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4af9dd46382e4dbc/Desktop/"/>
    </mc:Choice>
  </mc:AlternateContent>
  <xr:revisionPtr revIDLastSave="5" documentId="8_{DB285BC9-1531-4D49-AFDC-30D4B053FEFC}" xr6:coauthVersionLast="47" xr6:coauthVersionMax="47" xr10:uidLastSave="{73622E4A-3D17-4F98-AF65-E867079FBCDA}"/>
  <bookViews>
    <workbookView xWindow="-108" yWindow="-108" windowWidth="23256" windowHeight="12456" activeTab="3" xr2:uid="{868D58EB-6E6F-4193-AC01-A9CB793E5ECB}"/>
  </bookViews>
  <sheets>
    <sheet name="Probleam statement 1" sheetId="12" r:id="rId1"/>
    <sheet name="Probleam statement 2" sheetId="14" r:id="rId2"/>
    <sheet name="Probleam statement 3" sheetId="20" r:id="rId3"/>
    <sheet name="Probleam statement 4" sheetId="23" r:id="rId4"/>
    <sheet name="Probleam statement 5" sheetId="26" r:id="rId5"/>
    <sheet name="Notes" sheetId="9" r:id="rId6"/>
    <sheet name="Data for probleam statement 1" sheetId="27" r:id="rId7"/>
    <sheet name="Data for probleam statement 2" sheetId="28" r:id="rId8"/>
    <sheet name="Data for probleam statement 3" sheetId="16" r:id="rId9"/>
    <sheet name="Data for probleam statement 4" sheetId="22" r:id="rId10"/>
    <sheet name="Data for probleam statement 5" sheetId="25" r:id="rId11"/>
    <sheet name="All_India_Index_Upto_April23__1" sheetId="29" r:id="rId12"/>
    <sheet name="All_India_Index working" sheetId="3" r:id="rId13"/>
    <sheet name="Rural+Urban" sheetId="7" r:id="rId14"/>
    <sheet name="Rural" sheetId="5" r:id="rId15"/>
    <sheet name="Urban" sheetId="6" r:id="rId16"/>
    <sheet name="Initial Pivot" sheetId="10" r:id="rId17"/>
  </sheets>
  <definedNames>
    <definedName name="_xlnm._FilterDatabase" localSheetId="12" hidden="1">'All_India_Index working'!$A$1:$BF$376</definedName>
    <definedName name="_xlnm._FilterDatabase" localSheetId="8" hidden="1">'Data for probleam statement 3'!$A$1:$Q$37</definedName>
    <definedName name="_xlnm._FilterDatabase" localSheetId="10" hidden="1">'Data for probleam statement 5'!$A$1:$AD$88</definedName>
    <definedName name="_xlnm._FilterDatabase" localSheetId="1" hidden="1">'Probleam statement 2'!$B$29:$B$51</definedName>
    <definedName name="_xlnm._FilterDatabase" localSheetId="14" hidden="1">Rural!$A$1:$BG$126</definedName>
    <definedName name="_xlnm._FilterDatabase" localSheetId="13" hidden="1">'Rural+Urban'!$A$1:$CG$126</definedName>
    <definedName name="_xlnm._FilterDatabase" localSheetId="15" hidden="1">Urban!$A$1:$BG$126</definedName>
    <definedName name="_xlnm.Criteria" localSheetId="1">'Probleam statement 2'!$B$29:$B$51</definedName>
    <definedName name="ExternalData_2" localSheetId="11" hidden="1">All_India_Index_Upto_April23__1!$A$1:$AD$373</definedName>
    <definedName name="Slicer_Category">#N/A</definedName>
    <definedName name="Slicer_Category1">#N/A</definedName>
    <definedName name="Slicer_Category2">#N/A</definedName>
  </definedNames>
  <calcPr calcId="191029"/>
  <pivotCaches>
    <pivotCache cacheId="0" r:id="rId18"/>
    <pivotCache cacheId="1" r:id="rId19"/>
    <pivotCache cacheId="2" r:id="rId20"/>
    <pivotCache cacheId="3" r:id="rId21"/>
    <pivotCache cacheId="4" r:id="rId22"/>
    <pivotCache cacheId="5" r:id="rId23"/>
    <pivotCache cacheId="6" r:id="rId24"/>
  </pivotCaches>
  <extLs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54" i="26" l="1"/>
  <c r="AD68" i="26"/>
  <c r="AD41" i="26"/>
  <c r="AD42" i="26"/>
  <c r="AD43" i="26"/>
  <c r="AD44" i="26"/>
  <c r="AD45" i="26"/>
  <c r="AD46" i="26"/>
  <c r="AD47" i="26"/>
  <c r="AD48" i="26"/>
  <c r="AD49" i="26"/>
  <c r="AD50" i="26"/>
  <c r="AD51" i="26"/>
  <c r="AD52" i="26"/>
  <c r="AD53" i="26"/>
  <c r="AD55" i="26"/>
  <c r="AD56" i="26"/>
  <c r="AD57" i="26"/>
  <c r="AD58" i="26"/>
  <c r="AD59" i="26"/>
  <c r="AD60" i="26"/>
  <c r="AD61" i="26"/>
  <c r="AD62" i="26"/>
  <c r="AD63" i="26"/>
  <c r="AD64" i="26"/>
  <c r="AD65" i="26"/>
  <c r="AD66" i="26"/>
  <c r="AD67" i="26"/>
  <c r="BK3" i="25"/>
  <c r="BK4" i="25"/>
  <c r="BK5" i="25"/>
  <c r="BK6" i="25"/>
  <c r="BK7" i="25"/>
  <c r="BK8" i="25"/>
  <c r="BK9" i="25"/>
  <c r="BK10" i="25"/>
  <c r="BK11" i="25"/>
  <c r="BK12" i="25"/>
  <c r="BK13" i="25"/>
  <c r="BK14" i="25"/>
  <c r="BK15" i="25"/>
  <c r="BK16" i="25"/>
  <c r="BK17" i="25"/>
  <c r="BK18" i="25"/>
  <c r="BK19" i="25"/>
  <c r="BK20" i="25"/>
  <c r="BK21" i="25"/>
  <c r="BK22" i="25"/>
  <c r="BK23" i="25"/>
  <c r="BK24" i="25"/>
  <c r="BK25" i="25"/>
  <c r="BK26" i="25"/>
  <c r="BK27" i="25"/>
  <c r="BK28" i="25"/>
  <c r="BK29" i="25"/>
  <c r="BK30" i="25"/>
  <c r="BK2" i="25"/>
  <c r="AL2" i="25"/>
  <c r="AM2" i="25"/>
  <c r="AN2" i="25"/>
  <c r="AO2" i="25"/>
  <c r="AP2" i="25"/>
  <c r="AQ2" i="25"/>
  <c r="AR2" i="25"/>
  <c r="AS2" i="25"/>
  <c r="AT2" i="25"/>
  <c r="AU2" i="25"/>
  <c r="AV2" i="25"/>
  <c r="AW2" i="25"/>
  <c r="AX2" i="25"/>
  <c r="AY2" i="25"/>
  <c r="AZ2" i="25"/>
  <c r="BA2" i="25"/>
  <c r="BB2" i="25"/>
  <c r="BC2" i="25"/>
  <c r="BD2" i="25"/>
  <c r="BE2" i="25"/>
  <c r="BF2" i="25"/>
  <c r="BG2" i="25"/>
  <c r="BH2" i="25"/>
  <c r="BI2" i="25"/>
  <c r="BJ2" i="25"/>
  <c r="AL3" i="25"/>
  <c r="AM3" i="25"/>
  <c r="AN3" i="25"/>
  <c r="AO3" i="25"/>
  <c r="AP3" i="25"/>
  <c r="AQ3" i="25"/>
  <c r="AR3" i="25"/>
  <c r="AS3" i="25"/>
  <c r="AT3" i="25"/>
  <c r="AU3" i="25"/>
  <c r="AV3" i="25"/>
  <c r="AW3" i="25"/>
  <c r="AX3" i="25"/>
  <c r="AY3" i="25"/>
  <c r="AZ3" i="25"/>
  <c r="BA3" i="25"/>
  <c r="BB3" i="25"/>
  <c r="BC3" i="25"/>
  <c r="BD3" i="25"/>
  <c r="BE3" i="25"/>
  <c r="BF3" i="25"/>
  <c r="BG3" i="25"/>
  <c r="BH3" i="25"/>
  <c r="BI3" i="25"/>
  <c r="BJ3" i="25"/>
  <c r="AL4" i="25"/>
  <c r="AM4" i="25"/>
  <c r="AN4" i="25"/>
  <c r="AO4" i="25"/>
  <c r="AP4" i="25"/>
  <c r="AQ4" i="25"/>
  <c r="AR4" i="25"/>
  <c r="AS4" i="25"/>
  <c r="AT4" i="25"/>
  <c r="AU4" i="25"/>
  <c r="AV4" i="25"/>
  <c r="AW4" i="25"/>
  <c r="AX4" i="25"/>
  <c r="AY4" i="25"/>
  <c r="AZ4" i="25"/>
  <c r="BA4" i="25"/>
  <c r="BB4" i="25"/>
  <c r="BC4" i="25"/>
  <c r="BD4" i="25"/>
  <c r="BE4" i="25"/>
  <c r="BF4" i="25"/>
  <c r="BG4" i="25"/>
  <c r="BH4" i="25"/>
  <c r="BI4" i="25"/>
  <c r="BJ4" i="25"/>
  <c r="AL5" i="25"/>
  <c r="AM5" i="25"/>
  <c r="AN5" i="25"/>
  <c r="AO5" i="25"/>
  <c r="AP5" i="25"/>
  <c r="AQ5" i="25"/>
  <c r="AR5" i="25"/>
  <c r="AS5" i="25"/>
  <c r="AT5" i="25"/>
  <c r="AU5" i="25"/>
  <c r="AV5" i="25"/>
  <c r="AW5" i="25"/>
  <c r="AX5" i="25"/>
  <c r="AY5" i="25"/>
  <c r="AZ5" i="25"/>
  <c r="BA5" i="25"/>
  <c r="BB5" i="25"/>
  <c r="BC5" i="25"/>
  <c r="BD5" i="25"/>
  <c r="BE5" i="25"/>
  <c r="BF5" i="25"/>
  <c r="BG5" i="25"/>
  <c r="BH5" i="25"/>
  <c r="BI5" i="25"/>
  <c r="BJ5" i="25"/>
  <c r="AL6" i="25"/>
  <c r="AM6" i="25"/>
  <c r="AN6" i="25"/>
  <c r="AO6" i="25"/>
  <c r="AP6" i="25"/>
  <c r="AQ6" i="25"/>
  <c r="AR6" i="25"/>
  <c r="AS6" i="25"/>
  <c r="AT6" i="25"/>
  <c r="AU6" i="25"/>
  <c r="AV6" i="25"/>
  <c r="AW6" i="25"/>
  <c r="AX6" i="25"/>
  <c r="AY6" i="25"/>
  <c r="AZ6" i="25"/>
  <c r="BA6" i="25"/>
  <c r="BB6" i="25"/>
  <c r="BC6" i="25"/>
  <c r="BD6" i="25"/>
  <c r="BE6" i="25"/>
  <c r="BF6" i="25"/>
  <c r="BG6" i="25"/>
  <c r="BH6" i="25"/>
  <c r="BI6" i="25"/>
  <c r="BJ6" i="25"/>
  <c r="AL7" i="25"/>
  <c r="AM7" i="25"/>
  <c r="AN7" i="25"/>
  <c r="AO7" i="25"/>
  <c r="AP7" i="25"/>
  <c r="AQ7" i="25"/>
  <c r="AR7" i="25"/>
  <c r="AS7" i="25"/>
  <c r="AT7" i="25"/>
  <c r="AU7" i="25"/>
  <c r="AV7" i="25"/>
  <c r="AW7" i="25"/>
  <c r="AX7" i="25"/>
  <c r="AY7" i="25"/>
  <c r="AZ7" i="25"/>
  <c r="BA7" i="25"/>
  <c r="BB7" i="25"/>
  <c r="BC7" i="25"/>
  <c r="BD7" i="25"/>
  <c r="BE7" i="25"/>
  <c r="BF7" i="25"/>
  <c r="BG7" i="25"/>
  <c r="BH7" i="25"/>
  <c r="BI7" i="25"/>
  <c r="BJ7" i="25"/>
  <c r="AL8" i="25"/>
  <c r="AM8" i="25"/>
  <c r="AN8" i="25"/>
  <c r="AO8" i="25"/>
  <c r="AP8" i="25"/>
  <c r="AQ8" i="25"/>
  <c r="AR8" i="25"/>
  <c r="AS8" i="25"/>
  <c r="AT8" i="25"/>
  <c r="AU8" i="25"/>
  <c r="AV8" i="25"/>
  <c r="AW8" i="25"/>
  <c r="AX8" i="25"/>
  <c r="AY8" i="25"/>
  <c r="AZ8" i="25"/>
  <c r="BA8" i="25"/>
  <c r="BB8" i="25"/>
  <c r="BC8" i="25"/>
  <c r="BD8" i="25"/>
  <c r="BE8" i="25"/>
  <c r="BF8" i="25"/>
  <c r="BG8" i="25"/>
  <c r="BH8" i="25"/>
  <c r="BI8" i="25"/>
  <c r="BJ8" i="25"/>
  <c r="AL9" i="25"/>
  <c r="AM9" i="25"/>
  <c r="AN9" i="25"/>
  <c r="AO9" i="25"/>
  <c r="AP9" i="25"/>
  <c r="AQ9" i="25"/>
  <c r="AR9" i="25"/>
  <c r="AS9" i="25"/>
  <c r="AT9" i="25"/>
  <c r="AU9" i="25"/>
  <c r="AV9" i="25"/>
  <c r="AW9" i="25"/>
  <c r="AX9" i="25"/>
  <c r="AY9" i="25"/>
  <c r="AZ9" i="25"/>
  <c r="BA9" i="25"/>
  <c r="BB9" i="25"/>
  <c r="BC9" i="25"/>
  <c r="BD9" i="25"/>
  <c r="BE9" i="25"/>
  <c r="BF9" i="25"/>
  <c r="BG9" i="25"/>
  <c r="BH9" i="25"/>
  <c r="BI9" i="25"/>
  <c r="BJ9" i="25"/>
  <c r="AL10" i="25"/>
  <c r="AM10" i="25"/>
  <c r="AN10" i="25"/>
  <c r="AO10" i="25"/>
  <c r="AP10" i="25"/>
  <c r="AQ10" i="25"/>
  <c r="AR10" i="25"/>
  <c r="AS10" i="25"/>
  <c r="AT10" i="25"/>
  <c r="AU10" i="25"/>
  <c r="AV10" i="25"/>
  <c r="AW10" i="25"/>
  <c r="AX10" i="25"/>
  <c r="AY10" i="25"/>
  <c r="AZ10" i="25"/>
  <c r="BA10" i="25"/>
  <c r="BB10" i="25"/>
  <c r="BC10" i="25"/>
  <c r="BD10" i="25"/>
  <c r="BE10" i="25"/>
  <c r="BF10" i="25"/>
  <c r="BG10" i="25"/>
  <c r="BH10" i="25"/>
  <c r="BI10" i="25"/>
  <c r="BJ10" i="25"/>
  <c r="AL11" i="25"/>
  <c r="AM11" i="25"/>
  <c r="AN11" i="25"/>
  <c r="AO11" i="25"/>
  <c r="AP11" i="25"/>
  <c r="AQ11" i="25"/>
  <c r="AR11" i="25"/>
  <c r="AS11" i="25"/>
  <c r="AT11" i="25"/>
  <c r="AU11" i="25"/>
  <c r="AV11" i="25"/>
  <c r="AW11" i="25"/>
  <c r="AX11" i="25"/>
  <c r="AY11" i="25"/>
  <c r="AZ11" i="25"/>
  <c r="BA11" i="25"/>
  <c r="BB11" i="25"/>
  <c r="BC11" i="25"/>
  <c r="BD11" i="25"/>
  <c r="BE11" i="25"/>
  <c r="BF11" i="25"/>
  <c r="BG11" i="25"/>
  <c r="BH11" i="25"/>
  <c r="BI11" i="25"/>
  <c r="BJ11" i="25"/>
  <c r="AL12" i="25"/>
  <c r="AM12" i="25"/>
  <c r="AN12" i="25"/>
  <c r="AO12" i="25"/>
  <c r="AP12" i="25"/>
  <c r="AQ12" i="25"/>
  <c r="AR12" i="25"/>
  <c r="AS12" i="25"/>
  <c r="AT12" i="25"/>
  <c r="AU12" i="25"/>
  <c r="AV12" i="25"/>
  <c r="AW12" i="25"/>
  <c r="AX12" i="25"/>
  <c r="AY12" i="25"/>
  <c r="AZ12" i="25"/>
  <c r="BA12" i="25"/>
  <c r="BB12" i="25"/>
  <c r="BC12" i="25"/>
  <c r="BD12" i="25"/>
  <c r="BE12" i="25"/>
  <c r="BF12" i="25"/>
  <c r="BG12" i="25"/>
  <c r="BH12" i="25"/>
  <c r="BI12" i="25"/>
  <c r="BJ12" i="25"/>
  <c r="AL13" i="25"/>
  <c r="AM13" i="25"/>
  <c r="AN13" i="25"/>
  <c r="AO13" i="25"/>
  <c r="AP13" i="25"/>
  <c r="AQ13" i="25"/>
  <c r="AR13" i="25"/>
  <c r="AS13" i="25"/>
  <c r="AT13" i="25"/>
  <c r="AU13" i="25"/>
  <c r="AV13" i="25"/>
  <c r="AW13" i="25"/>
  <c r="AX13" i="25"/>
  <c r="AY13" i="25"/>
  <c r="AZ13" i="25"/>
  <c r="BA13" i="25"/>
  <c r="BB13" i="25"/>
  <c r="BC13" i="25"/>
  <c r="BD13" i="25"/>
  <c r="BE13" i="25"/>
  <c r="BF13" i="25"/>
  <c r="BG13" i="25"/>
  <c r="BH13" i="25"/>
  <c r="BI13" i="25"/>
  <c r="BJ13" i="25"/>
  <c r="AL14" i="25"/>
  <c r="AM14" i="25"/>
  <c r="AN14" i="25"/>
  <c r="AO14" i="25"/>
  <c r="AP14" i="25"/>
  <c r="AQ14" i="25"/>
  <c r="AR14" i="25"/>
  <c r="AS14" i="25"/>
  <c r="AT14" i="25"/>
  <c r="AU14" i="25"/>
  <c r="AV14" i="25"/>
  <c r="AW14" i="25"/>
  <c r="AX14" i="25"/>
  <c r="AY14" i="25"/>
  <c r="AZ14" i="25"/>
  <c r="BA14" i="25"/>
  <c r="BB14" i="25"/>
  <c r="BC14" i="25"/>
  <c r="BD14" i="25"/>
  <c r="BE14" i="25"/>
  <c r="BF14" i="25"/>
  <c r="BG14" i="25"/>
  <c r="BH14" i="25"/>
  <c r="BI14" i="25"/>
  <c r="BJ14" i="25"/>
  <c r="AL15" i="25"/>
  <c r="AM15" i="25"/>
  <c r="AN15" i="25"/>
  <c r="AO15" i="25"/>
  <c r="AP15" i="25"/>
  <c r="AQ15" i="25"/>
  <c r="AR15" i="25"/>
  <c r="AS15" i="25"/>
  <c r="AT15" i="25"/>
  <c r="AU15" i="25"/>
  <c r="AV15" i="25"/>
  <c r="AW15" i="25"/>
  <c r="AX15" i="25"/>
  <c r="AY15" i="25"/>
  <c r="AZ15" i="25"/>
  <c r="BA15" i="25"/>
  <c r="BB15" i="25"/>
  <c r="BC15" i="25"/>
  <c r="BD15" i="25"/>
  <c r="BE15" i="25"/>
  <c r="BF15" i="25"/>
  <c r="BG15" i="25"/>
  <c r="BH15" i="25"/>
  <c r="BI15" i="25"/>
  <c r="BJ15" i="25"/>
  <c r="AL16" i="25"/>
  <c r="AM16" i="25"/>
  <c r="AN16" i="25"/>
  <c r="AO16" i="25"/>
  <c r="AP16" i="25"/>
  <c r="AQ16" i="25"/>
  <c r="AR16" i="25"/>
  <c r="AS16" i="25"/>
  <c r="AT16" i="25"/>
  <c r="AU16" i="25"/>
  <c r="AV16" i="25"/>
  <c r="AW16" i="25"/>
  <c r="AX16" i="25"/>
  <c r="AY16" i="25"/>
  <c r="AZ16" i="25"/>
  <c r="BA16" i="25"/>
  <c r="BB16" i="25"/>
  <c r="BC16" i="25"/>
  <c r="BD16" i="25"/>
  <c r="BE16" i="25"/>
  <c r="BF16" i="25"/>
  <c r="BG16" i="25"/>
  <c r="BH16" i="25"/>
  <c r="BI16" i="25"/>
  <c r="BJ16" i="25"/>
  <c r="AL17" i="25"/>
  <c r="AM17" i="25"/>
  <c r="AN17" i="25"/>
  <c r="AO17" i="25"/>
  <c r="AP17" i="25"/>
  <c r="AQ17" i="25"/>
  <c r="AR17" i="25"/>
  <c r="AS17" i="25"/>
  <c r="AT17" i="25"/>
  <c r="AU17" i="25"/>
  <c r="AV17" i="25"/>
  <c r="AW17" i="25"/>
  <c r="AX17" i="25"/>
  <c r="AY17" i="25"/>
  <c r="AZ17" i="25"/>
  <c r="BA17" i="25"/>
  <c r="BB17" i="25"/>
  <c r="BC17" i="25"/>
  <c r="BD17" i="25"/>
  <c r="BE17" i="25"/>
  <c r="BF17" i="25"/>
  <c r="BG17" i="25"/>
  <c r="BH17" i="25"/>
  <c r="BI17" i="25"/>
  <c r="BJ17" i="25"/>
  <c r="AL18" i="25"/>
  <c r="AM18" i="25"/>
  <c r="AN18" i="25"/>
  <c r="AO18" i="25"/>
  <c r="AP18" i="25"/>
  <c r="AQ18" i="25"/>
  <c r="AR18" i="25"/>
  <c r="AS18" i="25"/>
  <c r="AT18" i="25"/>
  <c r="AU18" i="25"/>
  <c r="AV18" i="25"/>
  <c r="AW18" i="25"/>
  <c r="AX18" i="25"/>
  <c r="AY18" i="25"/>
  <c r="AZ18" i="25"/>
  <c r="BA18" i="25"/>
  <c r="BB18" i="25"/>
  <c r="BC18" i="25"/>
  <c r="BD18" i="25"/>
  <c r="BE18" i="25"/>
  <c r="BF18" i="25"/>
  <c r="BG18" i="25"/>
  <c r="BH18" i="25"/>
  <c r="BI18" i="25"/>
  <c r="BJ18" i="25"/>
  <c r="AL19" i="25"/>
  <c r="AM19" i="25"/>
  <c r="AN19" i="25"/>
  <c r="AO19" i="25"/>
  <c r="AP19" i="25"/>
  <c r="AQ19" i="25"/>
  <c r="AR19" i="25"/>
  <c r="AS19" i="25"/>
  <c r="AT19" i="25"/>
  <c r="AU19" i="25"/>
  <c r="AV19" i="25"/>
  <c r="AW19" i="25"/>
  <c r="AX19" i="25"/>
  <c r="AY19" i="25"/>
  <c r="AZ19" i="25"/>
  <c r="BA19" i="25"/>
  <c r="BB19" i="25"/>
  <c r="BC19" i="25"/>
  <c r="BD19" i="25"/>
  <c r="BE19" i="25"/>
  <c r="BF19" i="25"/>
  <c r="BG19" i="25"/>
  <c r="BH19" i="25"/>
  <c r="BI19" i="25"/>
  <c r="BJ19" i="25"/>
  <c r="AL20" i="25"/>
  <c r="AM20" i="25"/>
  <c r="AN20" i="25"/>
  <c r="AO20" i="25"/>
  <c r="AP20" i="25"/>
  <c r="AQ20" i="25"/>
  <c r="AR20" i="25"/>
  <c r="AS20" i="25"/>
  <c r="AT20" i="25"/>
  <c r="AU20" i="25"/>
  <c r="AV20" i="25"/>
  <c r="AW20" i="25"/>
  <c r="AX20" i="25"/>
  <c r="AY20" i="25"/>
  <c r="AZ20" i="25"/>
  <c r="BA20" i="25"/>
  <c r="BB20" i="25"/>
  <c r="BC20" i="25"/>
  <c r="BD20" i="25"/>
  <c r="BE20" i="25"/>
  <c r="BF20" i="25"/>
  <c r="BG20" i="25"/>
  <c r="BH20" i="25"/>
  <c r="BI20" i="25"/>
  <c r="BJ20" i="25"/>
  <c r="AL21" i="25"/>
  <c r="AM21" i="25"/>
  <c r="AN21" i="25"/>
  <c r="AO21" i="25"/>
  <c r="AP21" i="25"/>
  <c r="AQ21" i="25"/>
  <c r="AR21" i="25"/>
  <c r="AS21" i="25"/>
  <c r="AT21" i="25"/>
  <c r="AU21" i="25"/>
  <c r="AV21" i="25"/>
  <c r="AW21" i="25"/>
  <c r="AX21" i="25"/>
  <c r="AY21" i="25"/>
  <c r="AZ21" i="25"/>
  <c r="BA21" i="25"/>
  <c r="BB21" i="25"/>
  <c r="BC21" i="25"/>
  <c r="BD21" i="25"/>
  <c r="BE21" i="25"/>
  <c r="BF21" i="25"/>
  <c r="BG21" i="25"/>
  <c r="BH21" i="25"/>
  <c r="BI21" i="25"/>
  <c r="BJ21" i="25"/>
  <c r="AL22" i="25"/>
  <c r="AM22" i="25"/>
  <c r="AN22" i="25"/>
  <c r="AO22" i="25"/>
  <c r="AP22" i="25"/>
  <c r="AQ22" i="25"/>
  <c r="AR22" i="25"/>
  <c r="AS22" i="25"/>
  <c r="AT22" i="25"/>
  <c r="AU22" i="25"/>
  <c r="AV22" i="25"/>
  <c r="AW22" i="25"/>
  <c r="AX22" i="25"/>
  <c r="AY22" i="25"/>
  <c r="AZ22" i="25"/>
  <c r="BA22" i="25"/>
  <c r="BB22" i="25"/>
  <c r="BC22" i="25"/>
  <c r="BD22" i="25"/>
  <c r="BE22" i="25"/>
  <c r="BF22" i="25"/>
  <c r="BG22" i="25"/>
  <c r="BH22" i="25"/>
  <c r="BI22" i="25"/>
  <c r="BJ22" i="25"/>
  <c r="AL23" i="25"/>
  <c r="AM23" i="25"/>
  <c r="AN23" i="25"/>
  <c r="AO23" i="25"/>
  <c r="AP23" i="25"/>
  <c r="AQ23" i="25"/>
  <c r="AR23" i="25"/>
  <c r="AS23" i="25"/>
  <c r="AT23" i="25"/>
  <c r="AU23" i="25"/>
  <c r="AV23" i="25"/>
  <c r="AW23" i="25"/>
  <c r="AX23" i="25"/>
  <c r="AY23" i="25"/>
  <c r="AZ23" i="25"/>
  <c r="BA23" i="25"/>
  <c r="BB23" i="25"/>
  <c r="BC23" i="25"/>
  <c r="BD23" i="25"/>
  <c r="BE23" i="25"/>
  <c r="BF23" i="25"/>
  <c r="BG23" i="25"/>
  <c r="BH23" i="25"/>
  <c r="BI23" i="25"/>
  <c r="BJ23" i="25"/>
  <c r="AL24" i="25"/>
  <c r="AM24" i="25"/>
  <c r="AN24" i="25"/>
  <c r="AO24" i="25"/>
  <c r="AP24" i="25"/>
  <c r="AQ24" i="25"/>
  <c r="AR24" i="25"/>
  <c r="AS24" i="25"/>
  <c r="AT24" i="25"/>
  <c r="AU24" i="25"/>
  <c r="AV24" i="25"/>
  <c r="AW24" i="25"/>
  <c r="AX24" i="25"/>
  <c r="AY24" i="25"/>
  <c r="AZ24" i="25"/>
  <c r="BA24" i="25"/>
  <c r="BB24" i="25"/>
  <c r="BC24" i="25"/>
  <c r="BD24" i="25"/>
  <c r="BE24" i="25"/>
  <c r="BF24" i="25"/>
  <c r="BG24" i="25"/>
  <c r="BH24" i="25"/>
  <c r="BI24" i="25"/>
  <c r="BJ24" i="25"/>
  <c r="AL25" i="25"/>
  <c r="AM25" i="25"/>
  <c r="AN25" i="25"/>
  <c r="AO25" i="25"/>
  <c r="AP25" i="25"/>
  <c r="AQ25" i="25"/>
  <c r="AR25" i="25"/>
  <c r="AS25" i="25"/>
  <c r="AT25" i="25"/>
  <c r="AU25" i="25"/>
  <c r="AV25" i="25"/>
  <c r="AW25" i="25"/>
  <c r="AX25" i="25"/>
  <c r="AY25" i="25"/>
  <c r="AZ25" i="25"/>
  <c r="BA25" i="25"/>
  <c r="BB25" i="25"/>
  <c r="BC25" i="25"/>
  <c r="BD25" i="25"/>
  <c r="BE25" i="25"/>
  <c r="BF25" i="25"/>
  <c r="BG25" i="25"/>
  <c r="BH25" i="25"/>
  <c r="BI25" i="25"/>
  <c r="BJ25" i="25"/>
  <c r="AL26" i="25"/>
  <c r="AM26" i="25"/>
  <c r="AN26" i="25"/>
  <c r="AO26" i="25"/>
  <c r="AP26" i="25"/>
  <c r="AQ26" i="25"/>
  <c r="AR26" i="25"/>
  <c r="AS26" i="25"/>
  <c r="AT26" i="25"/>
  <c r="AU26" i="25"/>
  <c r="AV26" i="25"/>
  <c r="AW26" i="25"/>
  <c r="AX26" i="25"/>
  <c r="AY26" i="25"/>
  <c r="AZ26" i="25"/>
  <c r="BA26" i="25"/>
  <c r="BB26" i="25"/>
  <c r="BC26" i="25"/>
  <c r="BD26" i="25"/>
  <c r="BE26" i="25"/>
  <c r="BF26" i="25"/>
  <c r="BG26" i="25"/>
  <c r="BH26" i="25"/>
  <c r="BI26" i="25"/>
  <c r="BJ26" i="25"/>
  <c r="AL27" i="25"/>
  <c r="AM27" i="25"/>
  <c r="AN27" i="25"/>
  <c r="AO27" i="25"/>
  <c r="AP27" i="25"/>
  <c r="AQ27" i="25"/>
  <c r="AR27" i="25"/>
  <c r="AS27" i="25"/>
  <c r="AT27" i="25"/>
  <c r="AU27" i="25"/>
  <c r="AV27" i="25"/>
  <c r="AW27" i="25"/>
  <c r="AX27" i="25"/>
  <c r="AY27" i="25"/>
  <c r="AZ27" i="25"/>
  <c r="BA27" i="25"/>
  <c r="BB27" i="25"/>
  <c r="BC27" i="25"/>
  <c r="BD27" i="25"/>
  <c r="BE27" i="25"/>
  <c r="BF27" i="25"/>
  <c r="BG27" i="25"/>
  <c r="BH27" i="25"/>
  <c r="BI27" i="25"/>
  <c r="BJ27" i="25"/>
  <c r="AL28" i="25"/>
  <c r="AM28" i="25"/>
  <c r="AN28" i="25"/>
  <c r="AO28" i="25"/>
  <c r="AP28" i="25"/>
  <c r="AQ28" i="25"/>
  <c r="AR28" i="25"/>
  <c r="AS28" i="25"/>
  <c r="AT28" i="25"/>
  <c r="AU28" i="25"/>
  <c r="AV28" i="25"/>
  <c r="AW28" i="25"/>
  <c r="AX28" i="25"/>
  <c r="AY28" i="25"/>
  <c r="AZ28" i="25"/>
  <c r="BA28" i="25"/>
  <c r="BB28" i="25"/>
  <c r="BC28" i="25"/>
  <c r="BD28" i="25"/>
  <c r="BE28" i="25"/>
  <c r="BF28" i="25"/>
  <c r="BG28" i="25"/>
  <c r="BH28" i="25"/>
  <c r="BI28" i="25"/>
  <c r="BJ28" i="25"/>
  <c r="AL29" i="25"/>
  <c r="AM29" i="25"/>
  <c r="AN29" i="25"/>
  <c r="AO29" i="25"/>
  <c r="AP29" i="25"/>
  <c r="AQ29" i="25"/>
  <c r="AR29" i="25"/>
  <c r="AS29" i="25"/>
  <c r="AT29" i="25"/>
  <c r="AU29" i="25"/>
  <c r="AV29" i="25"/>
  <c r="AW29" i="25"/>
  <c r="AX29" i="25"/>
  <c r="AY29" i="25"/>
  <c r="AZ29" i="25"/>
  <c r="BA29" i="25"/>
  <c r="BB29" i="25"/>
  <c r="BC29" i="25"/>
  <c r="BD29" i="25"/>
  <c r="BE29" i="25"/>
  <c r="BF29" i="25"/>
  <c r="BG29" i="25"/>
  <c r="BH29" i="25"/>
  <c r="BI29" i="25"/>
  <c r="BJ29" i="25"/>
  <c r="AL30" i="25"/>
  <c r="AM30" i="25"/>
  <c r="AN30" i="25"/>
  <c r="AO30" i="25"/>
  <c r="AP30" i="25"/>
  <c r="AQ30" i="25"/>
  <c r="AR30" i="25"/>
  <c r="AS30" i="25"/>
  <c r="AT30" i="25"/>
  <c r="AU30" i="25"/>
  <c r="AV30" i="25"/>
  <c r="AW30" i="25"/>
  <c r="AX30" i="25"/>
  <c r="AY30" i="25"/>
  <c r="AZ30" i="25"/>
  <c r="BA30" i="25"/>
  <c r="BB30" i="25"/>
  <c r="BC30" i="25"/>
  <c r="BD30" i="25"/>
  <c r="BE30" i="25"/>
  <c r="BF30" i="25"/>
  <c r="BG30" i="25"/>
  <c r="BH30" i="25"/>
  <c r="BI30" i="25"/>
  <c r="BJ30" i="25"/>
  <c r="AK3" i="25"/>
  <c r="AK4" i="25"/>
  <c r="AK5" i="25"/>
  <c r="AK6" i="25"/>
  <c r="AK7" i="25"/>
  <c r="AK8" i="25"/>
  <c r="AK9" i="25"/>
  <c r="AK10" i="25"/>
  <c r="AK11" i="25"/>
  <c r="AK12" i="25"/>
  <c r="AK13" i="25"/>
  <c r="AK14" i="25"/>
  <c r="AK15" i="25"/>
  <c r="AK16" i="25"/>
  <c r="AK17" i="25"/>
  <c r="AK18" i="25"/>
  <c r="AK19" i="25"/>
  <c r="AK20" i="25"/>
  <c r="AK21" i="25"/>
  <c r="AK22" i="25"/>
  <c r="AK23" i="25"/>
  <c r="AK24" i="25"/>
  <c r="AK25" i="25"/>
  <c r="AK26" i="25"/>
  <c r="AK27" i="25"/>
  <c r="AK28" i="25"/>
  <c r="AK29" i="25"/>
  <c r="AK30" i="25"/>
  <c r="AK2" i="25"/>
  <c r="AJ3" i="25"/>
  <c r="AJ4" i="25"/>
  <c r="AJ5" i="25"/>
  <c r="AJ6" i="25"/>
  <c r="AJ7" i="25"/>
  <c r="AJ8" i="25"/>
  <c r="AJ9" i="25"/>
  <c r="AJ10" i="25"/>
  <c r="AJ11" i="25"/>
  <c r="AJ12" i="25"/>
  <c r="AJ13" i="25"/>
  <c r="AJ14" i="25"/>
  <c r="AJ15" i="25"/>
  <c r="AJ16" i="25"/>
  <c r="AJ17" i="25"/>
  <c r="AJ18" i="25"/>
  <c r="AJ19" i="25"/>
  <c r="AJ20" i="25"/>
  <c r="AJ21" i="25"/>
  <c r="AJ22" i="25"/>
  <c r="AJ23" i="25"/>
  <c r="AJ24" i="25"/>
  <c r="AJ25" i="25"/>
  <c r="AJ26" i="25"/>
  <c r="AJ27" i="25"/>
  <c r="AJ28" i="25"/>
  <c r="AJ29" i="25"/>
  <c r="AJ30" i="25"/>
  <c r="AJ2" i="25"/>
  <c r="AF88" i="25"/>
  <c r="AC94" i="22"/>
  <c r="AK94" i="22"/>
  <c r="AA95" i="22"/>
  <c r="AI95" i="22"/>
  <c r="AG96" i="22"/>
  <c r="AO96" i="22"/>
  <c r="AF93" i="22"/>
  <c r="AN93" i="22"/>
  <c r="AC56" i="22"/>
  <c r="AK56" i="22"/>
  <c r="AB57" i="22"/>
  <c r="AJ57" i="22"/>
  <c r="Y56" i="22"/>
  <c r="AA17" i="22"/>
  <c r="AB18" i="22"/>
  <c r="AJ18" i="22"/>
  <c r="AA19" i="22"/>
  <c r="AI19" i="22"/>
  <c r="Z20" i="22"/>
  <c r="AH20" i="22"/>
  <c r="AP20" i="22"/>
  <c r="AA78" i="22"/>
  <c r="Z93" i="22" s="1"/>
  <c r="AB78" i="22"/>
  <c r="AA93" i="22" s="1"/>
  <c r="AC78" i="22"/>
  <c r="AB93" i="22" s="1"/>
  <c r="AD78" i="22"/>
  <c r="AC93" i="22" s="1"/>
  <c r="AE78" i="22"/>
  <c r="AD93" i="22" s="1"/>
  <c r="AF78" i="22"/>
  <c r="AE93" i="22" s="1"/>
  <c r="AG78" i="22"/>
  <c r="AH78" i="22"/>
  <c r="AG93" i="22" s="1"/>
  <c r="AI78" i="22"/>
  <c r="AH93" i="22" s="1"/>
  <c r="AJ78" i="22"/>
  <c r="AI93" i="22" s="1"/>
  <c r="AK78" i="22"/>
  <c r="AJ93" i="22" s="1"/>
  <c r="AL78" i="22"/>
  <c r="AK93" i="22" s="1"/>
  <c r="AM78" i="22"/>
  <c r="AL93" i="22" s="1"/>
  <c r="AN78" i="22"/>
  <c r="AM93" i="22" s="1"/>
  <c r="AO78" i="22"/>
  <c r="AP78" i="22"/>
  <c r="AO93" i="22" s="1"/>
  <c r="AQ78" i="22"/>
  <c r="AP93" i="22" s="1"/>
  <c r="AA79" i="22"/>
  <c r="AB79" i="22"/>
  <c r="AC79" i="22"/>
  <c r="AD79" i="22"/>
  <c r="AE79" i="22"/>
  <c r="AF79" i="22"/>
  <c r="AG79" i="22"/>
  <c r="AH79" i="22"/>
  <c r="AI79" i="22"/>
  <c r="AJ79" i="22"/>
  <c r="AK79" i="22"/>
  <c r="AL79" i="22"/>
  <c r="AM79" i="22"/>
  <c r="AN79" i="22"/>
  <c r="AO79" i="22"/>
  <c r="AP79" i="22"/>
  <c r="AQ79" i="22"/>
  <c r="AA80" i="22"/>
  <c r="AB80" i="22"/>
  <c r="AC80" i="22"/>
  <c r="AD80" i="22"/>
  <c r="AE80" i="22"/>
  <c r="AF80" i="22"/>
  <c r="AG80" i="22"/>
  <c r="AH80" i="22"/>
  <c r="AI80" i="22"/>
  <c r="AJ80" i="22"/>
  <c r="AK80" i="22"/>
  <c r="AL80" i="22"/>
  <c r="AM80" i="22"/>
  <c r="AN80" i="22"/>
  <c r="AO80" i="22"/>
  <c r="AP80" i="22"/>
  <c r="AQ80" i="22"/>
  <c r="AA81" i="22"/>
  <c r="Z94" i="22" s="1"/>
  <c r="AB81" i="22"/>
  <c r="AA94" i="22" s="1"/>
  <c r="AC81" i="22"/>
  <c r="AB94" i="22" s="1"/>
  <c r="AD81" i="22"/>
  <c r="AE81" i="22"/>
  <c r="AD94" i="22" s="1"/>
  <c r="AF81" i="22"/>
  <c r="AE94" i="22" s="1"/>
  <c r="AG81" i="22"/>
  <c r="AF94" i="22" s="1"/>
  <c r="AH81" i="22"/>
  <c r="AG94" i="22" s="1"/>
  <c r="AI81" i="22"/>
  <c r="AH94" i="22" s="1"/>
  <c r="AJ81" i="22"/>
  <c r="AI94" i="22" s="1"/>
  <c r="AK81" i="22"/>
  <c r="AJ94" i="22" s="1"/>
  <c r="AL81" i="22"/>
  <c r="AM81" i="22"/>
  <c r="AL94" i="22" s="1"/>
  <c r="AN81" i="22"/>
  <c r="AM94" i="22" s="1"/>
  <c r="AO81" i="22"/>
  <c r="AN94" i="22" s="1"/>
  <c r="AP81" i="22"/>
  <c r="AO94" i="22" s="1"/>
  <c r="AQ81" i="22"/>
  <c r="AP94" i="22" s="1"/>
  <c r="AA82" i="22"/>
  <c r="AB82" i="22"/>
  <c r="AC82" i="22"/>
  <c r="AD82" i="22"/>
  <c r="AE82" i="22"/>
  <c r="AF82" i="22"/>
  <c r="AG82" i="22"/>
  <c r="AH82" i="22"/>
  <c r="AI82" i="22"/>
  <c r="AJ82" i="22"/>
  <c r="AK82" i="22"/>
  <c r="AL82" i="22"/>
  <c r="AM82" i="22"/>
  <c r="AN82" i="22"/>
  <c r="AO82" i="22"/>
  <c r="AP82" i="22"/>
  <c r="AQ82" i="22"/>
  <c r="AA83" i="22"/>
  <c r="AB83" i="22"/>
  <c r="AC83" i="22"/>
  <c r="AD83" i="22"/>
  <c r="AE83" i="22"/>
  <c r="AF83" i="22"/>
  <c r="AG83" i="22"/>
  <c r="AH83" i="22"/>
  <c r="AI83" i="22"/>
  <c r="AJ83" i="22"/>
  <c r="AK83" i="22"/>
  <c r="AL83" i="22"/>
  <c r="AM83" i="22"/>
  <c r="AN83" i="22"/>
  <c r="AO83" i="22"/>
  <c r="AP83" i="22"/>
  <c r="AQ83" i="22"/>
  <c r="AA84" i="22"/>
  <c r="Z95" i="22" s="1"/>
  <c r="AB84" i="22"/>
  <c r="AC84" i="22"/>
  <c r="AB95" i="22" s="1"/>
  <c r="AD84" i="22"/>
  <c r="AC95" i="22" s="1"/>
  <c r="AE84" i="22"/>
  <c r="AD95" i="22" s="1"/>
  <c r="AF84" i="22"/>
  <c r="AE95" i="22" s="1"/>
  <c r="AG84" i="22"/>
  <c r="AF95" i="22" s="1"/>
  <c r="AH84" i="22"/>
  <c r="AG95" i="22" s="1"/>
  <c r="AI84" i="22"/>
  <c r="AH95" i="22" s="1"/>
  <c r="AJ84" i="22"/>
  <c r="AK84" i="22"/>
  <c r="AJ95" i="22" s="1"/>
  <c r="AL84" i="22"/>
  <c r="AK95" i="22" s="1"/>
  <c r="AM84" i="22"/>
  <c r="AL95" i="22" s="1"/>
  <c r="AN84" i="22"/>
  <c r="AM95" i="22" s="1"/>
  <c r="AO84" i="22"/>
  <c r="AN95" i="22" s="1"/>
  <c r="AP84" i="22"/>
  <c r="AO95" i="22" s="1"/>
  <c r="AQ84" i="22"/>
  <c r="AP95" i="22" s="1"/>
  <c r="AA85" i="22"/>
  <c r="AB85" i="22"/>
  <c r="AC85" i="22"/>
  <c r="AD85" i="22"/>
  <c r="AE85" i="22"/>
  <c r="AF85" i="22"/>
  <c r="AG85" i="22"/>
  <c r="AH85" i="22"/>
  <c r="AI85" i="22"/>
  <c r="AJ85" i="22"/>
  <c r="AK85" i="22"/>
  <c r="AL85" i="22"/>
  <c r="AM85" i="22"/>
  <c r="AN85" i="22"/>
  <c r="AO85" i="22"/>
  <c r="AP85" i="22"/>
  <c r="AQ85" i="22"/>
  <c r="AA86" i="22"/>
  <c r="AB86" i="22"/>
  <c r="AC86" i="22"/>
  <c r="AD86" i="22"/>
  <c r="AE86" i="22"/>
  <c r="AF86" i="22"/>
  <c r="AG86" i="22"/>
  <c r="AH86" i="22"/>
  <c r="AI86" i="22"/>
  <c r="AJ86" i="22"/>
  <c r="AK86" i="22"/>
  <c r="AL86" i="22"/>
  <c r="AM86" i="22"/>
  <c r="AN86" i="22"/>
  <c r="AO86" i="22"/>
  <c r="AP86" i="22"/>
  <c r="AQ86" i="22"/>
  <c r="AA87" i="22"/>
  <c r="Z96" i="22" s="1"/>
  <c r="AB87" i="22"/>
  <c r="AA96" i="22" s="1"/>
  <c r="AC87" i="22"/>
  <c r="AB96" i="22" s="1"/>
  <c r="AD87" i="22"/>
  <c r="AC96" i="22" s="1"/>
  <c r="AE87" i="22"/>
  <c r="AD96" i="22" s="1"/>
  <c r="AF87" i="22"/>
  <c r="AE96" i="22" s="1"/>
  <c r="AG87" i="22"/>
  <c r="AF96" i="22" s="1"/>
  <c r="AH87" i="22"/>
  <c r="AI87" i="22"/>
  <c r="AH96" i="22" s="1"/>
  <c r="AJ87" i="22"/>
  <c r="AI96" i="22" s="1"/>
  <c r="AK87" i="22"/>
  <c r="AJ96" i="22" s="1"/>
  <c r="AL87" i="22"/>
  <c r="AK96" i="22" s="1"/>
  <c r="AM87" i="22"/>
  <c r="AL96" i="22" s="1"/>
  <c r="AN87" i="22"/>
  <c r="AM96" i="22" s="1"/>
  <c r="AO87" i="22"/>
  <c r="AN96" i="22" s="1"/>
  <c r="AP87" i="22"/>
  <c r="AQ87" i="22"/>
  <c r="AP96" i="22" s="1"/>
  <c r="AA88" i="22"/>
  <c r="AB88" i="22"/>
  <c r="AC88" i="22"/>
  <c r="AD88" i="22"/>
  <c r="AE88" i="22"/>
  <c r="AF88" i="22"/>
  <c r="AG88" i="22"/>
  <c r="AH88" i="22"/>
  <c r="AI88" i="22"/>
  <c r="AJ88" i="22"/>
  <c r="AK88" i="22"/>
  <c r="AL88" i="22"/>
  <c r="AM88" i="22"/>
  <c r="AN88" i="22"/>
  <c r="AO88" i="22"/>
  <c r="AP88" i="22"/>
  <c r="AQ88" i="22"/>
  <c r="AA89" i="22"/>
  <c r="AB89" i="22"/>
  <c r="AC89" i="22"/>
  <c r="AD89" i="22"/>
  <c r="AE89" i="22"/>
  <c r="AF89" i="22"/>
  <c r="AG89" i="22"/>
  <c r="AH89" i="22"/>
  <c r="AI89" i="22"/>
  <c r="AJ89" i="22"/>
  <c r="AK89" i="22"/>
  <c r="AL89" i="22"/>
  <c r="AM89" i="22"/>
  <c r="AN89" i="22"/>
  <c r="AO89" i="22"/>
  <c r="AP89" i="22"/>
  <c r="AQ89" i="22"/>
  <c r="Z79" i="22"/>
  <c r="Z80" i="22"/>
  <c r="Z81" i="22"/>
  <c r="Y94" i="22" s="1"/>
  <c r="Z82" i="22"/>
  <c r="Z83" i="22"/>
  <c r="Z84" i="22"/>
  <c r="Y95" i="22" s="1"/>
  <c r="Z85" i="22"/>
  <c r="Z86" i="22"/>
  <c r="Z87" i="22"/>
  <c r="Y96" i="22" s="1"/>
  <c r="Z88" i="22"/>
  <c r="Z89" i="22"/>
  <c r="Z78" i="22"/>
  <c r="Y93" i="22" s="1"/>
  <c r="AA40" i="22"/>
  <c r="Z55" i="22" s="1"/>
  <c r="AB40" i="22"/>
  <c r="AA55" i="22" s="1"/>
  <c r="AC40" i="22"/>
  <c r="AB55" i="22" s="1"/>
  <c r="AD40" i="22"/>
  <c r="AC55" i="22" s="1"/>
  <c r="AE40" i="22"/>
  <c r="AD55" i="22" s="1"/>
  <c r="AF40" i="22"/>
  <c r="AE55" i="22" s="1"/>
  <c r="AG40" i="22"/>
  <c r="AF55" i="22" s="1"/>
  <c r="AH40" i="22"/>
  <c r="AG55" i="22" s="1"/>
  <c r="AI40" i="22"/>
  <c r="AH55" i="22" s="1"/>
  <c r="AJ40" i="22"/>
  <c r="AI55" i="22" s="1"/>
  <c r="AK40" i="22"/>
  <c r="AJ55" i="22" s="1"/>
  <c r="AL40" i="22"/>
  <c r="AK55" i="22" s="1"/>
  <c r="AM40" i="22"/>
  <c r="AL55" i="22" s="1"/>
  <c r="AN40" i="22"/>
  <c r="AM55" i="22" s="1"/>
  <c r="AO40" i="22"/>
  <c r="AN55" i="22" s="1"/>
  <c r="AP40" i="22"/>
  <c r="AO55" i="22" s="1"/>
  <c r="AQ40" i="22"/>
  <c r="AP55" i="22" s="1"/>
  <c r="AA41" i="22"/>
  <c r="AB41" i="22"/>
  <c r="AC41" i="22"/>
  <c r="AD41" i="22"/>
  <c r="AE41" i="22"/>
  <c r="AF41" i="22"/>
  <c r="AG41" i="22"/>
  <c r="AH41" i="22"/>
  <c r="AI41" i="22"/>
  <c r="AJ41" i="22"/>
  <c r="AK41" i="22"/>
  <c r="AL41" i="22"/>
  <c r="AM41" i="22"/>
  <c r="AN41" i="22"/>
  <c r="AO41" i="22"/>
  <c r="AP41" i="22"/>
  <c r="AQ41" i="22"/>
  <c r="AA42" i="22"/>
  <c r="AB42" i="22"/>
  <c r="AC42" i="22"/>
  <c r="AD42" i="22"/>
  <c r="AE42" i="22"/>
  <c r="AF42" i="22"/>
  <c r="AG42" i="22"/>
  <c r="AH42" i="22"/>
  <c r="AI42" i="22"/>
  <c r="AJ42" i="22"/>
  <c r="AK42" i="22"/>
  <c r="AL42" i="22"/>
  <c r="AM42" i="22"/>
  <c r="AN42" i="22"/>
  <c r="AO42" i="22"/>
  <c r="AP42" i="22"/>
  <c r="AQ42" i="22"/>
  <c r="AA43" i="22"/>
  <c r="Z56" i="22" s="1"/>
  <c r="AB43" i="22"/>
  <c r="AA56" i="22" s="1"/>
  <c r="AC43" i="22"/>
  <c r="AB56" i="22" s="1"/>
  <c r="AD43" i="22"/>
  <c r="AE43" i="22"/>
  <c r="AD56" i="22" s="1"/>
  <c r="AF43" i="22"/>
  <c r="AE56" i="22" s="1"/>
  <c r="AG43" i="22"/>
  <c r="AF56" i="22" s="1"/>
  <c r="AH43" i="22"/>
  <c r="AG56" i="22" s="1"/>
  <c r="AI43" i="22"/>
  <c r="AH56" i="22" s="1"/>
  <c r="AJ43" i="22"/>
  <c r="AI56" i="22" s="1"/>
  <c r="AK43" i="22"/>
  <c r="AJ56" i="22" s="1"/>
  <c r="AL43" i="22"/>
  <c r="AM43" i="22"/>
  <c r="AL56" i="22" s="1"/>
  <c r="AN43" i="22"/>
  <c r="AM56" i="22" s="1"/>
  <c r="AO43" i="22"/>
  <c r="AN56" i="22" s="1"/>
  <c r="AP43" i="22"/>
  <c r="AO56" i="22" s="1"/>
  <c r="AQ43" i="22"/>
  <c r="AP56" i="22" s="1"/>
  <c r="AA44" i="22"/>
  <c r="AB44" i="22"/>
  <c r="AC44" i="22"/>
  <c r="AD44" i="22"/>
  <c r="AE44" i="22"/>
  <c r="AF44" i="22"/>
  <c r="AG44" i="22"/>
  <c r="AH44" i="22"/>
  <c r="AI44" i="22"/>
  <c r="AJ44" i="22"/>
  <c r="AK44" i="22"/>
  <c r="AL44" i="22"/>
  <c r="AM44" i="22"/>
  <c r="AN44" i="22"/>
  <c r="AO44" i="22"/>
  <c r="AP44" i="22"/>
  <c r="AQ44" i="22"/>
  <c r="AA45" i="22"/>
  <c r="AB45" i="22"/>
  <c r="AC45" i="22"/>
  <c r="AD45" i="22"/>
  <c r="AE45" i="22"/>
  <c r="AF45" i="22"/>
  <c r="AG45" i="22"/>
  <c r="AH45" i="22"/>
  <c r="AI45" i="22"/>
  <c r="AJ45" i="22"/>
  <c r="AK45" i="22"/>
  <c r="AL45" i="22"/>
  <c r="AM45" i="22"/>
  <c r="AN45" i="22"/>
  <c r="AO45" i="22"/>
  <c r="AP45" i="22"/>
  <c r="AQ45" i="22"/>
  <c r="AA46" i="22"/>
  <c r="Z57" i="22" s="1"/>
  <c r="AB46" i="22"/>
  <c r="AA57" i="22" s="1"/>
  <c r="AC46" i="22"/>
  <c r="AD46" i="22"/>
  <c r="AC57" i="22" s="1"/>
  <c r="AE46" i="22"/>
  <c r="AD57" i="22" s="1"/>
  <c r="AF46" i="22"/>
  <c r="AE57" i="22" s="1"/>
  <c r="AG46" i="22"/>
  <c r="AF57" i="22" s="1"/>
  <c r="AH46" i="22"/>
  <c r="AG57" i="22" s="1"/>
  <c r="AI46" i="22"/>
  <c r="AH57" i="22" s="1"/>
  <c r="AJ46" i="22"/>
  <c r="AI57" i="22" s="1"/>
  <c r="AK46" i="22"/>
  <c r="AL46" i="22"/>
  <c r="AK57" i="22" s="1"/>
  <c r="AM46" i="22"/>
  <c r="AL57" i="22" s="1"/>
  <c r="AN46" i="22"/>
  <c r="AM57" i="22" s="1"/>
  <c r="AO46" i="22"/>
  <c r="AN57" i="22" s="1"/>
  <c r="AP46" i="22"/>
  <c r="AO57" i="22" s="1"/>
  <c r="AQ46" i="22"/>
  <c r="AP57" i="22" s="1"/>
  <c r="AA47" i="22"/>
  <c r="AB47" i="22"/>
  <c r="AC47" i="22"/>
  <c r="AD47" i="22"/>
  <c r="AE47" i="22"/>
  <c r="AF47" i="22"/>
  <c r="AG47" i="22"/>
  <c r="AH47" i="22"/>
  <c r="AI47" i="22"/>
  <c r="AJ47" i="22"/>
  <c r="AK47" i="22"/>
  <c r="AL47" i="22"/>
  <c r="AM47" i="22"/>
  <c r="AN47" i="22"/>
  <c r="AO47" i="22"/>
  <c r="AP47" i="22"/>
  <c r="AQ47" i="22"/>
  <c r="AA48" i="22"/>
  <c r="AB48" i="22"/>
  <c r="AC48" i="22"/>
  <c r="AD48" i="22"/>
  <c r="AE48" i="22"/>
  <c r="AF48" i="22"/>
  <c r="AG48" i="22"/>
  <c r="AH48" i="22"/>
  <c r="AI48" i="22"/>
  <c r="AJ48" i="22"/>
  <c r="AK48" i="22"/>
  <c r="AL48" i="22"/>
  <c r="AM48" i="22"/>
  <c r="AN48" i="22"/>
  <c r="AO48" i="22"/>
  <c r="AP48" i="22"/>
  <c r="AQ48" i="22"/>
  <c r="AA49" i="22"/>
  <c r="Z58" i="22" s="1"/>
  <c r="AB49" i="22"/>
  <c r="AC49" i="22"/>
  <c r="AB58" i="22" s="1"/>
  <c r="AD49" i="22"/>
  <c r="AC58" i="22" s="1"/>
  <c r="AE49" i="22"/>
  <c r="AD58" i="22" s="1"/>
  <c r="AF49" i="22"/>
  <c r="AE58" i="22" s="1"/>
  <c r="AG49" i="22"/>
  <c r="AF58" i="22" s="1"/>
  <c r="AH49" i="22"/>
  <c r="AG58" i="22" s="1"/>
  <c r="AI49" i="22"/>
  <c r="AH58" i="22" s="1"/>
  <c r="AJ49" i="22"/>
  <c r="AK49" i="22"/>
  <c r="AJ58" i="22" s="1"/>
  <c r="AL49" i="22"/>
  <c r="AK58" i="22" s="1"/>
  <c r="AM49" i="22"/>
  <c r="AL58" i="22" s="1"/>
  <c r="AN49" i="22"/>
  <c r="AM58" i="22" s="1"/>
  <c r="AO49" i="22"/>
  <c r="AN58" i="22" s="1"/>
  <c r="AP49" i="22"/>
  <c r="AO58" i="22" s="1"/>
  <c r="AQ49" i="22"/>
  <c r="AP58" i="22" s="1"/>
  <c r="AA50" i="22"/>
  <c r="AB50" i="22"/>
  <c r="AC50" i="22"/>
  <c r="AD50" i="22"/>
  <c r="AE50" i="22"/>
  <c r="AF50" i="22"/>
  <c r="AG50" i="22"/>
  <c r="AH50" i="22"/>
  <c r="AI50" i="22"/>
  <c r="AJ50" i="22"/>
  <c r="AK50" i="22"/>
  <c r="AL50" i="22"/>
  <c r="AM50" i="22"/>
  <c r="AN50" i="22"/>
  <c r="AO50" i="22"/>
  <c r="AP50" i="22"/>
  <c r="AQ50" i="22"/>
  <c r="AA51" i="22"/>
  <c r="AB51" i="22"/>
  <c r="AA58" i="22" s="1"/>
  <c r="AC51" i="22"/>
  <c r="AD51" i="22"/>
  <c r="AE51" i="22"/>
  <c r="AF51" i="22"/>
  <c r="AG51" i="22"/>
  <c r="AH51" i="22"/>
  <c r="AI51" i="22"/>
  <c r="AJ51" i="22"/>
  <c r="AI58" i="22" s="1"/>
  <c r="AK51" i="22"/>
  <c r="AL51" i="22"/>
  <c r="AM51" i="22"/>
  <c r="AN51" i="22"/>
  <c r="AO51" i="22"/>
  <c r="AP51" i="22"/>
  <c r="AQ51" i="22"/>
  <c r="Z41" i="22"/>
  <c r="Z42" i="22"/>
  <c r="Z43" i="22"/>
  <c r="Z44" i="22"/>
  <c r="Z45" i="22"/>
  <c r="Z46" i="22"/>
  <c r="Y57" i="22" s="1"/>
  <c r="Z47" i="22"/>
  <c r="Z48" i="22"/>
  <c r="Z49" i="22"/>
  <c r="Y58" i="22" s="1"/>
  <c r="Z50" i="22"/>
  <c r="Z51" i="22"/>
  <c r="Z40" i="22"/>
  <c r="Y55" i="22" s="1"/>
  <c r="AA2" i="22"/>
  <c r="Z17" i="22" s="1"/>
  <c r="AB2" i="22"/>
  <c r="AC2" i="22"/>
  <c r="AB17" i="22" s="1"/>
  <c r="AD2" i="22"/>
  <c r="AC17" i="22" s="1"/>
  <c r="AE2" i="22"/>
  <c r="AD17" i="22" s="1"/>
  <c r="AF2" i="22"/>
  <c r="AE17" i="22" s="1"/>
  <c r="AG2" i="22"/>
  <c r="AF17" i="22" s="1"/>
  <c r="AH2" i="22"/>
  <c r="AG17" i="22" s="1"/>
  <c r="AI2" i="22"/>
  <c r="AH17" i="22" s="1"/>
  <c r="AJ2" i="22"/>
  <c r="AI17" i="22" s="1"/>
  <c r="AK2" i="22"/>
  <c r="AL2" i="22"/>
  <c r="AK17" i="22" s="1"/>
  <c r="AM2" i="22"/>
  <c r="AL17" i="22" s="1"/>
  <c r="AN2" i="22"/>
  <c r="AM17" i="22" s="1"/>
  <c r="AO2" i="22"/>
  <c r="AN17" i="22" s="1"/>
  <c r="AP2" i="22"/>
  <c r="AO17" i="22" s="1"/>
  <c r="AQ2" i="22"/>
  <c r="AP17" i="22" s="1"/>
  <c r="AA3" i="22"/>
  <c r="AB3" i="22"/>
  <c r="AC3" i="22"/>
  <c r="AD3" i="22"/>
  <c r="AE3" i="22"/>
  <c r="AF3" i="22"/>
  <c r="AG3" i="22"/>
  <c r="AH3" i="22"/>
  <c r="AI3" i="22"/>
  <c r="AJ3" i="22"/>
  <c r="AK3" i="22"/>
  <c r="AL3" i="22"/>
  <c r="AM3" i="22"/>
  <c r="AN3" i="22"/>
  <c r="AO3" i="22"/>
  <c r="AP3" i="22"/>
  <c r="AQ3" i="22"/>
  <c r="AA4" i="22"/>
  <c r="AB4" i="22"/>
  <c r="AC4" i="22"/>
  <c r="AD4" i="22"/>
  <c r="AE4" i="22"/>
  <c r="AF4" i="22"/>
  <c r="AG4" i="22"/>
  <c r="AH4" i="22"/>
  <c r="AI4" i="22"/>
  <c r="AJ4" i="22"/>
  <c r="AK4" i="22"/>
  <c r="AJ17" i="22" s="1"/>
  <c r="AL4" i="22"/>
  <c r="AM4" i="22"/>
  <c r="AN4" i="22"/>
  <c r="AO4" i="22"/>
  <c r="AP4" i="22"/>
  <c r="AQ4" i="22"/>
  <c r="AA5" i="22"/>
  <c r="Z18" i="22" s="1"/>
  <c r="AB5" i="22"/>
  <c r="AA18" i="22" s="1"/>
  <c r="AC5" i="22"/>
  <c r="AD5" i="22"/>
  <c r="AC18" i="22" s="1"/>
  <c r="AE5" i="22"/>
  <c r="AD18" i="22" s="1"/>
  <c r="AF5" i="22"/>
  <c r="AE18" i="22" s="1"/>
  <c r="AG5" i="22"/>
  <c r="AF18" i="22" s="1"/>
  <c r="AH5" i="22"/>
  <c r="AG18" i="22" s="1"/>
  <c r="AI5" i="22"/>
  <c r="AH18" i="22" s="1"/>
  <c r="AJ5" i="22"/>
  <c r="AI18" i="22" s="1"/>
  <c r="AK5" i="22"/>
  <c r="AL5" i="22"/>
  <c r="AK18" i="22" s="1"/>
  <c r="AM5" i="22"/>
  <c r="AL18" i="22" s="1"/>
  <c r="AN5" i="22"/>
  <c r="AM18" i="22" s="1"/>
  <c r="AO5" i="22"/>
  <c r="AN18" i="22" s="1"/>
  <c r="AP5" i="22"/>
  <c r="AO18" i="22" s="1"/>
  <c r="AQ5" i="22"/>
  <c r="AP18" i="22" s="1"/>
  <c r="AA6" i="22"/>
  <c r="AB6" i="22"/>
  <c r="AC6" i="22"/>
  <c r="AD6" i="22"/>
  <c r="AE6" i="22"/>
  <c r="AF6" i="22"/>
  <c r="AG6" i="22"/>
  <c r="AH6" i="22"/>
  <c r="AI6" i="22"/>
  <c r="AJ6" i="22"/>
  <c r="AK6" i="22"/>
  <c r="AL6" i="22"/>
  <c r="AM6" i="22"/>
  <c r="AN6" i="22"/>
  <c r="AO6" i="22"/>
  <c r="AP6" i="22"/>
  <c r="AQ6" i="22"/>
  <c r="AA7" i="22"/>
  <c r="AB7" i="22"/>
  <c r="AC7" i="22"/>
  <c r="AD7" i="22"/>
  <c r="AE7" i="22"/>
  <c r="AF7" i="22"/>
  <c r="AG7" i="22"/>
  <c r="AH7" i="22"/>
  <c r="AI7" i="22"/>
  <c r="AJ7" i="22"/>
  <c r="AK7" i="22"/>
  <c r="AL7" i="22"/>
  <c r="AM7" i="22"/>
  <c r="AN7" i="22"/>
  <c r="AO7" i="22"/>
  <c r="AP7" i="22"/>
  <c r="AQ7" i="22"/>
  <c r="AA8" i="22"/>
  <c r="Z19" i="22" s="1"/>
  <c r="AB8" i="22"/>
  <c r="AC8" i="22"/>
  <c r="AB19" i="22" s="1"/>
  <c r="AD8" i="22"/>
  <c r="AC19" i="22" s="1"/>
  <c r="AE8" i="22"/>
  <c r="AD19" i="22" s="1"/>
  <c r="AF8" i="22"/>
  <c r="AE19" i="22" s="1"/>
  <c r="AG8" i="22"/>
  <c r="AF19" i="22" s="1"/>
  <c r="AH8" i="22"/>
  <c r="AG19" i="22" s="1"/>
  <c r="AI8" i="22"/>
  <c r="AH19" i="22" s="1"/>
  <c r="AJ8" i="22"/>
  <c r="AK8" i="22"/>
  <c r="AJ19" i="22" s="1"/>
  <c r="AL8" i="22"/>
  <c r="AK19" i="22" s="1"/>
  <c r="AM8" i="22"/>
  <c r="AL19" i="22" s="1"/>
  <c r="AN8" i="22"/>
  <c r="AM19" i="22" s="1"/>
  <c r="AO8" i="22"/>
  <c r="AN19" i="22" s="1"/>
  <c r="AP8" i="22"/>
  <c r="AO19" i="22" s="1"/>
  <c r="AQ8" i="22"/>
  <c r="AP19" i="22" s="1"/>
  <c r="AA9" i="22"/>
  <c r="AB9" i="22"/>
  <c r="AC9" i="22"/>
  <c r="AD9" i="22"/>
  <c r="AE9" i="22"/>
  <c r="AF9" i="22"/>
  <c r="AG9" i="22"/>
  <c r="AH9" i="22"/>
  <c r="AI9" i="22"/>
  <c r="AJ9" i="22"/>
  <c r="AK9" i="22"/>
  <c r="AL9" i="22"/>
  <c r="AM9" i="22"/>
  <c r="AN9" i="22"/>
  <c r="AO9" i="22"/>
  <c r="AP9" i="22"/>
  <c r="AQ9" i="22"/>
  <c r="AA10" i="22"/>
  <c r="AB10" i="22"/>
  <c r="AC10" i="22"/>
  <c r="AD10" i="22"/>
  <c r="AE10" i="22"/>
  <c r="AF10" i="22"/>
  <c r="AG10" i="22"/>
  <c r="AH10" i="22"/>
  <c r="AI10" i="22"/>
  <c r="AJ10" i="22"/>
  <c r="AK10" i="22"/>
  <c r="AL10" i="22"/>
  <c r="AM10" i="22"/>
  <c r="AN10" i="22"/>
  <c r="AO10" i="22"/>
  <c r="AP10" i="22"/>
  <c r="AQ10" i="22"/>
  <c r="AA11" i="22"/>
  <c r="AB11" i="22"/>
  <c r="AA20" i="22" s="1"/>
  <c r="AC11" i="22"/>
  <c r="AB20" i="22" s="1"/>
  <c r="AD11" i="22"/>
  <c r="AC20" i="22" s="1"/>
  <c r="AE11" i="22"/>
  <c r="AD20" i="22" s="1"/>
  <c r="AF11" i="22"/>
  <c r="AE20" i="22" s="1"/>
  <c r="AG11" i="22"/>
  <c r="AF20" i="22" s="1"/>
  <c r="AH11" i="22"/>
  <c r="AG20" i="22" s="1"/>
  <c r="AI11" i="22"/>
  <c r="AJ11" i="22"/>
  <c r="AI20" i="22" s="1"/>
  <c r="AK11" i="22"/>
  <c r="AJ20" i="22" s="1"/>
  <c r="AL11" i="22"/>
  <c r="AK20" i="22" s="1"/>
  <c r="AM11" i="22"/>
  <c r="AL20" i="22" s="1"/>
  <c r="AN11" i="22"/>
  <c r="AM20" i="22" s="1"/>
  <c r="AO11" i="22"/>
  <c r="AN20" i="22" s="1"/>
  <c r="AP11" i="22"/>
  <c r="AO20" i="22" s="1"/>
  <c r="AQ11" i="22"/>
  <c r="AA12" i="22"/>
  <c r="AB12" i="22"/>
  <c r="AC12" i="22"/>
  <c r="AD12" i="22"/>
  <c r="AE12" i="22"/>
  <c r="AF12" i="22"/>
  <c r="AG12" i="22"/>
  <c r="AH12" i="22"/>
  <c r="AI12" i="22"/>
  <c r="AJ12" i="22"/>
  <c r="AK12" i="22"/>
  <c r="AL12" i="22"/>
  <c r="AM12" i="22"/>
  <c r="AN12" i="22"/>
  <c r="AO12" i="22"/>
  <c r="AP12" i="22"/>
  <c r="AQ12" i="22"/>
  <c r="AA13" i="22"/>
  <c r="AB13" i="22"/>
  <c r="AC13" i="22"/>
  <c r="AD13" i="22"/>
  <c r="AE13" i="22"/>
  <c r="AF13" i="22"/>
  <c r="AG13" i="22"/>
  <c r="AH13" i="22"/>
  <c r="AI13" i="22"/>
  <c r="AJ13" i="22"/>
  <c r="AK13" i="22"/>
  <c r="AL13" i="22"/>
  <c r="AM13" i="22"/>
  <c r="AN13" i="22"/>
  <c r="AO13" i="22"/>
  <c r="AP13" i="22"/>
  <c r="AQ13" i="22"/>
  <c r="Z3" i="22"/>
  <c r="Z4" i="22"/>
  <c r="Z5" i="22"/>
  <c r="Y18" i="22" s="1"/>
  <c r="Z6" i="22"/>
  <c r="Z7" i="22"/>
  <c r="Z8" i="22"/>
  <c r="Y19" i="22" s="1"/>
  <c r="Z9" i="22"/>
  <c r="Z10" i="22"/>
  <c r="Z11" i="22"/>
  <c r="Y20" i="22" s="1"/>
  <c r="Z12" i="22"/>
  <c r="Z13" i="22"/>
  <c r="Z2" i="22"/>
  <c r="Y17" i="22" s="1"/>
  <c r="U2" i="16"/>
  <c r="V2" i="16"/>
  <c r="W2" i="16"/>
  <c r="X2" i="16"/>
  <c r="Y2" i="16"/>
  <c r="Z2" i="16"/>
  <c r="AA2" i="16"/>
  <c r="AB2" i="16"/>
  <c r="AC2" i="16"/>
  <c r="AD2" i="16"/>
  <c r="AE2" i="16"/>
  <c r="AF2" i="16"/>
  <c r="U3" i="16"/>
  <c r="V3" i="16"/>
  <c r="W3" i="16"/>
  <c r="X3" i="16"/>
  <c r="Y3" i="16"/>
  <c r="Z3" i="16"/>
  <c r="AA3" i="16"/>
  <c r="AB3" i="16"/>
  <c r="AC3" i="16"/>
  <c r="AD3" i="16"/>
  <c r="AE3" i="16"/>
  <c r="AF3" i="16"/>
  <c r="U4" i="16"/>
  <c r="V4" i="16"/>
  <c r="W4" i="16"/>
  <c r="X4" i="16"/>
  <c r="Y4" i="16"/>
  <c r="Z4" i="16"/>
  <c r="AA4" i="16"/>
  <c r="AB4" i="16"/>
  <c r="AC4" i="16"/>
  <c r="AD4" i="16"/>
  <c r="AE4" i="16"/>
  <c r="AF4" i="16"/>
  <c r="U5" i="16"/>
  <c r="V5" i="16"/>
  <c r="W5" i="16"/>
  <c r="X5" i="16"/>
  <c r="Y5" i="16"/>
  <c r="Z5" i="16"/>
  <c r="AA5" i="16"/>
  <c r="AB5" i="16"/>
  <c r="AC5" i="16"/>
  <c r="AD5" i="16"/>
  <c r="AE5" i="16"/>
  <c r="AF5" i="16"/>
  <c r="U6" i="16"/>
  <c r="V6" i="16"/>
  <c r="W6" i="16"/>
  <c r="X6" i="16"/>
  <c r="Y6" i="16"/>
  <c r="Z6" i="16"/>
  <c r="AA6" i="16"/>
  <c r="AB6" i="16"/>
  <c r="AC6" i="16"/>
  <c r="AD6" i="16"/>
  <c r="AE6" i="16"/>
  <c r="AF6" i="16"/>
  <c r="U7" i="16"/>
  <c r="V7" i="16"/>
  <c r="W7" i="16"/>
  <c r="X7" i="16"/>
  <c r="Y7" i="16"/>
  <c r="Z7" i="16"/>
  <c r="AA7" i="16"/>
  <c r="AB7" i="16"/>
  <c r="AC7" i="16"/>
  <c r="AD7" i="16"/>
  <c r="AE7" i="16"/>
  <c r="AF7" i="16"/>
  <c r="U8" i="16"/>
  <c r="V8" i="16"/>
  <c r="W8" i="16"/>
  <c r="X8" i="16"/>
  <c r="Y8" i="16"/>
  <c r="Z8" i="16"/>
  <c r="AA8" i="16"/>
  <c r="AB8" i="16"/>
  <c r="AC8" i="16"/>
  <c r="AD8" i="16"/>
  <c r="AE8" i="16"/>
  <c r="AF8" i="16"/>
  <c r="U9" i="16"/>
  <c r="V9" i="16"/>
  <c r="W9" i="16"/>
  <c r="X9" i="16"/>
  <c r="Y9" i="16"/>
  <c r="Z9" i="16"/>
  <c r="AA9" i="16"/>
  <c r="AB9" i="16"/>
  <c r="AC9" i="16"/>
  <c r="AD9" i="16"/>
  <c r="AE9" i="16"/>
  <c r="AF9" i="16"/>
  <c r="U10" i="16"/>
  <c r="V10" i="16"/>
  <c r="W10" i="16"/>
  <c r="X10" i="16"/>
  <c r="Y10" i="16"/>
  <c r="Z10" i="16"/>
  <c r="AA10" i="16"/>
  <c r="AB10" i="16"/>
  <c r="AC10" i="16"/>
  <c r="AD10" i="16"/>
  <c r="AE10" i="16"/>
  <c r="AF10" i="16"/>
  <c r="U11" i="16"/>
  <c r="V11" i="16"/>
  <c r="W11" i="16"/>
  <c r="X11" i="16"/>
  <c r="Y11" i="16"/>
  <c r="Z11" i="16"/>
  <c r="AA11" i="16"/>
  <c r="AB11" i="16"/>
  <c r="AC11" i="16"/>
  <c r="AD11" i="16"/>
  <c r="AE11" i="16"/>
  <c r="AF11" i="16"/>
  <c r="U12" i="16"/>
  <c r="V12" i="16"/>
  <c r="W12" i="16"/>
  <c r="X12" i="16"/>
  <c r="Y12" i="16"/>
  <c r="Z12" i="16"/>
  <c r="AA12" i="16"/>
  <c r="AB12" i="16"/>
  <c r="AC12" i="16"/>
  <c r="AD12" i="16"/>
  <c r="AE12" i="16"/>
  <c r="AF12" i="16"/>
  <c r="U13" i="16"/>
  <c r="V13" i="16"/>
  <c r="W13" i="16"/>
  <c r="X13" i="16"/>
  <c r="Y13" i="16"/>
  <c r="Z13" i="16"/>
  <c r="AA13" i="16"/>
  <c r="AB13" i="16"/>
  <c r="AC13" i="16"/>
  <c r="AD13" i="16"/>
  <c r="AE13" i="16"/>
  <c r="AF13" i="16"/>
  <c r="T3" i="16"/>
  <c r="T4" i="16"/>
  <c r="T5" i="16"/>
  <c r="T6" i="16"/>
  <c r="T7" i="16"/>
  <c r="T8" i="16"/>
  <c r="AG8" i="16" s="1"/>
  <c r="T9" i="16"/>
  <c r="T10" i="16"/>
  <c r="T11" i="16"/>
  <c r="T12" i="16"/>
  <c r="T13" i="16"/>
  <c r="T2" i="16"/>
  <c r="AR43" i="16"/>
  <c r="AR44" i="16"/>
  <c r="AR45" i="16"/>
  <c r="AR46" i="16"/>
  <c r="AR47" i="16"/>
  <c r="AR48" i="16"/>
  <c r="AR49" i="16"/>
  <c r="AR50" i="16"/>
  <c r="AR51" i="16"/>
  <c r="AR52" i="16"/>
  <c r="AR53" i="16"/>
  <c r="AR42" i="16"/>
  <c r="AP43" i="16"/>
  <c r="AP44" i="16"/>
  <c r="AP45" i="16"/>
  <c r="AP46" i="16"/>
  <c r="AP47" i="16"/>
  <c r="AP48" i="16"/>
  <c r="AP49" i="16"/>
  <c r="AP50" i="16"/>
  <c r="AP51" i="16"/>
  <c r="AP52" i="16"/>
  <c r="AP53" i="16"/>
  <c r="AP42" i="16"/>
  <c r="AN43" i="16"/>
  <c r="AN44" i="16"/>
  <c r="AN45" i="16"/>
  <c r="AN46" i="16"/>
  <c r="AN47" i="16"/>
  <c r="AN48" i="16"/>
  <c r="AN49" i="16"/>
  <c r="AN50" i="16"/>
  <c r="AN51" i="16"/>
  <c r="AN52" i="16"/>
  <c r="AN53" i="16"/>
  <c r="AN42" i="16"/>
  <c r="AL43" i="16"/>
  <c r="AL44" i="16"/>
  <c r="AL45" i="16"/>
  <c r="AL46" i="16"/>
  <c r="AL47" i="16"/>
  <c r="AL48" i="16"/>
  <c r="AL49" i="16"/>
  <c r="AL50" i="16"/>
  <c r="AL51" i="16"/>
  <c r="AL52" i="16"/>
  <c r="AL53" i="16"/>
  <c r="AL42" i="16"/>
  <c r="AJ43" i="16"/>
  <c r="AJ44" i="16"/>
  <c r="AJ45" i="16"/>
  <c r="AJ46" i="16"/>
  <c r="AJ47" i="16"/>
  <c r="AJ48" i="16"/>
  <c r="AJ49" i="16"/>
  <c r="AJ50" i="16"/>
  <c r="AJ51" i="16"/>
  <c r="AJ52" i="16"/>
  <c r="AJ53" i="16"/>
  <c r="AJ42" i="16"/>
  <c r="AH43" i="16"/>
  <c r="AH44" i="16"/>
  <c r="AH45" i="16"/>
  <c r="AH46" i="16"/>
  <c r="AH47" i="16"/>
  <c r="AH48" i="16"/>
  <c r="AH49" i="16"/>
  <c r="AH50" i="16"/>
  <c r="AH51" i="16"/>
  <c r="AH52" i="16"/>
  <c r="AH53" i="16"/>
  <c r="AH42" i="16"/>
  <c r="AF43" i="16"/>
  <c r="AF44" i="16"/>
  <c r="AF45" i="16"/>
  <c r="AF46" i="16"/>
  <c r="AF47" i="16"/>
  <c r="AF48" i="16"/>
  <c r="AF49" i="16"/>
  <c r="AF50" i="16"/>
  <c r="AF51" i="16"/>
  <c r="AF52" i="16"/>
  <c r="AF53" i="16"/>
  <c r="AF42" i="16"/>
  <c r="AD43" i="16"/>
  <c r="AD44" i="16"/>
  <c r="AD45" i="16"/>
  <c r="AD46" i="16"/>
  <c r="AD47" i="16"/>
  <c r="AD48" i="16"/>
  <c r="AD49" i="16"/>
  <c r="AD50" i="16"/>
  <c r="AD51" i="16"/>
  <c r="AD52" i="16"/>
  <c r="AD53" i="16"/>
  <c r="AD42" i="16"/>
  <c r="AB43" i="16"/>
  <c r="AB44" i="16"/>
  <c r="AB45" i="16"/>
  <c r="AB46" i="16"/>
  <c r="AB47" i="16"/>
  <c r="AB48" i="16"/>
  <c r="AB49" i="16"/>
  <c r="AB50" i="16"/>
  <c r="AB51" i="16"/>
  <c r="AB52" i="16"/>
  <c r="AB53" i="16"/>
  <c r="AB42" i="16"/>
  <c r="Z43" i="16"/>
  <c r="Z44" i="16"/>
  <c r="Z45" i="16"/>
  <c r="Z46" i="16"/>
  <c r="Z47" i="16"/>
  <c r="Z48" i="16"/>
  <c r="Z49" i="16"/>
  <c r="Z50" i="16"/>
  <c r="Z51" i="16"/>
  <c r="Z52" i="16"/>
  <c r="Z53" i="16"/>
  <c r="Z42" i="16"/>
  <c r="X43" i="16"/>
  <c r="X44" i="16"/>
  <c r="X45" i="16"/>
  <c r="X46" i="16"/>
  <c r="X47" i="16"/>
  <c r="X48" i="16"/>
  <c r="X49" i="16"/>
  <c r="X50" i="16"/>
  <c r="X51" i="16"/>
  <c r="X52" i="16"/>
  <c r="X53" i="16"/>
  <c r="X42" i="16"/>
  <c r="V43" i="16"/>
  <c r="V44" i="16"/>
  <c r="V45" i="16"/>
  <c r="V46" i="16"/>
  <c r="V47" i="16"/>
  <c r="V48" i="16"/>
  <c r="V49" i="16"/>
  <c r="V50" i="16"/>
  <c r="V51" i="16"/>
  <c r="V52" i="16"/>
  <c r="V53" i="16"/>
  <c r="V42" i="16"/>
  <c r="T43" i="16"/>
  <c r="T44" i="16"/>
  <c r="T45" i="16"/>
  <c r="T46" i="16"/>
  <c r="T47" i="16"/>
  <c r="T48" i="16"/>
  <c r="T49" i="16"/>
  <c r="T50" i="16"/>
  <c r="T51" i="16"/>
  <c r="T52" i="16"/>
  <c r="T53" i="16"/>
  <c r="T42" i="16"/>
  <c r="AQ43" i="16"/>
  <c r="AQ44" i="16"/>
  <c r="AQ45" i="16"/>
  <c r="AQ46" i="16"/>
  <c r="AQ47" i="16"/>
  <c r="AQ48" i="16"/>
  <c r="AQ49" i="16"/>
  <c r="AQ50" i="16"/>
  <c r="AQ51" i="16"/>
  <c r="AQ52" i="16"/>
  <c r="AQ53" i="16"/>
  <c r="AQ42" i="16"/>
  <c r="AO43" i="16"/>
  <c r="AO44" i="16"/>
  <c r="AO45" i="16"/>
  <c r="AO46" i="16"/>
  <c r="AO47" i="16"/>
  <c r="AO48" i="16"/>
  <c r="AO49" i="16"/>
  <c r="AO50" i="16"/>
  <c r="AO51" i="16"/>
  <c r="AO52" i="16"/>
  <c r="AO53" i="16"/>
  <c r="AO42" i="16"/>
  <c r="AM42" i="16"/>
  <c r="AM43" i="16"/>
  <c r="AM44" i="16"/>
  <c r="AM45" i="16"/>
  <c r="AM46" i="16"/>
  <c r="AM47" i="16"/>
  <c r="AM48" i="16"/>
  <c r="AM49" i="16"/>
  <c r="AM50" i="16"/>
  <c r="AM51" i="16"/>
  <c r="AM52" i="16"/>
  <c r="AM53" i="16"/>
  <c r="AK43" i="16"/>
  <c r="AK44" i="16"/>
  <c r="AK45" i="16"/>
  <c r="AK46" i="16"/>
  <c r="AK47" i="16"/>
  <c r="AK48" i="16"/>
  <c r="AK49" i="16"/>
  <c r="AK50" i="16"/>
  <c r="AK51" i="16"/>
  <c r="AK52" i="16"/>
  <c r="AK53" i="16"/>
  <c r="AK42" i="16"/>
  <c r="AI53" i="16"/>
  <c r="AI43" i="16"/>
  <c r="AI44" i="16"/>
  <c r="AI45" i="16"/>
  <c r="AI46" i="16"/>
  <c r="AI47" i="16"/>
  <c r="AI48" i="16"/>
  <c r="AI49" i="16"/>
  <c r="AI50" i="16"/>
  <c r="AI51" i="16"/>
  <c r="AI52" i="16"/>
  <c r="AI42" i="16"/>
  <c r="AG43" i="16"/>
  <c r="AG44" i="16"/>
  <c r="AG45" i="16"/>
  <c r="AG46" i="16"/>
  <c r="AG47" i="16"/>
  <c r="AG48" i="16"/>
  <c r="AG49" i="16"/>
  <c r="AG50" i="16"/>
  <c r="AG51" i="16"/>
  <c r="AG52" i="16"/>
  <c r="AG53" i="16"/>
  <c r="AG42" i="16"/>
  <c r="Y42" i="16"/>
  <c r="AE43" i="16"/>
  <c r="AE44" i="16"/>
  <c r="AE45" i="16"/>
  <c r="AE46" i="16"/>
  <c r="AE47" i="16"/>
  <c r="AE48" i="16"/>
  <c r="AE49" i="16"/>
  <c r="AE50" i="16"/>
  <c r="AE51" i="16"/>
  <c r="AE52" i="16"/>
  <c r="AE53" i="16"/>
  <c r="AE42" i="16"/>
  <c r="AC43" i="16"/>
  <c r="AC44" i="16"/>
  <c r="AC45" i="16"/>
  <c r="AC46" i="16"/>
  <c r="AC47" i="16"/>
  <c r="AC48" i="16"/>
  <c r="AC49" i="16"/>
  <c r="AC50" i="16"/>
  <c r="AC51" i="16"/>
  <c r="AC52" i="16"/>
  <c r="AC53" i="16"/>
  <c r="AC42" i="16"/>
  <c r="AA43" i="16"/>
  <c r="AA44" i="16"/>
  <c r="AA45" i="16"/>
  <c r="AA46" i="16"/>
  <c r="AA47" i="16"/>
  <c r="AA48" i="16"/>
  <c r="AA49" i="16"/>
  <c r="AA50" i="16"/>
  <c r="AA51" i="16"/>
  <c r="AA52" i="16"/>
  <c r="AA53" i="16"/>
  <c r="AA42" i="16"/>
  <c r="Y43" i="16"/>
  <c r="Y44" i="16"/>
  <c r="Y45" i="16"/>
  <c r="Y46" i="16"/>
  <c r="Y47" i="16"/>
  <c r="Y48" i="16"/>
  <c r="Y49" i="16"/>
  <c r="Y50" i="16"/>
  <c r="Y51" i="16"/>
  <c r="Y52" i="16"/>
  <c r="Y53" i="16"/>
  <c r="W43" i="16"/>
  <c r="W44" i="16"/>
  <c r="W45" i="16"/>
  <c r="W46" i="16"/>
  <c r="W47" i="16"/>
  <c r="W48" i="16"/>
  <c r="W49" i="16"/>
  <c r="W50" i="16"/>
  <c r="W51" i="16"/>
  <c r="W52" i="16"/>
  <c r="W53" i="16"/>
  <c r="W42" i="16"/>
  <c r="U43" i="16"/>
  <c r="U44" i="16"/>
  <c r="U45" i="16"/>
  <c r="U46" i="16"/>
  <c r="U47" i="16"/>
  <c r="U48" i="16"/>
  <c r="U49" i="16"/>
  <c r="U50" i="16"/>
  <c r="U51" i="16"/>
  <c r="U52" i="16"/>
  <c r="U53" i="16"/>
  <c r="U42" i="16"/>
  <c r="S42" i="16"/>
  <c r="S43" i="16"/>
  <c r="S44" i="16"/>
  <c r="S45" i="16"/>
  <c r="S46" i="16"/>
  <c r="S47" i="16"/>
  <c r="S48" i="16"/>
  <c r="S49" i="16"/>
  <c r="S50" i="16"/>
  <c r="S51" i="16"/>
  <c r="S52" i="16"/>
  <c r="S53" i="16"/>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D103"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D94" i="28"/>
  <c r="E78" i="28"/>
  <c r="F78" i="28"/>
  <c r="G78" i="28"/>
  <c r="H78" i="28"/>
  <c r="I78" i="28"/>
  <c r="J78" i="28"/>
  <c r="K78" i="28"/>
  <c r="L78" i="28"/>
  <c r="M78" i="28"/>
  <c r="N78" i="28"/>
  <c r="O78" i="28"/>
  <c r="P78" i="28"/>
  <c r="Q78" i="28"/>
  <c r="R78" i="28"/>
  <c r="S78" i="28"/>
  <c r="T78" i="28"/>
  <c r="U78" i="28"/>
  <c r="V78" i="28"/>
  <c r="W78" i="28"/>
  <c r="X78" i="28"/>
  <c r="Y78" i="28"/>
  <c r="Z78" i="28"/>
  <c r="AA78" i="28"/>
  <c r="AB78" i="28"/>
  <c r="AC78" i="28"/>
  <c r="AD78" i="28"/>
  <c r="D78" i="28"/>
  <c r="E62" i="28"/>
  <c r="F62" i="28"/>
  <c r="G62" i="28"/>
  <c r="H62" i="28"/>
  <c r="I62" i="28"/>
  <c r="J62" i="28"/>
  <c r="K62" i="28"/>
  <c r="L62" i="28"/>
  <c r="M62" i="28"/>
  <c r="N62" i="28"/>
  <c r="O62" i="28"/>
  <c r="P62" i="28"/>
  <c r="Q62" i="28"/>
  <c r="R62" i="28"/>
  <c r="S62" i="28"/>
  <c r="T62" i="28"/>
  <c r="U62" i="28"/>
  <c r="V62" i="28"/>
  <c r="W62" i="28"/>
  <c r="X62" i="28"/>
  <c r="Y62" i="28"/>
  <c r="Z62" i="28"/>
  <c r="AA62" i="28"/>
  <c r="AB62" i="28"/>
  <c r="AC62" i="28"/>
  <c r="AD62" i="28"/>
  <c r="D62" i="28"/>
  <c r="E46" i="28"/>
  <c r="F46" i="28"/>
  <c r="G46" i="28"/>
  <c r="H46" i="28"/>
  <c r="I46" i="28"/>
  <c r="J46" i="28"/>
  <c r="K46" i="28"/>
  <c r="L46" i="28"/>
  <c r="M46" i="28"/>
  <c r="N46" i="28"/>
  <c r="O46" i="28"/>
  <c r="P46" i="28"/>
  <c r="Q46" i="28"/>
  <c r="R46" i="28"/>
  <c r="S46" i="28"/>
  <c r="T46" i="28"/>
  <c r="U46" i="28"/>
  <c r="V46" i="28"/>
  <c r="W46" i="28"/>
  <c r="X46" i="28"/>
  <c r="Y46" i="28"/>
  <c r="Z46" i="28"/>
  <c r="AA46" i="28"/>
  <c r="AB46" i="28"/>
  <c r="AC46" i="28"/>
  <c r="AD46" i="28"/>
  <c r="D46" i="28"/>
  <c r="E30" i="28"/>
  <c r="F30" i="28"/>
  <c r="G30" i="28"/>
  <c r="H30" i="28"/>
  <c r="I30" i="28"/>
  <c r="J30" i="28"/>
  <c r="K30" i="28"/>
  <c r="L30" i="28"/>
  <c r="M30" i="28"/>
  <c r="N30" i="28"/>
  <c r="O30" i="28"/>
  <c r="P30" i="28"/>
  <c r="Q30" i="28"/>
  <c r="R30" i="28"/>
  <c r="S30" i="28"/>
  <c r="T30" i="28"/>
  <c r="U30" i="28"/>
  <c r="V30" i="28"/>
  <c r="W30" i="28"/>
  <c r="X30" i="28"/>
  <c r="Y30" i="28"/>
  <c r="Z30" i="28"/>
  <c r="AA30" i="28"/>
  <c r="AB30" i="28"/>
  <c r="AC30" i="28"/>
  <c r="AD30" i="28"/>
  <c r="D30" i="28"/>
  <c r="F14" i="28"/>
  <c r="G14" i="28"/>
  <c r="H14" i="28"/>
  <c r="I14" i="28"/>
  <c r="J14" i="28"/>
  <c r="K14" i="28"/>
  <c r="L14" i="28"/>
  <c r="M14" i="28"/>
  <c r="N14" i="28"/>
  <c r="O14" i="28"/>
  <c r="P14" i="28"/>
  <c r="Q14" i="28"/>
  <c r="R14" i="28"/>
  <c r="S14" i="28"/>
  <c r="T14" i="28"/>
  <c r="U14" i="28"/>
  <c r="V14" i="28"/>
  <c r="W14" i="28"/>
  <c r="X14" i="28"/>
  <c r="Y14" i="28"/>
  <c r="Z14" i="28"/>
  <c r="AA14" i="28"/>
  <c r="AB14" i="28"/>
  <c r="AC14" i="28"/>
  <c r="AD14" i="28"/>
  <c r="E14" i="28"/>
  <c r="D14" i="28"/>
  <c r="G7" i="12"/>
  <c r="G8" i="12"/>
  <c r="G9" i="12"/>
  <c r="G10" i="12"/>
  <c r="G11" i="12"/>
  <c r="G12" i="12"/>
  <c r="G13" i="12"/>
  <c r="G14" i="12"/>
  <c r="G6" i="12"/>
  <c r="E5" i="27"/>
  <c r="F5" i="27"/>
  <c r="G5" i="27"/>
  <c r="H5" i="27"/>
  <c r="I5" i="27"/>
  <c r="J5" i="27"/>
  <c r="K5" i="27"/>
  <c r="L5" i="27"/>
  <c r="M5" i="27"/>
  <c r="N5" i="27"/>
  <c r="O5" i="27"/>
  <c r="P5" i="27"/>
  <c r="Q5" i="27"/>
  <c r="R5" i="27"/>
  <c r="S5" i="27"/>
  <c r="T5" i="27"/>
  <c r="U5" i="27"/>
  <c r="V5" i="27"/>
  <c r="W5" i="27"/>
  <c r="X5" i="27"/>
  <c r="Y5" i="27"/>
  <c r="Z5" i="27"/>
  <c r="AA5" i="27"/>
  <c r="AB5" i="27"/>
  <c r="AC5" i="27"/>
  <c r="D5" i="27"/>
  <c r="AF87" i="25"/>
  <c r="AF84" i="25"/>
  <c r="AF81" i="25"/>
  <c r="AF78" i="25"/>
  <c r="AF75" i="25"/>
  <c r="AF72" i="25"/>
  <c r="AF69" i="25"/>
  <c r="AF66" i="25"/>
  <c r="AF63" i="25"/>
  <c r="AF60" i="25"/>
  <c r="AF57" i="25"/>
  <c r="AF54" i="25"/>
  <c r="AF51" i="25"/>
  <c r="AF48" i="25"/>
  <c r="AF45" i="25"/>
  <c r="AF42" i="25"/>
  <c r="AF39" i="25"/>
  <c r="AF36" i="25"/>
  <c r="AF33" i="25"/>
  <c r="AF30" i="25"/>
  <c r="AF27" i="25"/>
  <c r="AF24" i="25"/>
  <c r="AF21" i="25"/>
  <c r="AF18" i="25"/>
  <c r="AF15" i="25"/>
  <c r="AF12" i="25"/>
  <c r="AF9" i="25"/>
  <c r="AF6" i="25"/>
  <c r="AF3" i="25"/>
  <c r="AF85" i="25"/>
  <c r="AF82" i="25"/>
  <c r="AF79" i="25"/>
  <c r="AF76" i="25"/>
  <c r="AF73" i="25"/>
  <c r="AF70" i="25"/>
  <c r="AF67" i="25"/>
  <c r="AF64" i="25"/>
  <c r="AF61" i="25"/>
  <c r="AF58" i="25"/>
  <c r="AF55" i="25"/>
  <c r="AF52" i="25"/>
  <c r="AF49" i="25"/>
  <c r="AF46" i="25"/>
  <c r="AF43" i="25"/>
  <c r="AF40" i="25"/>
  <c r="AF37" i="25"/>
  <c r="AF34" i="25"/>
  <c r="AF31" i="25"/>
  <c r="AF28" i="25"/>
  <c r="AF25" i="25"/>
  <c r="AF22" i="25"/>
  <c r="AF19" i="25"/>
  <c r="AF16" i="25"/>
  <c r="AF13" i="25"/>
  <c r="AF10" i="25"/>
  <c r="AF7" i="25"/>
  <c r="AF4" i="25"/>
  <c r="AF86" i="25"/>
  <c r="AF83" i="25"/>
  <c r="AF80" i="25"/>
  <c r="AF77" i="25"/>
  <c r="AF74" i="25"/>
  <c r="AF71" i="25"/>
  <c r="AF68" i="25"/>
  <c r="AF65" i="25"/>
  <c r="AF62" i="25"/>
  <c r="AF59" i="25"/>
  <c r="AF56" i="25"/>
  <c r="AF53" i="25"/>
  <c r="AF50" i="25"/>
  <c r="AF47" i="25"/>
  <c r="AF44" i="25"/>
  <c r="AF41" i="25"/>
  <c r="AF38" i="25"/>
  <c r="AF35" i="25"/>
  <c r="AF32" i="25"/>
  <c r="AF29" i="25"/>
  <c r="AF26" i="25"/>
  <c r="AF23" i="25"/>
  <c r="AF20" i="25"/>
  <c r="AF17" i="25"/>
  <c r="AF14" i="25"/>
  <c r="AF11" i="25"/>
  <c r="AF8" i="25"/>
  <c r="AF5" i="25"/>
  <c r="AF2" i="25"/>
  <c r="Q2" i="16"/>
  <c r="Q29" i="16"/>
  <c r="Q22" i="16"/>
  <c r="Q14" i="16"/>
  <c r="Q6" i="16"/>
  <c r="Q5" i="16"/>
  <c r="Q21" i="16"/>
  <c r="D2" i="5"/>
  <c r="D3" i="5"/>
  <c r="D4" i="5"/>
  <c r="F4" i="5"/>
  <c r="H4" i="5"/>
  <c r="J4" i="5"/>
  <c r="L4" i="5"/>
  <c r="N4" i="5"/>
  <c r="P4" i="5"/>
  <c r="R4" i="5"/>
  <c r="T4" i="5"/>
  <c r="V4" i="5"/>
  <c r="X4" i="5"/>
  <c r="Z4" i="5"/>
  <c r="AB4" i="5"/>
  <c r="AD4" i="5"/>
  <c r="AF4" i="5"/>
  <c r="AH4" i="5"/>
  <c r="AJ4" i="5"/>
  <c r="AL4" i="5"/>
  <c r="AQ4" i="5"/>
  <c r="AS4" i="5"/>
  <c r="AU4" i="5"/>
  <c r="AW4" i="5"/>
  <c r="AY4" i="5"/>
  <c r="BA4" i="5"/>
  <c r="BC4" i="5"/>
  <c r="BE4" i="5"/>
  <c r="BG4" i="5"/>
  <c r="D5" i="5"/>
  <c r="F5" i="5"/>
  <c r="H5" i="5"/>
  <c r="J5" i="5"/>
  <c r="L5" i="5"/>
  <c r="N5" i="5"/>
  <c r="P5" i="5"/>
  <c r="R5" i="5"/>
  <c r="T5" i="5"/>
  <c r="V5" i="5"/>
  <c r="X5" i="5"/>
  <c r="Z5" i="5"/>
  <c r="AB5" i="5"/>
  <c r="AD5" i="5"/>
  <c r="AF5" i="5"/>
  <c r="AH5" i="5"/>
  <c r="AJ5" i="5"/>
  <c r="AL5" i="5"/>
  <c r="AQ5" i="5"/>
  <c r="AS5" i="5"/>
  <c r="AU5" i="5"/>
  <c r="AW5" i="5"/>
  <c r="AY5" i="5"/>
  <c r="BA5" i="5"/>
  <c r="BC5" i="5"/>
  <c r="BE5" i="5"/>
  <c r="BG5" i="5"/>
  <c r="D6" i="5"/>
  <c r="F6" i="5"/>
  <c r="H6" i="5"/>
  <c r="J6" i="5"/>
  <c r="L6" i="5"/>
  <c r="N6" i="5"/>
  <c r="P6" i="5"/>
  <c r="R6" i="5"/>
  <c r="T6" i="5"/>
  <c r="V6" i="5"/>
  <c r="X6" i="5"/>
  <c r="Z6" i="5"/>
  <c r="AB6" i="5"/>
  <c r="AD6" i="5"/>
  <c r="AF6" i="5"/>
  <c r="AH6" i="5"/>
  <c r="AJ6" i="5"/>
  <c r="AL6" i="5"/>
  <c r="AQ6" i="5"/>
  <c r="AS6" i="5"/>
  <c r="AU6" i="5"/>
  <c r="AW6" i="5"/>
  <c r="AY6" i="5"/>
  <c r="BA6" i="5"/>
  <c r="BC6" i="5"/>
  <c r="BE6" i="5"/>
  <c r="BG6" i="5"/>
  <c r="D7" i="5"/>
  <c r="F7" i="5"/>
  <c r="H7" i="5"/>
  <c r="J7" i="5"/>
  <c r="L7" i="5"/>
  <c r="N7" i="5"/>
  <c r="P7" i="5"/>
  <c r="R7" i="5"/>
  <c r="T7" i="5"/>
  <c r="V7" i="5"/>
  <c r="X7" i="5"/>
  <c r="Z7" i="5"/>
  <c r="AB7" i="5"/>
  <c r="AD7" i="5"/>
  <c r="AF7" i="5"/>
  <c r="AH7" i="5"/>
  <c r="AJ7" i="5"/>
  <c r="AL7" i="5"/>
  <c r="AQ7" i="5"/>
  <c r="AS7" i="5"/>
  <c r="AU7" i="5"/>
  <c r="AW7" i="5"/>
  <c r="AY7" i="5"/>
  <c r="BA7" i="5"/>
  <c r="BC7" i="5"/>
  <c r="BE7" i="5"/>
  <c r="BG7" i="5"/>
  <c r="D8" i="5"/>
  <c r="F8" i="5"/>
  <c r="H8" i="5"/>
  <c r="J8" i="5"/>
  <c r="L8" i="5"/>
  <c r="N8" i="5"/>
  <c r="P8" i="5"/>
  <c r="R8" i="5"/>
  <c r="T8" i="5"/>
  <c r="V8" i="5"/>
  <c r="X8" i="5"/>
  <c r="Z8" i="5"/>
  <c r="AB8" i="5"/>
  <c r="AD8" i="5"/>
  <c r="AF8" i="5"/>
  <c r="AH8" i="5"/>
  <c r="AJ8" i="5"/>
  <c r="AL8" i="5"/>
  <c r="AQ8" i="5"/>
  <c r="AS8" i="5"/>
  <c r="AU8" i="5"/>
  <c r="AW8" i="5"/>
  <c r="AY8" i="5"/>
  <c r="BA8" i="5"/>
  <c r="BC8" i="5"/>
  <c r="BE8" i="5"/>
  <c r="BG8" i="5"/>
  <c r="D9" i="5"/>
  <c r="F9" i="5"/>
  <c r="H9" i="5"/>
  <c r="J9" i="5"/>
  <c r="L9" i="5"/>
  <c r="N9" i="5"/>
  <c r="P9" i="5"/>
  <c r="R9" i="5"/>
  <c r="T9" i="5"/>
  <c r="V9" i="5"/>
  <c r="X9" i="5"/>
  <c r="Z9" i="5"/>
  <c r="AB9" i="5"/>
  <c r="AD9" i="5"/>
  <c r="AF9" i="5"/>
  <c r="AH9" i="5"/>
  <c r="AJ9" i="5"/>
  <c r="AL9" i="5"/>
  <c r="AQ9" i="5"/>
  <c r="AS9" i="5"/>
  <c r="AU9" i="5"/>
  <c r="AW9" i="5"/>
  <c r="AY9" i="5"/>
  <c r="BA9" i="5"/>
  <c r="BC9" i="5"/>
  <c r="BE9" i="5"/>
  <c r="BG9" i="5"/>
  <c r="D10" i="5"/>
  <c r="F10" i="5"/>
  <c r="H10" i="5"/>
  <c r="J10" i="5"/>
  <c r="L10" i="5"/>
  <c r="N10" i="5"/>
  <c r="P10" i="5"/>
  <c r="R10" i="5"/>
  <c r="T10" i="5"/>
  <c r="V10" i="5"/>
  <c r="X10" i="5"/>
  <c r="Z10" i="5"/>
  <c r="AB10" i="5"/>
  <c r="AD10" i="5"/>
  <c r="AF10" i="5"/>
  <c r="AH10" i="5"/>
  <c r="AJ10" i="5"/>
  <c r="AL10" i="5"/>
  <c r="AQ10" i="5"/>
  <c r="AS10" i="5"/>
  <c r="AU10" i="5"/>
  <c r="AW10" i="5"/>
  <c r="AY10" i="5"/>
  <c r="BA10" i="5"/>
  <c r="BC10" i="5"/>
  <c r="BE10" i="5"/>
  <c r="BG10" i="5"/>
  <c r="D11" i="5"/>
  <c r="F11" i="5"/>
  <c r="H11" i="5"/>
  <c r="J11" i="5"/>
  <c r="L11" i="5"/>
  <c r="N11" i="5"/>
  <c r="P11" i="5"/>
  <c r="R11" i="5"/>
  <c r="T11" i="5"/>
  <c r="V11" i="5"/>
  <c r="X11" i="5"/>
  <c r="Z11" i="5"/>
  <c r="AB11" i="5"/>
  <c r="AD11" i="5"/>
  <c r="AF11" i="5"/>
  <c r="AH11" i="5"/>
  <c r="AJ11" i="5"/>
  <c r="AL11" i="5"/>
  <c r="AQ11" i="5"/>
  <c r="AS11" i="5"/>
  <c r="AU11" i="5"/>
  <c r="AW11" i="5"/>
  <c r="AY11" i="5"/>
  <c r="BA11" i="5"/>
  <c r="BC11" i="5"/>
  <c r="BE11" i="5"/>
  <c r="BG11" i="5"/>
  <c r="D12" i="5"/>
  <c r="F12" i="5"/>
  <c r="H12" i="5"/>
  <c r="J12" i="5"/>
  <c r="L12" i="5"/>
  <c r="N12" i="5"/>
  <c r="P12" i="5"/>
  <c r="R12" i="5"/>
  <c r="T12" i="5"/>
  <c r="V12" i="5"/>
  <c r="X12" i="5"/>
  <c r="Z12" i="5"/>
  <c r="AB12" i="5"/>
  <c r="AD12" i="5"/>
  <c r="AF12" i="5"/>
  <c r="AH12" i="5"/>
  <c r="AJ12" i="5"/>
  <c r="AL12" i="5"/>
  <c r="AQ12" i="5"/>
  <c r="AS12" i="5"/>
  <c r="AU12" i="5"/>
  <c r="AW12" i="5"/>
  <c r="AY12" i="5"/>
  <c r="BA12" i="5"/>
  <c r="BC12" i="5"/>
  <c r="BE12" i="5"/>
  <c r="BG12" i="5"/>
  <c r="D13" i="5"/>
  <c r="F13" i="5"/>
  <c r="H13" i="5"/>
  <c r="J13" i="5"/>
  <c r="L13" i="5"/>
  <c r="N13" i="5"/>
  <c r="P13" i="5"/>
  <c r="R13" i="5"/>
  <c r="T13" i="5"/>
  <c r="V13" i="5"/>
  <c r="X13" i="5"/>
  <c r="Z13" i="5"/>
  <c r="AB13" i="5"/>
  <c r="AD13" i="5"/>
  <c r="AF13" i="5"/>
  <c r="AH13" i="5"/>
  <c r="AJ13" i="5"/>
  <c r="AL13" i="5"/>
  <c r="AQ13" i="5"/>
  <c r="AS13" i="5"/>
  <c r="AU13" i="5"/>
  <c r="AW13" i="5"/>
  <c r="AY13" i="5"/>
  <c r="BA13" i="5"/>
  <c r="BC13" i="5"/>
  <c r="BE13" i="5"/>
  <c r="BG13" i="5"/>
  <c r="D14" i="5"/>
  <c r="F14" i="5"/>
  <c r="H14" i="5"/>
  <c r="J14" i="5"/>
  <c r="L14" i="5"/>
  <c r="N14" i="5"/>
  <c r="P14" i="5"/>
  <c r="R14" i="5"/>
  <c r="T14" i="5"/>
  <c r="V14" i="5"/>
  <c r="X14" i="5"/>
  <c r="Z14" i="5"/>
  <c r="AB14" i="5"/>
  <c r="AD14" i="5"/>
  <c r="AF14" i="5"/>
  <c r="AH14" i="5"/>
  <c r="AJ14" i="5"/>
  <c r="AL14" i="5"/>
  <c r="AQ14" i="5"/>
  <c r="AS14" i="5"/>
  <c r="AU14" i="5"/>
  <c r="AW14" i="5"/>
  <c r="AY14" i="5"/>
  <c r="BA14" i="5"/>
  <c r="BC14" i="5"/>
  <c r="BE14" i="5"/>
  <c r="BG14" i="5"/>
  <c r="D15" i="5"/>
  <c r="F15" i="5"/>
  <c r="H15" i="5"/>
  <c r="J15" i="5"/>
  <c r="L15" i="5"/>
  <c r="N15" i="5"/>
  <c r="P15" i="5"/>
  <c r="R15" i="5"/>
  <c r="T15" i="5"/>
  <c r="V15" i="5"/>
  <c r="X15" i="5"/>
  <c r="Z15" i="5"/>
  <c r="AB15" i="5"/>
  <c r="AD15" i="5"/>
  <c r="AF15" i="5"/>
  <c r="AH15" i="5"/>
  <c r="AJ15" i="5"/>
  <c r="AL15" i="5"/>
  <c r="AQ15" i="5"/>
  <c r="AS15" i="5"/>
  <c r="AU15" i="5"/>
  <c r="AW15" i="5"/>
  <c r="AY15" i="5"/>
  <c r="BA15" i="5"/>
  <c r="BC15" i="5"/>
  <c r="BE15" i="5"/>
  <c r="BG15" i="5"/>
  <c r="D16" i="5"/>
  <c r="F16" i="5"/>
  <c r="H16" i="5"/>
  <c r="J16" i="5"/>
  <c r="L16" i="5"/>
  <c r="N16" i="5"/>
  <c r="P16" i="5"/>
  <c r="R16" i="5"/>
  <c r="T16" i="5"/>
  <c r="V16" i="5"/>
  <c r="X16" i="5"/>
  <c r="Z16" i="5"/>
  <c r="AB16" i="5"/>
  <c r="AD16" i="5"/>
  <c r="AF16" i="5"/>
  <c r="AH16" i="5"/>
  <c r="AJ16" i="5"/>
  <c r="AL16" i="5"/>
  <c r="AQ16" i="5"/>
  <c r="AS16" i="5"/>
  <c r="AU16" i="5"/>
  <c r="AW16" i="5"/>
  <c r="AY16" i="5"/>
  <c r="BA16" i="5"/>
  <c r="BC16" i="5"/>
  <c r="BE16" i="5"/>
  <c r="BG16" i="5"/>
  <c r="D17" i="5"/>
  <c r="F17" i="5"/>
  <c r="H17" i="5"/>
  <c r="J17" i="5"/>
  <c r="L17" i="5"/>
  <c r="N17" i="5"/>
  <c r="P17" i="5"/>
  <c r="R17" i="5"/>
  <c r="T17" i="5"/>
  <c r="V17" i="5"/>
  <c r="X17" i="5"/>
  <c r="Z17" i="5"/>
  <c r="AB17" i="5"/>
  <c r="AD17" i="5"/>
  <c r="AF17" i="5"/>
  <c r="AH17" i="5"/>
  <c r="AJ17" i="5"/>
  <c r="AL17" i="5"/>
  <c r="AQ17" i="5"/>
  <c r="AS17" i="5"/>
  <c r="AU17" i="5"/>
  <c r="AW17" i="5"/>
  <c r="AY17" i="5"/>
  <c r="BA17" i="5"/>
  <c r="BC17" i="5"/>
  <c r="BE17" i="5"/>
  <c r="BG17" i="5"/>
  <c r="D18" i="5"/>
  <c r="F18" i="5"/>
  <c r="H18" i="5"/>
  <c r="J18" i="5"/>
  <c r="L18" i="5"/>
  <c r="N18" i="5"/>
  <c r="P18" i="5"/>
  <c r="R18" i="5"/>
  <c r="T18" i="5"/>
  <c r="V18" i="5"/>
  <c r="X18" i="5"/>
  <c r="Z18" i="5"/>
  <c r="AB18" i="5"/>
  <c r="AD18" i="5"/>
  <c r="AF18" i="5"/>
  <c r="AH18" i="5"/>
  <c r="AJ18" i="5"/>
  <c r="AL18" i="5"/>
  <c r="AQ18" i="5"/>
  <c r="AS18" i="5"/>
  <c r="AU18" i="5"/>
  <c r="AW18" i="5"/>
  <c r="AY18" i="5"/>
  <c r="BA18" i="5"/>
  <c r="BC18" i="5"/>
  <c r="BE18" i="5"/>
  <c r="BG18" i="5"/>
  <c r="D19" i="5"/>
  <c r="F19" i="5"/>
  <c r="H19" i="5"/>
  <c r="J19" i="5"/>
  <c r="L19" i="5"/>
  <c r="N19" i="5"/>
  <c r="P19" i="5"/>
  <c r="R19" i="5"/>
  <c r="T19" i="5"/>
  <c r="V19" i="5"/>
  <c r="X19" i="5"/>
  <c r="Z19" i="5"/>
  <c r="AB19" i="5"/>
  <c r="AD19" i="5"/>
  <c r="AF19" i="5"/>
  <c r="AH19" i="5"/>
  <c r="AJ19" i="5"/>
  <c r="AL19" i="5"/>
  <c r="AQ19" i="5"/>
  <c r="AS19" i="5"/>
  <c r="AU19" i="5"/>
  <c r="AW19" i="5"/>
  <c r="AY19" i="5"/>
  <c r="BA19" i="5"/>
  <c r="BC19" i="5"/>
  <c r="BE19" i="5"/>
  <c r="BG19" i="5"/>
  <c r="D20" i="5"/>
  <c r="F20" i="5"/>
  <c r="H20" i="5"/>
  <c r="J20" i="5"/>
  <c r="L20" i="5"/>
  <c r="N20" i="5"/>
  <c r="P20" i="5"/>
  <c r="R20" i="5"/>
  <c r="T20" i="5"/>
  <c r="V20" i="5"/>
  <c r="X20" i="5"/>
  <c r="Z20" i="5"/>
  <c r="AB20" i="5"/>
  <c r="AD20" i="5"/>
  <c r="AF20" i="5"/>
  <c r="AH20" i="5"/>
  <c r="AJ20" i="5"/>
  <c r="AL20" i="5"/>
  <c r="AQ20" i="5"/>
  <c r="AS20" i="5"/>
  <c r="AU20" i="5"/>
  <c r="AW20" i="5"/>
  <c r="AY20" i="5"/>
  <c r="BA20" i="5"/>
  <c r="BC20" i="5"/>
  <c r="BE20" i="5"/>
  <c r="BG20" i="5"/>
  <c r="D21" i="5"/>
  <c r="F21" i="5"/>
  <c r="H21" i="5"/>
  <c r="J21" i="5"/>
  <c r="L21" i="5"/>
  <c r="N21" i="5"/>
  <c r="P21" i="5"/>
  <c r="R21" i="5"/>
  <c r="T21" i="5"/>
  <c r="V21" i="5"/>
  <c r="X21" i="5"/>
  <c r="Z21" i="5"/>
  <c r="AB21" i="5"/>
  <c r="AD21" i="5"/>
  <c r="AF21" i="5"/>
  <c r="AH21" i="5"/>
  <c r="AJ21" i="5"/>
  <c r="AL21" i="5"/>
  <c r="AQ21" i="5"/>
  <c r="AS21" i="5"/>
  <c r="AU21" i="5"/>
  <c r="AW21" i="5"/>
  <c r="AY21" i="5"/>
  <c r="BA21" i="5"/>
  <c r="BC21" i="5"/>
  <c r="BE21" i="5"/>
  <c r="BG21" i="5"/>
  <c r="D22" i="5"/>
  <c r="F22" i="5"/>
  <c r="H22" i="5"/>
  <c r="J22" i="5"/>
  <c r="L22" i="5"/>
  <c r="N22" i="5"/>
  <c r="P22" i="5"/>
  <c r="R22" i="5"/>
  <c r="T22" i="5"/>
  <c r="V22" i="5"/>
  <c r="X22" i="5"/>
  <c r="Z22" i="5"/>
  <c r="AB22" i="5"/>
  <c r="AD22" i="5"/>
  <c r="AF22" i="5"/>
  <c r="AH22" i="5"/>
  <c r="AJ22" i="5"/>
  <c r="AL22" i="5"/>
  <c r="AQ22" i="5"/>
  <c r="AS22" i="5"/>
  <c r="AU22" i="5"/>
  <c r="AW22" i="5"/>
  <c r="AY22" i="5"/>
  <c r="BA22" i="5"/>
  <c r="BC22" i="5"/>
  <c r="BE22" i="5"/>
  <c r="BG22" i="5"/>
  <c r="D23" i="5"/>
  <c r="F23" i="5"/>
  <c r="H23" i="5"/>
  <c r="J23" i="5"/>
  <c r="L23" i="5"/>
  <c r="N23" i="5"/>
  <c r="P23" i="5"/>
  <c r="R23" i="5"/>
  <c r="T23" i="5"/>
  <c r="V23" i="5"/>
  <c r="X23" i="5"/>
  <c r="Z23" i="5"/>
  <c r="AB23" i="5"/>
  <c r="AD23" i="5"/>
  <c r="AF23" i="5"/>
  <c r="AH23" i="5"/>
  <c r="AJ23" i="5"/>
  <c r="AL23" i="5"/>
  <c r="AQ23" i="5"/>
  <c r="AS23" i="5"/>
  <c r="AU23" i="5"/>
  <c r="AW23" i="5"/>
  <c r="AY23" i="5"/>
  <c r="BA23" i="5"/>
  <c r="BC23" i="5"/>
  <c r="BE23" i="5"/>
  <c r="BG23" i="5"/>
  <c r="D24" i="5"/>
  <c r="F24" i="5"/>
  <c r="H24" i="5"/>
  <c r="J24" i="5"/>
  <c r="L24" i="5"/>
  <c r="N24" i="5"/>
  <c r="P24" i="5"/>
  <c r="R24" i="5"/>
  <c r="T24" i="5"/>
  <c r="V24" i="5"/>
  <c r="X24" i="5"/>
  <c r="Z24" i="5"/>
  <c r="AB24" i="5"/>
  <c r="AD24" i="5"/>
  <c r="AF24" i="5"/>
  <c r="AH24" i="5"/>
  <c r="AJ24" i="5"/>
  <c r="AL24" i="5"/>
  <c r="AQ24" i="5"/>
  <c r="AS24" i="5"/>
  <c r="AU24" i="5"/>
  <c r="AW24" i="5"/>
  <c r="AY24" i="5"/>
  <c r="BA24" i="5"/>
  <c r="BC24" i="5"/>
  <c r="BE24" i="5"/>
  <c r="BG24" i="5"/>
  <c r="D25" i="5"/>
  <c r="F25" i="5"/>
  <c r="H25" i="5"/>
  <c r="J25" i="5"/>
  <c r="L25" i="5"/>
  <c r="N25" i="5"/>
  <c r="P25" i="5"/>
  <c r="R25" i="5"/>
  <c r="T25" i="5"/>
  <c r="V25" i="5"/>
  <c r="X25" i="5"/>
  <c r="Z25" i="5"/>
  <c r="AB25" i="5"/>
  <c r="AD25" i="5"/>
  <c r="AF25" i="5"/>
  <c r="AH25" i="5"/>
  <c r="AJ25" i="5"/>
  <c r="AL25" i="5"/>
  <c r="AQ25" i="5"/>
  <c r="AS25" i="5"/>
  <c r="AU25" i="5"/>
  <c r="AW25" i="5"/>
  <c r="AY25" i="5"/>
  <c r="BA25" i="5"/>
  <c r="BC25" i="5"/>
  <c r="BE25" i="5"/>
  <c r="BG25" i="5"/>
  <c r="D26" i="5"/>
  <c r="F26" i="5"/>
  <c r="H26" i="5"/>
  <c r="J26" i="5"/>
  <c r="L26" i="5"/>
  <c r="N26" i="5"/>
  <c r="P26" i="5"/>
  <c r="R26" i="5"/>
  <c r="T26" i="5"/>
  <c r="V26" i="5"/>
  <c r="X26" i="5"/>
  <c r="Z26" i="5"/>
  <c r="AB26" i="5"/>
  <c r="AD26" i="5"/>
  <c r="AF26" i="5"/>
  <c r="AH26" i="5"/>
  <c r="AJ26" i="5"/>
  <c r="AL26" i="5"/>
  <c r="AQ26" i="5"/>
  <c r="AS26" i="5"/>
  <c r="AU26" i="5"/>
  <c r="AW26" i="5"/>
  <c r="AY26" i="5"/>
  <c r="BA26" i="5"/>
  <c r="BC26" i="5"/>
  <c r="BE26" i="5"/>
  <c r="BG26" i="5"/>
  <c r="D27" i="5"/>
  <c r="F27" i="5"/>
  <c r="H27" i="5"/>
  <c r="J27" i="5"/>
  <c r="L27" i="5"/>
  <c r="N27" i="5"/>
  <c r="P27" i="5"/>
  <c r="R27" i="5"/>
  <c r="T27" i="5"/>
  <c r="V27" i="5"/>
  <c r="X27" i="5"/>
  <c r="Z27" i="5"/>
  <c r="AB27" i="5"/>
  <c r="AD27" i="5"/>
  <c r="AF27" i="5"/>
  <c r="AH27" i="5"/>
  <c r="AJ27" i="5"/>
  <c r="AL27" i="5"/>
  <c r="AQ27" i="5"/>
  <c r="AS27" i="5"/>
  <c r="AU27" i="5"/>
  <c r="AW27" i="5"/>
  <c r="AY27" i="5"/>
  <c r="BA27" i="5"/>
  <c r="BC27" i="5"/>
  <c r="BE27" i="5"/>
  <c r="BG27" i="5"/>
  <c r="D28" i="5"/>
  <c r="F28" i="5"/>
  <c r="H28" i="5"/>
  <c r="J28" i="5"/>
  <c r="L28" i="5"/>
  <c r="N28" i="5"/>
  <c r="P28" i="5"/>
  <c r="R28" i="5"/>
  <c r="T28" i="5"/>
  <c r="V28" i="5"/>
  <c r="X28" i="5"/>
  <c r="Z28" i="5"/>
  <c r="AB28" i="5"/>
  <c r="AD28" i="5"/>
  <c r="AF28" i="5"/>
  <c r="AH28" i="5"/>
  <c r="AJ28" i="5"/>
  <c r="AL28" i="5"/>
  <c r="AQ28" i="5"/>
  <c r="AS28" i="5"/>
  <c r="AU28" i="5"/>
  <c r="AW28" i="5"/>
  <c r="AY28" i="5"/>
  <c r="BA28" i="5"/>
  <c r="BC28" i="5"/>
  <c r="BE28" i="5"/>
  <c r="BG28" i="5"/>
  <c r="D29" i="5"/>
  <c r="F29" i="5"/>
  <c r="H29" i="5"/>
  <c r="J29" i="5"/>
  <c r="L29" i="5"/>
  <c r="N29" i="5"/>
  <c r="P29" i="5"/>
  <c r="R29" i="5"/>
  <c r="T29" i="5"/>
  <c r="V29" i="5"/>
  <c r="X29" i="5"/>
  <c r="Z29" i="5"/>
  <c r="AB29" i="5"/>
  <c r="AD29" i="5"/>
  <c r="AF29" i="5"/>
  <c r="AH29" i="5"/>
  <c r="AJ29" i="5"/>
  <c r="AL29" i="5"/>
  <c r="AQ29" i="5"/>
  <c r="AS29" i="5"/>
  <c r="AU29" i="5"/>
  <c r="AW29" i="5"/>
  <c r="AY29" i="5"/>
  <c r="BA29" i="5"/>
  <c r="BC29" i="5"/>
  <c r="BE29" i="5"/>
  <c r="BG29" i="5"/>
  <c r="D30" i="5"/>
  <c r="F30" i="5"/>
  <c r="H30" i="5"/>
  <c r="J30" i="5"/>
  <c r="L30" i="5"/>
  <c r="N30" i="5"/>
  <c r="P30" i="5"/>
  <c r="R30" i="5"/>
  <c r="T30" i="5"/>
  <c r="V30" i="5"/>
  <c r="X30" i="5"/>
  <c r="Z30" i="5"/>
  <c r="AB30" i="5"/>
  <c r="AD30" i="5"/>
  <c r="AF30" i="5"/>
  <c r="AH30" i="5"/>
  <c r="AJ30" i="5"/>
  <c r="AL30" i="5"/>
  <c r="AQ30" i="5"/>
  <c r="AS30" i="5"/>
  <c r="AU30" i="5"/>
  <c r="AW30" i="5"/>
  <c r="AY30" i="5"/>
  <c r="BA30" i="5"/>
  <c r="BC30" i="5"/>
  <c r="BE30" i="5"/>
  <c r="BG30" i="5"/>
  <c r="D31" i="5"/>
  <c r="F31" i="5"/>
  <c r="H31" i="5"/>
  <c r="J31" i="5"/>
  <c r="L31" i="5"/>
  <c r="N31" i="5"/>
  <c r="P31" i="5"/>
  <c r="R31" i="5"/>
  <c r="T31" i="5"/>
  <c r="V31" i="5"/>
  <c r="X31" i="5"/>
  <c r="Z31" i="5"/>
  <c r="AB31" i="5"/>
  <c r="AD31" i="5"/>
  <c r="AF31" i="5"/>
  <c r="AH31" i="5"/>
  <c r="AJ31" i="5"/>
  <c r="AL31" i="5"/>
  <c r="AQ31" i="5"/>
  <c r="AS31" i="5"/>
  <c r="AU31" i="5"/>
  <c r="AW31" i="5"/>
  <c r="AY31" i="5"/>
  <c r="BA31" i="5"/>
  <c r="BC31" i="5"/>
  <c r="BE31" i="5"/>
  <c r="BG31" i="5"/>
  <c r="D32" i="5"/>
  <c r="F32" i="5"/>
  <c r="H32" i="5"/>
  <c r="J32" i="5"/>
  <c r="L32" i="5"/>
  <c r="N32" i="5"/>
  <c r="P32" i="5"/>
  <c r="R32" i="5"/>
  <c r="T32" i="5"/>
  <c r="V32" i="5"/>
  <c r="X32" i="5"/>
  <c r="Z32" i="5"/>
  <c r="AB32" i="5"/>
  <c r="AD32" i="5"/>
  <c r="AF32" i="5"/>
  <c r="AH32" i="5"/>
  <c r="AJ32" i="5"/>
  <c r="AL32" i="5"/>
  <c r="AQ32" i="5"/>
  <c r="AS32" i="5"/>
  <c r="AU32" i="5"/>
  <c r="AW32" i="5"/>
  <c r="AY32" i="5"/>
  <c r="BA32" i="5"/>
  <c r="BC32" i="5"/>
  <c r="BE32" i="5"/>
  <c r="BG32" i="5"/>
  <c r="D33" i="5"/>
  <c r="F33" i="5"/>
  <c r="H33" i="5"/>
  <c r="J33" i="5"/>
  <c r="L33" i="5"/>
  <c r="N33" i="5"/>
  <c r="P33" i="5"/>
  <c r="R33" i="5"/>
  <c r="T33" i="5"/>
  <c r="V33" i="5"/>
  <c r="X33" i="5"/>
  <c r="Z33" i="5"/>
  <c r="AB33" i="5"/>
  <c r="AD33" i="5"/>
  <c r="AF33" i="5"/>
  <c r="AH33" i="5"/>
  <c r="AJ33" i="5"/>
  <c r="AL33" i="5"/>
  <c r="AQ33" i="5"/>
  <c r="AS33" i="5"/>
  <c r="AU33" i="5"/>
  <c r="AW33" i="5"/>
  <c r="AY33" i="5"/>
  <c r="BA33" i="5"/>
  <c r="BC33" i="5"/>
  <c r="BE33" i="5"/>
  <c r="BG33" i="5"/>
  <c r="D34" i="5"/>
  <c r="F34" i="5"/>
  <c r="H34" i="5"/>
  <c r="J34" i="5"/>
  <c r="L34" i="5"/>
  <c r="N34" i="5"/>
  <c r="P34" i="5"/>
  <c r="R34" i="5"/>
  <c r="T34" i="5"/>
  <c r="V34" i="5"/>
  <c r="X34" i="5"/>
  <c r="Z34" i="5"/>
  <c r="AB34" i="5"/>
  <c r="AD34" i="5"/>
  <c r="AF34" i="5"/>
  <c r="AH34" i="5"/>
  <c r="AJ34" i="5"/>
  <c r="AL34" i="5"/>
  <c r="AQ34" i="5"/>
  <c r="AS34" i="5"/>
  <c r="AU34" i="5"/>
  <c r="AW34" i="5"/>
  <c r="AY34" i="5"/>
  <c r="BA34" i="5"/>
  <c r="BC34" i="5"/>
  <c r="BE34" i="5"/>
  <c r="BG34" i="5"/>
  <c r="D35" i="5"/>
  <c r="F35" i="5"/>
  <c r="H35" i="5"/>
  <c r="J35" i="5"/>
  <c r="L35" i="5"/>
  <c r="N35" i="5"/>
  <c r="P35" i="5"/>
  <c r="R35" i="5"/>
  <c r="T35" i="5"/>
  <c r="V35" i="5"/>
  <c r="X35" i="5"/>
  <c r="Z35" i="5"/>
  <c r="AB35" i="5"/>
  <c r="AD35" i="5"/>
  <c r="AF35" i="5"/>
  <c r="AH35" i="5"/>
  <c r="AJ35" i="5"/>
  <c r="AL35" i="5"/>
  <c r="AQ35" i="5"/>
  <c r="AS35" i="5"/>
  <c r="AU35" i="5"/>
  <c r="AW35" i="5"/>
  <c r="AY35" i="5"/>
  <c r="BA35" i="5"/>
  <c r="BC35" i="5"/>
  <c r="BE35" i="5"/>
  <c r="BG35" i="5"/>
  <c r="D36" i="5"/>
  <c r="F36" i="5"/>
  <c r="H36" i="5"/>
  <c r="J36" i="5"/>
  <c r="L36" i="5"/>
  <c r="N36" i="5"/>
  <c r="P36" i="5"/>
  <c r="R36" i="5"/>
  <c r="T36" i="5"/>
  <c r="V36" i="5"/>
  <c r="X36" i="5"/>
  <c r="Z36" i="5"/>
  <c r="AB36" i="5"/>
  <c r="AD36" i="5"/>
  <c r="AF36" i="5"/>
  <c r="AH36" i="5"/>
  <c r="AJ36" i="5"/>
  <c r="AL36" i="5"/>
  <c r="AQ36" i="5"/>
  <c r="AS36" i="5"/>
  <c r="AU36" i="5"/>
  <c r="AW36" i="5"/>
  <c r="AY36" i="5"/>
  <c r="BA36" i="5"/>
  <c r="BC36" i="5"/>
  <c r="BE36" i="5"/>
  <c r="BG36" i="5"/>
  <c r="D37" i="5"/>
  <c r="F37" i="5"/>
  <c r="H37" i="5"/>
  <c r="J37" i="5"/>
  <c r="L37" i="5"/>
  <c r="N37" i="5"/>
  <c r="P37" i="5"/>
  <c r="R37" i="5"/>
  <c r="T37" i="5"/>
  <c r="V37" i="5"/>
  <c r="X37" i="5"/>
  <c r="Z37" i="5"/>
  <c r="AB37" i="5"/>
  <c r="AD37" i="5"/>
  <c r="AF37" i="5"/>
  <c r="AH37" i="5"/>
  <c r="AJ37" i="5"/>
  <c r="AL37" i="5"/>
  <c r="AQ37" i="5"/>
  <c r="AS37" i="5"/>
  <c r="AU37" i="5"/>
  <c r="AW37" i="5"/>
  <c r="AY37" i="5"/>
  <c r="BA37" i="5"/>
  <c r="BC37" i="5"/>
  <c r="BE37" i="5"/>
  <c r="BG37" i="5"/>
  <c r="D38" i="5"/>
  <c r="F38" i="5"/>
  <c r="H38" i="5"/>
  <c r="J38" i="5"/>
  <c r="L38" i="5"/>
  <c r="N38" i="5"/>
  <c r="P38" i="5"/>
  <c r="R38" i="5"/>
  <c r="T38" i="5"/>
  <c r="V38" i="5"/>
  <c r="X38" i="5"/>
  <c r="Z38" i="5"/>
  <c r="AB38" i="5"/>
  <c r="AD38" i="5"/>
  <c r="AF38" i="5"/>
  <c r="AH38" i="5"/>
  <c r="AJ38" i="5"/>
  <c r="AL38" i="5"/>
  <c r="AQ38" i="5"/>
  <c r="AS38" i="5"/>
  <c r="AU38" i="5"/>
  <c r="AW38" i="5"/>
  <c r="AY38" i="5"/>
  <c r="BA38" i="5"/>
  <c r="BC38" i="5"/>
  <c r="BE38" i="5"/>
  <c r="BG38" i="5"/>
  <c r="D39" i="5"/>
  <c r="F39" i="5"/>
  <c r="H39" i="5"/>
  <c r="J39" i="5"/>
  <c r="L39" i="5"/>
  <c r="N39" i="5"/>
  <c r="P39" i="5"/>
  <c r="R39" i="5"/>
  <c r="T39" i="5"/>
  <c r="V39" i="5"/>
  <c r="X39" i="5"/>
  <c r="Z39" i="5"/>
  <c r="AB39" i="5"/>
  <c r="AD39" i="5"/>
  <c r="AF39" i="5"/>
  <c r="AH39" i="5"/>
  <c r="AJ39" i="5"/>
  <c r="AL39" i="5"/>
  <c r="AQ39" i="5"/>
  <c r="AS39" i="5"/>
  <c r="AU39" i="5"/>
  <c r="AW39" i="5"/>
  <c r="AY39" i="5"/>
  <c r="BA39" i="5"/>
  <c r="BC39" i="5"/>
  <c r="BE39" i="5"/>
  <c r="BG39" i="5"/>
  <c r="D40" i="5"/>
  <c r="F40" i="5"/>
  <c r="H40" i="5"/>
  <c r="J40" i="5"/>
  <c r="L40" i="5"/>
  <c r="N40" i="5"/>
  <c r="P40" i="5"/>
  <c r="R40" i="5"/>
  <c r="T40" i="5"/>
  <c r="V40" i="5"/>
  <c r="X40" i="5"/>
  <c r="Z40" i="5"/>
  <c r="AB40" i="5"/>
  <c r="AD40" i="5"/>
  <c r="AF40" i="5"/>
  <c r="AH40" i="5"/>
  <c r="AJ40" i="5"/>
  <c r="AL40" i="5"/>
  <c r="AQ40" i="5"/>
  <c r="AS40" i="5"/>
  <c r="AU40" i="5"/>
  <c r="AW40" i="5"/>
  <c r="AY40" i="5"/>
  <c r="BA40" i="5"/>
  <c r="BC40" i="5"/>
  <c r="BE40" i="5"/>
  <c r="BG40" i="5"/>
  <c r="D41" i="5"/>
  <c r="F41" i="5"/>
  <c r="H41" i="5"/>
  <c r="J41" i="5"/>
  <c r="L41" i="5"/>
  <c r="N41" i="5"/>
  <c r="P41" i="5"/>
  <c r="R41" i="5"/>
  <c r="T41" i="5"/>
  <c r="V41" i="5"/>
  <c r="X41" i="5"/>
  <c r="Z41" i="5"/>
  <c r="AB41" i="5"/>
  <c r="AD41" i="5"/>
  <c r="AF41" i="5"/>
  <c r="AH41" i="5"/>
  <c r="AJ41" i="5"/>
  <c r="AL41" i="5"/>
  <c r="AQ41" i="5"/>
  <c r="AS41" i="5"/>
  <c r="AU41" i="5"/>
  <c r="AW41" i="5"/>
  <c r="AY41" i="5"/>
  <c r="BA41" i="5"/>
  <c r="BC41" i="5"/>
  <c r="BE41" i="5"/>
  <c r="BG41" i="5"/>
  <c r="D42" i="5"/>
  <c r="F42" i="5"/>
  <c r="H42" i="5"/>
  <c r="J42" i="5"/>
  <c r="L42" i="5"/>
  <c r="N42" i="5"/>
  <c r="P42" i="5"/>
  <c r="R42" i="5"/>
  <c r="T42" i="5"/>
  <c r="V42" i="5"/>
  <c r="X42" i="5"/>
  <c r="Z42" i="5"/>
  <c r="AB42" i="5"/>
  <c r="AD42" i="5"/>
  <c r="AF42" i="5"/>
  <c r="AH42" i="5"/>
  <c r="AJ42" i="5"/>
  <c r="AL42" i="5"/>
  <c r="AQ42" i="5"/>
  <c r="AS42" i="5"/>
  <c r="AU42" i="5"/>
  <c r="AW42" i="5"/>
  <c r="AY42" i="5"/>
  <c r="BA42" i="5"/>
  <c r="BC42" i="5"/>
  <c r="BE42" i="5"/>
  <c r="BG42" i="5"/>
  <c r="D43" i="5"/>
  <c r="F43" i="5"/>
  <c r="H43" i="5"/>
  <c r="J43" i="5"/>
  <c r="L43" i="5"/>
  <c r="N43" i="5"/>
  <c r="P43" i="5"/>
  <c r="R43" i="5"/>
  <c r="T43" i="5"/>
  <c r="V43" i="5"/>
  <c r="X43" i="5"/>
  <c r="Z43" i="5"/>
  <c r="AB43" i="5"/>
  <c r="AD43" i="5"/>
  <c r="AF43" i="5"/>
  <c r="AH43" i="5"/>
  <c r="AJ43" i="5"/>
  <c r="AL43" i="5"/>
  <c r="AQ43" i="5"/>
  <c r="AS43" i="5"/>
  <c r="AU43" i="5"/>
  <c r="AW43" i="5"/>
  <c r="AY43" i="5"/>
  <c r="BA43" i="5"/>
  <c r="BC43" i="5"/>
  <c r="BE43" i="5"/>
  <c r="BG43" i="5"/>
  <c r="D44" i="5"/>
  <c r="F44" i="5"/>
  <c r="H44" i="5"/>
  <c r="J44" i="5"/>
  <c r="L44" i="5"/>
  <c r="N44" i="5"/>
  <c r="P44" i="5"/>
  <c r="R44" i="5"/>
  <c r="T44" i="5"/>
  <c r="V44" i="5"/>
  <c r="X44" i="5"/>
  <c r="Z44" i="5"/>
  <c r="AB44" i="5"/>
  <c r="AD44" i="5"/>
  <c r="AF44" i="5"/>
  <c r="AH44" i="5"/>
  <c r="AJ44" i="5"/>
  <c r="AL44" i="5"/>
  <c r="AQ44" i="5"/>
  <c r="AS44" i="5"/>
  <c r="AU44" i="5"/>
  <c r="AW44" i="5"/>
  <c r="AY44" i="5"/>
  <c r="BA44" i="5"/>
  <c r="BC44" i="5"/>
  <c r="BE44" i="5"/>
  <c r="BG44" i="5"/>
  <c r="D45" i="5"/>
  <c r="F45" i="5"/>
  <c r="H45" i="5"/>
  <c r="J45" i="5"/>
  <c r="L45" i="5"/>
  <c r="N45" i="5"/>
  <c r="P45" i="5"/>
  <c r="R45" i="5"/>
  <c r="T45" i="5"/>
  <c r="V45" i="5"/>
  <c r="X45" i="5"/>
  <c r="Z45" i="5"/>
  <c r="AB45" i="5"/>
  <c r="AD45" i="5"/>
  <c r="AF45" i="5"/>
  <c r="AH45" i="5"/>
  <c r="AJ45" i="5"/>
  <c r="AL45" i="5"/>
  <c r="AQ45" i="5"/>
  <c r="AS45" i="5"/>
  <c r="AU45" i="5"/>
  <c r="AW45" i="5"/>
  <c r="AY45" i="5"/>
  <c r="BA45" i="5"/>
  <c r="BC45" i="5"/>
  <c r="BE45" i="5"/>
  <c r="BG45" i="5"/>
  <c r="D46" i="5"/>
  <c r="F46" i="5"/>
  <c r="H46" i="5"/>
  <c r="J46" i="5"/>
  <c r="L46" i="5"/>
  <c r="N46" i="5"/>
  <c r="P46" i="5"/>
  <c r="R46" i="5"/>
  <c r="T46" i="5"/>
  <c r="V46" i="5"/>
  <c r="X46" i="5"/>
  <c r="Z46" i="5"/>
  <c r="AB46" i="5"/>
  <c r="AD46" i="5"/>
  <c r="AF46" i="5"/>
  <c r="AH46" i="5"/>
  <c r="AJ46" i="5"/>
  <c r="AL46" i="5"/>
  <c r="AQ46" i="5"/>
  <c r="AS46" i="5"/>
  <c r="AU46" i="5"/>
  <c r="AW46" i="5"/>
  <c r="AY46" i="5"/>
  <c r="BA46" i="5"/>
  <c r="BC46" i="5"/>
  <c r="BE46" i="5"/>
  <c r="BG46" i="5"/>
  <c r="D47" i="5"/>
  <c r="F47" i="5"/>
  <c r="H47" i="5"/>
  <c r="J47" i="5"/>
  <c r="L47" i="5"/>
  <c r="N47" i="5"/>
  <c r="P47" i="5"/>
  <c r="R47" i="5"/>
  <c r="T47" i="5"/>
  <c r="V47" i="5"/>
  <c r="X47" i="5"/>
  <c r="Z47" i="5"/>
  <c r="AB47" i="5"/>
  <c r="AD47" i="5"/>
  <c r="AF47" i="5"/>
  <c r="AH47" i="5"/>
  <c r="AJ47" i="5"/>
  <c r="AL47" i="5"/>
  <c r="AQ47" i="5"/>
  <c r="AS47" i="5"/>
  <c r="AU47" i="5"/>
  <c r="AW47" i="5"/>
  <c r="AY47" i="5"/>
  <c r="BA47" i="5"/>
  <c r="BC47" i="5"/>
  <c r="BE47" i="5"/>
  <c r="BG47" i="5"/>
  <c r="D48" i="5"/>
  <c r="F48" i="5"/>
  <c r="H48" i="5"/>
  <c r="J48" i="5"/>
  <c r="L48" i="5"/>
  <c r="N48" i="5"/>
  <c r="P48" i="5"/>
  <c r="R48" i="5"/>
  <c r="T48" i="5"/>
  <c r="V48" i="5"/>
  <c r="X48" i="5"/>
  <c r="Z48" i="5"/>
  <c r="AB48" i="5"/>
  <c r="AD48" i="5"/>
  <c r="AF48" i="5"/>
  <c r="AH48" i="5"/>
  <c r="AJ48" i="5"/>
  <c r="AL48" i="5"/>
  <c r="AQ48" i="5"/>
  <c r="AS48" i="5"/>
  <c r="AU48" i="5"/>
  <c r="AW48" i="5"/>
  <c r="AY48" i="5"/>
  <c r="BA48" i="5"/>
  <c r="BC48" i="5"/>
  <c r="BE48" i="5"/>
  <c r="BG48" i="5"/>
  <c r="D49" i="5"/>
  <c r="F49" i="5"/>
  <c r="H49" i="5"/>
  <c r="J49" i="5"/>
  <c r="L49" i="5"/>
  <c r="N49" i="5"/>
  <c r="P49" i="5"/>
  <c r="R49" i="5"/>
  <c r="T49" i="5"/>
  <c r="V49" i="5"/>
  <c r="X49" i="5"/>
  <c r="Z49" i="5"/>
  <c r="AB49" i="5"/>
  <c r="AD49" i="5"/>
  <c r="AF49" i="5"/>
  <c r="AH49" i="5"/>
  <c r="AJ49" i="5"/>
  <c r="AL49" i="5"/>
  <c r="AQ49" i="5"/>
  <c r="AS49" i="5"/>
  <c r="AU49" i="5"/>
  <c r="AW49" i="5"/>
  <c r="AY49" i="5"/>
  <c r="BA49" i="5"/>
  <c r="BC49" i="5"/>
  <c r="BE49" i="5"/>
  <c r="BG49" i="5"/>
  <c r="D50" i="5"/>
  <c r="F50" i="5"/>
  <c r="H50" i="5"/>
  <c r="J50" i="5"/>
  <c r="L50" i="5"/>
  <c r="N50" i="5"/>
  <c r="P50" i="5"/>
  <c r="R50" i="5"/>
  <c r="T50" i="5"/>
  <c r="V50" i="5"/>
  <c r="X50" i="5"/>
  <c r="Z50" i="5"/>
  <c r="AB50" i="5"/>
  <c r="AD50" i="5"/>
  <c r="AF50" i="5"/>
  <c r="AH50" i="5"/>
  <c r="AJ50" i="5"/>
  <c r="AL50" i="5"/>
  <c r="AQ50" i="5"/>
  <c r="AS50" i="5"/>
  <c r="AU50" i="5"/>
  <c r="AW50" i="5"/>
  <c r="AY50" i="5"/>
  <c r="BA50" i="5"/>
  <c r="BC50" i="5"/>
  <c r="BE50" i="5"/>
  <c r="BG50" i="5"/>
  <c r="D51" i="5"/>
  <c r="F51" i="5"/>
  <c r="H51" i="5"/>
  <c r="J51" i="5"/>
  <c r="L51" i="5"/>
  <c r="N51" i="5"/>
  <c r="P51" i="5"/>
  <c r="R51" i="5"/>
  <c r="T51" i="5"/>
  <c r="V51" i="5"/>
  <c r="X51" i="5"/>
  <c r="Z51" i="5"/>
  <c r="AB51" i="5"/>
  <c r="AD51" i="5"/>
  <c r="AF51" i="5"/>
  <c r="AH51" i="5"/>
  <c r="AJ51" i="5"/>
  <c r="AL51" i="5"/>
  <c r="AQ51" i="5"/>
  <c r="AS51" i="5"/>
  <c r="AU51" i="5"/>
  <c r="AW51" i="5"/>
  <c r="AY51" i="5"/>
  <c r="BA51" i="5"/>
  <c r="BC51" i="5"/>
  <c r="BE51" i="5"/>
  <c r="BG51" i="5"/>
  <c r="D52" i="5"/>
  <c r="F52" i="5"/>
  <c r="H52" i="5"/>
  <c r="J52" i="5"/>
  <c r="L52" i="5"/>
  <c r="N52" i="5"/>
  <c r="P52" i="5"/>
  <c r="R52" i="5"/>
  <c r="T52" i="5"/>
  <c r="V52" i="5"/>
  <c r="X52" i="5"/>
  <c r="Z52" i="5"/>
  <c r="AB52" i="5"/>
  <c r="AD52" i="5"/>
  <c r="AF52" i="5"/>
  <c r="AH52" i="5"/>
  <c r="AJ52" i="5"/>
  <c r="AL52" i="5"/>
  <c r="AQ52" i="5"/>
  <c r="AS52" i="5"/>
  <c r="AU52" i="5"/>
  <c r="AW52" i="5"/>
  <c r="AY52" i="5"/>
  <c r="BA52" i="5"/>
  <c r="BC52" i="5"/>
  <c r="BE52" i="5"/>
  <c r="BG52" i="5"/>
  <c r="D53" i="5"/>
  <c r="F53" i="5"/>
  <c r="H53" i="5"/>
  <c r="J53" i="5"/>
  <c r="L53" i="5"/>
  <c r="N53" i="5"/>
  <c r="P53" i="5"/>
  <c r="R53" i="5"/>
  <c r="T53" i="5"/>
  <c r="V53" i="5"/>
  <c r="X53" i="5"/>
  <c r="Z53" i="5"/>
  <c r="AB53" i="5"/>
  <c r="AD53" i="5"/>
  <c r="AF53" i="5"/>
  <c r="AH53" i="5"/>
  <c r="AJ53" i="5"/>
  <c r="AL53" i="5"/>
  <c r="AQ53" i="5"/>
  <c r="AS53" i="5"/>
  <c r="AU53" i="5"/>
  <c r="AW53" i="5"/>
  <c r="AY53" i="5"/>
  <c r="BA53" i="5"/>
  <c r="BC53" i="5"/>
  <c r="BE53" i="5"/>
  <c r="BG53" i="5"/>
  <c r="D54" i="5"/>
  <c r="F54" i="5"/>
  <c r="H54" i="5"/>
  <c r="J54" i="5"/>
  <c r="L54" i="5"/>
  <c r="N54" i="5"/>
  <c r="P54" i="5"/>
  <c r="R54" i="5"/>
  <c r="T54" i="5"/>
  <c r="V54" i="5"/>
  <c r="X54" i="5"/>
  <c r="Z54" i="5"/>
  <c r="AB54" i="5"/>
  <c r="AD54" i="5"/>
  <c r="AF54" i="5"/>
  <c r="AH54" i="5"/>
  <c r="AJ54" i="5"/>
  <c r="AL54" i="5"/>
  <c r="AQ54" i="5"/>
  <c r="AS54" i="5"/>
  <c r="AU54" i="5"/>
  <c r="AW54" i="5"/>
  <c r="AY54" i="5"/>
  <c r="BA54" i="5"/>
  <c r="BC54" i="5"/>
  <c r="BE54" i="5"/>
  <c r="BG54" i="5"/>
  <c r="D55" i="5"/>
  <c r="F55" i="5"/>
  <c r="H55" i="5"/>
  <c r="J55" i="5"/>
  <c r="L55" i="5"/>
  <c r="N55" i="5"/>
  <c r="P55" i="5"/>
  <c r="R55" i="5"/>
  <c r="T55" i="5"/>
  <c r="V55" i="5"/>
  <c r="X55" i="5"/>
  <c r="Z55" i="5"/>
  <c r="AB55" i="5"/>
  <c r="AD55" i="5"/>
  <c r="AF55" i="5"/>
  <c r="AH55" i="5"/>
  <c r="AJ55" i="5"/>
  <c r="AL55" i="5"/>
  <c r="AQ55" i="5"/>
  <c r="AS55" i="5"/>
  <c r="AU55" i="5"/>
  <c r="AW55" i="5"/>
  <c r="AY55" i="5"/>
  <c r="BA55" i="5"/>
  <c r="BC55" i="5"/>
  <c r="BE55" i="5"/>
  <c r="BG55" i="5"/>
  <c r="D56" i="5"/>
  <c r="F56" i="5"/>
  <c r="H56" i="5"/>
  <c r="J56" i="5"/>
  <c r="L56" i="5"/>
  <c r="N56" i="5"/>
  <c r="P56" i="5"/>
  <c r="R56" i="5"/>
  <c r="T56" i="5"/>
  <c r="V56" i="5"/>
  <c r="X56" i="5"/>
  <c r="Z56" i="5"/>
  <c r="AB56" i="5"/>
  <c r="AD56" i="5"/>
  <c r="AF56" i="5"/>
  <c r="AH56" i="5"/>
  <c r="AJ56" i="5"/>
  <c r="AL56" i="5"/>
  <c r="AQ56" i="5"/>
  <c r="AS56" i="5"/>
  <c r="AU56" i="5"/>
  <c r="AW56" i="5"/>
  <c r="AY56" i="5"/>
  <c r="BA56" i="5"/>
  <c r="BC56" i="5"/>
  <c r="BE56" i="5"/>
  <c r="BG56" i="5"/>
  <c r="D57" i="5"/>
  <c r="F57" i="5"/>
  <c r="H57" i="5"/>
  <c r="J57" i="5"/>
  <c r="L57" i="5"/>
  <c r="N57" i="5"/>
  <c r="P57" i="5"/>
  <c r="R57" i="5"/>
  <c r="T57" i="5"/>
  <c r="V57" i="5"/>
  <c r="X57" i="5"/>
  <c r="Z57" i="5"/>
  <c r="AB57" i="5"/>
  <c r="AD57" i="5"/>
  <c r="AF57" i="5"/>
  <c r="AH57" i="5"/>
  <c r="AJ57" i="5"/>
  <c r="AL57" i="5"/>
  <c r="AQ57" i="5"/>
  <c r="AS57" i="5"/>
  <c r="AU57" i="5"/>
  <c r="AW57" i="5"/>
  <c r="AY57" i="5"/>
  <c r="BA57" i="5"/>
  <c r="BC57" i="5"/>
  <c r="BE57" i="5"/>
  <c r="BG57" i="5"/>
  <c r="D58" i="5"/>
  <c r="F58" i="5"/>
  <c r="H58" i="5"/>
  <c r="J58" i="5"/>
  <c r="L58" i="5"/>
  <c r="N58" i="5"/>
  <c r="P58" i="5"/>
  <c r="R58" i="5"/>
  <c r="T58" i="5"/>
  <c r="V58" i="5"/>
  <c r="X58" i="5"/>
  <c r="Z58" i="5"/>
  <c r="AB58" i="5"/>
  <c r="AD58" i="5"/>
  <c r="AF58" i="5"/>
  <c r="AH58" i="5"/>
  <c r="AJ58" i="5"/>
  <c r="AL58" i="5"/>
  <c r="AQ58" i="5"/>
  <c r="AS58" i="5"/>
  <c r="AU58" i="5"/>
  <c r="AW58" i="5"/>
  <c r="AY58" i="5"/>
  <c r="BA58" i="5"/>
  <c r="BC58" i="5"/>
  <c r="BE58" i="5"/>
  <c r="BG58" i="5"/>
  <c r="D59" i="5"/>
  <c r="F59" i="5"/>
  <c r="H59" i="5"/>
  <c r="J59" i="5"/>
  <c r="L59" i="5"/>
  <c r="N59" i="5"/>
  <c r="P59" i="5"/>
  <c r="R59" i="5"/>
  <c r="T59" i="5"/>
  <c r="V59" i="5"/>
  <c r="X59" i="5"/>
  <c r="Z59" i="5"/>
  <c r="AB59" i="5"/>
  <c r="AD59" i="5"/>
  <c r="AF59" i="5"/>
  <c r="AH59" i="5"/>
  <c r="AJ59" i="5"/>
  <c r="AL59" i="5"/>
  <c r="AQ59" i="5"/>
  <c r="AS59" i="5"/>
  <c r="AU59" i="5"/>
  <c r="AW59" i="5"/>
  <c r="AY59" i="5"/>
  <c r="BA59" i="5"/>
  <c r="BC59" i="5"/>
  <c r="BE59" i="5"/>
  <c r="BG59" i="5"/>
  <c r="D60" i="5"/>
  <c r="F60" i="5"/>
  <c r="H60" i="5"/>
  <c r="J60" i="5"/>
  <c r="L60" i="5"/>
  <c r="N60" i="5"/>
  <c r="P60" i="5"/>
  <c r="R60" i="5"/>
  <c r="T60" i="5"/>
  <c r="V60" i="5"/>
  <c r="X60" i="5"/>
  <c r="Z60" i="5"/>
  <c r="AB60" i="5"/>
  <c r="AD60" i="5"/>
  <c r="AF60" i="5"/>
  <c r="AH60" i="5"/>
  <c r="AJ60" i="5"/>
  <c r="AL60" i="5"/>
  <c r="AQ60" i="5"/>
  <c r="AS60" i="5"/>
  <c r="AU60" i="5"/>
  <c r="AW60" i="5"/>
  <c r="AY60" i="5"/>
  <c r="BA60" i="5"/>
  <c r="BC60" i="5"/>
  <c r="BE60" i="5"/>
  <c r="BG60" i="5"/>
  <c r="D61" i="5"/>
  <c r="F61" i="5"/>
  <c r="H61" i="5"/>
  <c r="J61" i="5"/>
  <c r="L61" i="5"/>
  <c r="N61" i="5"/>
  <c r="P61" i="5"/>
  <c r="R61" i="5"/>
  <c r="T61" i="5"/>
  <c r="V61" i="5"/>
  <c r="X61" i="5"/>
  <c r="Z61" i="5"/>
  <c r="AB61" i="5"/>
  <c r="AD61" i="5"/>
  <c r="AF61" i="5"/>
  <c r="AH61" i="5"/>
  <c r="AJ61" i="5"/>
  <c r="AL61" i="5"/>
  <c r="AQ61" i="5"/>
  <c r="AS61" i="5"/>
  <c r="AU61" i="5"/>
  <c r="AW61" i="5"/>
  <c r="AY61" i="5"/>
  <c r="BA61" i="5"/>
  <c r="BC61" i="5"/>
  <c r="BE61" i="5"/>
  <c r="BG61" i="5"/>
  <c r="D62" i="5"/>
  <c r="F62" i="5"/>
  <c r="H62" i="5"/>
  <c r="J62" i="5"/>
  <c r="L62" i="5"/>
  <c r="N62" i="5"/>
  <c r="P62" i="5"/>
  <c r="R62" i="5"/>
  <c r="T62" i="5"/>
  <c r="V62" i="5"/>
  <c r="X62" i="5"/>
  <c r="Z62" i="5"/>
  <c r="AB62" i="5"/>
  <c r="AD62" i="5"/>
  <c r="AF62" i="5"/>
  <c r="AH62" i="5"/>
  <c r="AJ62" i="5"/>
  <c r="AL62" i="5"/>
  <c r="AQ62" i="5"/>
  <c r="AS62" i="5"/>
  <c r="AU62" i="5"/>
  <c r="AW62" i="5"/>
  <c r="AY62" i="5"/>
  <c r="BA62" i="5"/>
  <c r="BC62" i="5"/>
  <c r="BE62" i="5"/>
  <c r="BG62" i="5"/>
  <c r="D63" i="5"/>
  <c r="F63" i="5"/>
  <c r="H63" i="5"/>
  <c r="J63" i="5"/>
  <c r="L63" i="5"/>
  <c r="N63" i="5"/>
  <c r="P63" i="5"/>
  <c r="R63" i="5"/>
  <c r="T63" i="5"/>
  <c r="V63" i="5"/>
  <c r="X63" i="5"/>
  <c r="Z63" i="5"/>
  <c r="AB63" i="5"/>
  <c r="AD63" i="5"/>
  <c r="AF63" i="5"/>
  <c r="AH63" i="5"/>
  <c r="AJ63" i="5"/>
  <c r="AL63" i="5"/>
  <c r="AQ63" i="5"/>
  <c r="AS63" i="5"/>
  <c r="AU63" i="5"/>
  <c r="AW63" i="5"/>
  <c r="AY63" i="5"/>
  <c r="BA63" i="5"/>
  <c r="BC63" i="5"/>
  <c r="BE63" i="5"/>
  <c r="BG63" i="5"/>
  <c r="D64" i="5"/>
  <c r="F64" i="5"/>
  <c r="H64" i="5"/>
  <c r="J64" i="5"/>
  <c r="L64" i="5"/>
  <c r="N64" i="5"/>
  <c r="P64" i="5"/>
  <c r="R64" i="5"/>
  <c r="T64" i="5"/>
  <c r="V64" i="5"/>
  <c r="X64" i="5"/>
  <c r="Z64" i="5"/>
  <c r="AB64" i="5"/>
  <c r="AD64" i="5"/>
  <c r="AF64" i="5"/>
  <c r="AH64" i="5"/>
  <c r="AJ64" i="5"/>
  <c r="AL64" i="5"/>
  <c r="AQ64" i="5"/>
  <c r="AS64" i="5"/>
  <c r="AU64" i="5"/>
  <c r="AW64" i="5"/>
  <c r="AY64" i="5"/>
  <c r="BA64" i="5"/>
  <c r="BC64" i="5"/>
  <c r="BE64" i="5"/>
  <c r="BG64" i="5"/>
  <c r="D65" i="5"/>
  <c r="F65" i="5"/>
  <c r="H65" i="5"/>
  <c r="J65" i="5"/>
  <c r="L65" i="5"/>
  <c r="N65" i="5"/>
  <c r="P65" i="5"/>
  <c r="R65" i="5"/>
  <c r="T65" i="5"/>
  <c r="V65" i="5"/>
  <c r="X65" i="5"/>
  <c r="Z65" i="5"/>
  <c r="AB65" i="5"/>
  <c r="AD65" i="5"/>
  <c r="AF65" i="5"/>
  <c r="AH65" i="5"/>
  <c r="AJ65" i="5"/>
  <c r="AL65" i="5"/>
  <c r="AQ65" i="5"/>
  <c r="AS65" i="5"/>
  <c r="AU65" i="5"/>
  <c r="AW65" i="5"/>
  <c r="AY65" i="5"/>
  <c r="BA65" i="5"/>
  <c r="BC65" i="5"/>
  <c r="BE65" i="5"/>
  <c r="BG65" i="5"/>
  <c r="D66" i="5"/>
  <c r="F66" i="5"/>
  <c r="H66" i="5"/>
  <c r="J66" i="5"/>
  <c r="L66" i="5"/>
  <c r="N66" i="5"/>
  <c r="P66" i="5"/>
  <c r="R66" i="5"/>
  <c r="T66" i="5"/>
  <c r="V66" i="5"/>
  <c r="X66" i="5"/>
  <c r="Z66" i="5"/>
  <c r="AB66" i="5"/>
  <c r="AD66" i="5"/>
  <c r="AF66" i="5"/>
  <c r="AH66" i="5"/>
  <c r="AJ66" i="5"/>
  <c r="AL66" i="5"/>
  <c r="AQ66" i="5"/>
  <c r="AS66" i="5"/>
  <c r="AU66" i="5"/>
  <c r="AW66" i="5"/>
  <c r="AY66" i="5"/>
  <c r="BA66" i="5"/>
  <c r="BC66" i="5"/>
  <c r="BE66" i="5"/>
  <c r="BG66" i="5"/>
  <c r="D67" i="5"/>
  <c r="F67" i="5"/>
  <c r="H67" i="5"/>
  <c r="J67" i="5"/>
  <c r="L67" i="5"/>
  <c r="N67" i="5"/>
  <c r="P67" i="5"/>
  <c r="R67" i="5"/>
  <c r="T67" i="5"/>
  <c r="V67" i="5"/>
  <c r="X67" i="5"/>
  <c r="Z67" i="5"/>
  <c r="AB67" i="5"/>
  <c r="AD67" i="5"/>
  <c r="AF67" i="5"/>
  <c r="AH67" i="5"/>
  <c r="AJ67" i="5"/>
  <c r="AL67" i="5"/>
  <c r="AQ67" i="5"/>
  <c r="AS67" i="5"/>
  <c r="AU67" i="5"/>
  <c r="AW67" i="5"/>
  <c r="AY67" i="5"/>
  <c r="BA67" i="5"/>
  <c r="BC67" i="5"/>
  <c r="BE67" i="5"/>
  <c r="BG67" i="5"/>
  <c r="D68" i="5"/>
  <c r="F68" i="5"/>
  <c r="H68" i="5"/>
  <c r="J68" i="5"/>
  <c r="L68" i="5"/>
  <c r="N68" i="5"/>
  <c r="P68" i="5"/>
  <c r="R68" i="5"/>
  <c r="T68" i="5"/>
  <c r="V68" i="5"/>
  <c r="X68" i="5"/>
  <c r="Z68" i="5"/>
  <c r="AB68" i="5"/>
  <c r="AD68" i="5"/>
  <c r="AF68" i="5"/>
  <c r="AH68" i="5"/>
  <c r="AJ68" i="5"/>
  <c r="AL68" i="5"/>
  <c r="AQ68" i="5"/>
  <c r="AS68" i="5"/>
  <c r="AU68" i="5"/>
  <c r="AW68" i="5"/>
  <c r="AY68" i="5"/>
  <c r="BA68" i="5"/>
  <c r="BC68" i="5"/>
  <c r="BE68" i="5"/>
  <c r="BG68" i="5"/>
  <c r="D69" i="5"/>
  <c r="F69" i="5"/>
  <c r="H69" i="5"/>
  <c r="J69" i="5"/>
  <c r="L69" i="5"/>
  <c r="N69" i="5"/>
  <c r="P69" i="5"/>
  <c r="R69" i="5"/>
  <c r="T69" i="5"/>
  <c r="V69" i="5"/>
  <c r="X69" i="5"/>
  <c r="Z69" i="5"/>
  <c r="AB69" i="5"/>
  <c r="AD69" i="5"/>
  <c r="AF69" i="5"/>
  <c r="AH69" i="5"/>
  <c r="AJ69" i="5"/>
  <c r="AL69" i="5"/>
  <c r="AQ69" i="5"/>
  <c r="AS69" i="5"/>
  <c r="AU69" i="5"/>
  <c r="AW69" i="5"/>
  <c r="AY69" i="5"/>
  <c r="BA69" i="5"/>
  <c r="BC69" i="5"/>
  <c r="BE69" i="5"/>
  <c r="BG69" i="5"/>
  <c r="D70" i="5"/>
  <c r="F70" i="5"/>
  <c r="H70" i="5"/>
  <c r="J70" i="5"/>
  <c r="L70" i="5"/>
  <c r="N70" i="5"/>
  <c r="P70" i="5"/>
  <c r="R70" i="5"/>
  <c r="T70" i="5"/>
  <c r="V70" i="5"/>
  <c r="X70" i="5"/>
  <c r="Z70" i="5"/>
  <c r="AB70" i="5"/>
  <c r="AD70" i="5"/>
  <c r="AF70" i="5"/>
  <c r="AH70" i="5"/>
  <c r="AJ70" i="5"/>
  <c r="AL70" i="5"/>
  <c r="AQ70" i="5"/>
  <c r="AS70" i="5"/>
  <c r="AU70" i="5"/>
  <c r="AW70" i="5"/>
  <c r="AY70" i="5"/>
  <c r="BA70" i="5"/>
  <c r="BC70" i="5"/>
  <c r="BE70" i="5"/>
  <c r="BG70" i="5"/>
  <c r="D71" i="5"/>
  <c r="F71" i="5"/>
  <c r="H71" i="5"/>
  <c r="J71" i="5"/>
  <c r="L71" i="5"/>
  <c r="N71" i="5"/>
  <c r="P71" i="5"/>
  <c r="R71" i="5"/>
  <c r="T71" i="5"/>
  <c r="V71" i="5"/>
  <c r="X71" i="5"/>
  <c r="Z71" i="5"/>
  <c r="AB71" i="5"/>
  <c r="AD71" i="5"/>
  <c r="AF71" i="5"/>
  <c r="AH71" i="5"/>
  <c r="AJ71" i="5"/>
  <c r="AL71" i="5"/>
  <c r="AQ71" i="5"/>
  <c r="AS71" i="5"/>
  <c r="AU71" i="5"/>
  <c r="AW71" i="5"/>
  <c r="AY71" i="5"/>
  <c r="BA71" i="5"/>
  <c r="BC71" i="5"/>
  <c r="BE71" i="5"/>
  <c r="BG71" i="5"/>
  <c r="D72" i="5"/>
  <c r="F72" i="5"/>
  <c r="H72" i="5"/>
  <c r="J72" i="5"/>
  <c r="L72" i="5"/>
  <c r="N72" i="5"/>
  <c r="P72" i="5"/>
  <c r="R72" i="5"/>
  <c r="T72" i="5"/>
  <c r="V72" i="5"/>
  <c r="X72" i="5"/>
  <c r="Z72" i="5"/>
  <c r="AB72" i="5"/>
  <c r="AD72" i="5"/>
  <c r="AF72" i="5"/>
  <c r="AH72" i="5"/>
  <c r="AJ72" i="5"/>
  <c r="AL72" i="5"/>
  <c r="AQ72" i="5"/>
  <c r="AS72" i="5"/>
  <c r="AU72" i="5"/>
  <c r="AW72" i="5"/>
  <c r="AY72" i="5"/>
  <c r="BA72" i="5"/>
  <c r="BC72" i="5"/>
  <c r="BE72" i="5"/>
  <c r="BG72" i="5"/>
  <c r="D73" i="5"/>
  <c r="F73" i="5"/>
  <c r="H73" i="5"/>
  <c r="J73" i="5"/>
  <c r="L73" i="5"/>
  <c r="N73" i="5"/>
  <c r="P73" i="5"/>
  <c r="R73" i="5"/>
  <c r="T73" i="5"/>
  <c r="V73" i="5"/>
  <c r="X73" i="5"/>
  <c r="Z73" i="5"/>
  <c r="AB73" i="5"/>
  <c r="AD73" i="5"/>
  <c r="AF73" i="5"/>
  <c r="AH73" i="5"/>
  <c r="AJ73" i="5"/>
  <c r="AL73" i="5"/>
  <c r="AQ73" i="5"/>
  <c r="AS73" i="5"/>
  <c r="AU73" i="5"/>
  <c r="AW73" i="5"/>
  <c r="AY73" i="5"/>
  <c r="BA73" i="5"/>
  <c r="BC73" i="5"/>
  <c r="BE73" i="5"/>
  <c r="BG73" i="5"/>
  <c r="D74" i="5"/>
  <c r="F74" i="5"/>
  <c r="H74" i="5"/>
  <c r="J74" i="5"/>
  <c r="L74" i="5"/>
  <c r="N74" i="5"/>
  <c r="P74" i="5"/>
  <c r="R74" i="5"/>
  <c r="T74" i="5"/>
  <c r="V74" i="5"/>
  <c r="X74" i="5"/>
  <c r="Z74" i="5"/>
  <c r="AB74" i="5"/>
  <c r="AD74" i="5"/>
  <c r="AF74" i="5"/>
  <c r="AH74" i="5"/>
  <c r="AJ74" i="5"/>
  <c r="AL74" i="5"/>
  <c r="AQ74" i="5"/>
  <c r="AS74" i="5"/>
  <c r="AU74" i="5"/>
  <c r="AW74" i="5"/>
  <c r="AY74" i="5"/>
  <c r="BA74" i="5"/>
  <c r="BC74" i="5"/>
  <c r="BE74" i="5"/>
  <c r="BG74" i="5"/>
  <c r="D75" i="5"/>
  <c r="F75" i="5"/>
  <c r="H75" i="5"/>
  <c r="J75" i="5"/>
  <c r="L75" i="5"/>
  <c r="N75" i="5"/>
  <c r="P75" i="5"/>
  <c r="R75" i="5"/>
  <c r="T75" i="5"/>
  <c r="V75" i="5"/>
  <c r="X75" i="5"/>
  <c r="Z75" i="5"/>
  <c r="AB75" i="5"/>
  <c r="AD75" i="5"/>
  <c r="AF75" i="5"/>
  <c r="AH75" i="5"/>
  <c r="AJ75" i="5"/>
  <c r="AL75" i="5"/>
  <c r="AQ75" i="5"/>
  <c r="AS75" i="5"/>
  <c r="AU75" i="5"/>
  <c r="AW75" i="5"/>
  <c r="AY75" i="5"/>
  <c r="BA75" i="5"/>
  <c r="BC75" i="5"/>
  <c r="BE75" i="5"/>
  <c r="BG75" i="5"/>
  <c r="D76" i="5"/>
  <c r="F76" i="5"/>
  <c r="H76" i="5"/>
  <c r="J76" i="5"/>
  <c r="L76" i="5"/>
  <c r="N76" i="5"/>
  <c r="P76" i="5"/>
  <c r="R76" i="5"/>
  <c r="T76" i="5"/>
  <c r="V76" i="5"/>
  <c r="X76" i="5"/>
  <c r="Z76" i="5"/>
  <c r="AB76" i="5"/>
  <c r="AD76" i="5"/>
  <c r="AF76" i="5"/>
  <c r="AH76" i="5"/>
  <c r="AJ76" i="5"/>
  <c r="AL76" i="5"/>
  <c r="AQ76" i="5"/>
  <c r="AS76" i="5"/>
  <c r="AU76" i="5"/>
  <c r="AW76" i="5"/>
  <c r="AY76" i="5"/>
  <c r="BA76" i="5"/>
  <c r="BC76" i="5"/>
  <c r="BE76" i="5"/>
  <c r="BG76" i="5"/>
  <c r="D77" i="5"/>
  <c r="F77" i="5"/>
  <c r="H77" i="5"/>
  <c r="J77" i="5"/>
  <c r="L77" i="5"/>
  <c r="N77" i="5"/>
  <c r="P77" i="5"/>
  <c r="R77" i="5"/>
  <c r="T77" i="5"/>
  <c r="V77" i="5"/>
  <c r="X77" i="5"/>
  <c r="Z77" i="5"/>
  <c r="AB77" i="5"/>
  <c r="AD77" i="5"/>
  <c r="AF77" i="5"/>
  <c r="AH77" i="5"/>
  <c r="AJ77" i="5"/>
  <c r="AL77" i="5"/>
  <c r="AQ77" i="5"/>
  <c r="AS77" i="5"/>
  <c r="AU77" i="5"/>
  <c r="AW77" i="5"/>
  <c r="AY77" i="5"/>
  <c r="BA77" i="5"/>
  <c r="BC77" i="5"/>
  <c r="BE77" i="5"/>
  <c r="BG77" i="5"/>
  <c r="D78" i="5"/>
  <c r="F78" i="5"/>
  <c r="H78" i="5"/>
  <c r="J78" i="5"/>
  <c r="L78" i="5"/>
  <c r="N78" i="5"/>
  <c r="P78" i="5"/>
  <c r="R78" i="5"/>
  <c r="T78" i="5"/>
  <c r="V78" i="5"/>
  <c r="X78" i="5"/>
  <c r="Z78" i="5"/>
  <c r="AB78" i="5"/>
  <c r="AD78" i="5"/>
  <c r="AF78" i="5"/>
  <c r="AH78" i="5"/>
  <c r="AJ78" i="5"/>
  <c r="AL78" i="5"/>
  <c r="AQ78" i="5"/>
  <c r="AS78" i="5"/>
  <c r="AU78" i="5"/>
  <c r="AW78" i="5"/>
  <c r="AY78" i="5"/>
  <c r="BA78" i="5"/>
  <c r="BC78" i="5"/>
  <c r="BE78" i="5"/>
  <c r="BG78" i="5"/>
  <c r="D79" i="5"/>
  <c r="F79" i="5"/>
  <c r="H79" i="5"/>
  <c r="J79" i="5"/>
  <c r="L79" i="5"/>
  <c r="N79" i="5"/>
  <c r="P79" i="5"/>
  <c r="R79" i="5"/>
  <c r="T79" i="5"/>
  <c r="V79" i="5"/>
  <c r="X79" i="5"/>
  <c r="Z79" i="5"/>
  <c r="AB79" i="5"/>
  <c r="AD79" i="5"/>
  <c r="AF79" i="5"/>
  <c r="AH79" i="5"/>
  <c r="AJ79" i="5"/>
  <c r="AL79" i="5"/>
  <c r="AQ79" i="5"/>
  <c r="AS79" i="5"/>
  <c r="AU79" i="5"/>
  <c r="AW79" i="5"/>
  <c r="AY79" i="5"/>
  <c r="BA79" i="5"/>
  <c r="BC79" i="5"/>
  <c r="BE79" i="5"/>
  <c r="BG79" i="5"/>
  <c r="D80" i="5"/>
  <c r="F80" i="5"/>
  <c r="H80" i="5"/>
  <c r="J80" i="5"/>
  <c r="L80" i="5"/>
  <c r="N80" i="5"/>
  <c r="P80" i="5"/>
  <c r="R80" i="5"/>
  <c r="T80" i="5"/>
  <c r="V80" i="5"/>
  <c r="X80" i="5"/>
  <c r="Z80" i="5"/>
  <c r="AB80" i="5"/>
  <c r="AD80" i="5"/>
  <c r="AF80" i="5"/>
  <c r="AH80" i="5"/>
  <c r="AJ80" i="5"/>
  <c r="AL80" i="5"/>
  <c r="AQ80" i="5"/>
  <c r="AS80" i="5"/>
  <c r="AU80" i="5"/>
  <c r="AW80" i="5"/>
  <c r="AY80" i="5"/>
  <c r="BA80" i="5"/>
  <c r="BC80" i="5"/>
  <c r="BE80" i="5"/>
  <c r="BG80" i="5"/>
  <c r="D81" i="5"/>
  <c r="F81" i="5"/>
  <c r="H81" i="5"/>
  <c r="J81" i="5"/>
  <c r="L81" i="5"/>
  <c r="N81" i="5"/>
  <c r="P81" i="5"/>
  <c r="R81" i="5"/>
  <c r="T81" i="5"/>
  <c r="V81" i="5"/>
  <c r="X81" i="5"/>
  <c r="Z81" i="5"/>
  <c r="AB81" i="5"/>
  <c r="AD81" i="5"/>
  <c r="AF81" i="5"/>
  <c r="AH81" i="5"/>
  <c r="AJ81" i="5"/>
  <c r="AL81" i="5"/>
  <c r="AQ81" i="5"/>
  <c r="AS81" i="5"/>
  <c r="AU81" i="5"/>
  <c r="AW81" i="5"/>
  <c r="AY81" i="5"/>
  <c r="BA81" i="5"/>
  <c r="BC81" i="5"/>
  <c r="BE81" i="5"/>
  <c r="BG81" i="5"/>
  <c r="D82" i="5"/>
  <c r="F82" i="5"/>
  <c r="H82" i="5"/>
  <c r="J82" i="5"/>
  <c r="L82" i="5"/>
  <c r="N82" i="5"/>
  <c r="P82" i="5"/>
  <c r="R82" i="5"/>
  <c r="T82" i="5"/>
  <c r="V82" i="5"/>
  <c r="X82" i="5"/>
  <c r="Z82" i="5"/>
  <c r="AB82" i="5"/>
  <c r="AD82" i="5"/>
  <c r="AF82" i="5"/>
  <c r="AH82" i="5"/>
  <c r="AJ82" i="5"/>
  <c r="AL82" i="5"/>
  <c r="AQ82" i="5"/>
  <c r="AS82" i="5"/>
  <c r="AU82" i="5"/>
  <c r="AW82" i="5"/>
  <c r="AY82" i="5"/>
  <c r="BA82" i="5"/>
  <c r="BC82" i="5"/>
  <c r="BE82" i="5"/>
  <c r="BG82" i="5"/>
  <c r="D83" i="5"/>
  <c r="F83" i="5"/>
  <c r="H83" i="5"/>
  <c r="J83" i="5"/>
  <c r="L83" i="5"/>
  <c r="N83" i="5"/>
  <c r="P83" i="5"/>
  <c r="R83" i="5"/>
  <c r="T83" i="5"/>
  <c r="V83" i="5"/>
  <c r="X83" i="5"/>
  <c r="Z83" i="5"/>
  <c r="AB83" i="5"/>
  <c r="AD83" i="5"/>
  <c r="AF83" i="5"/>
  <c r="AH83" i="5"/>
  <c r="AJ83" i="5"/>
  <c r="AL83" i="5"/>
  <c r="AQ83" i="5"/>
  <c r="AS83" i="5"/>
  <c r="AU83" i="5"/>
  <c r="AW83" i="5"/>
  <c r="AY83" i="5"/>
  <c r="BA83" i="5"/>
  <c r="BC83" i="5"/>
  <c r="BE83" i="5"/>
  <c r="BG83" i="5"/>
  <c r="D84" i="5"/>
  <c r="F84" i="5"/>
  <c r="H84" i="5"/>
  <c r="J84" i="5"/>
  <c r="L84" i="5"/>
  <c r="N84" i="5"/>
  <c r="P84" i="5"/>
  <c r="R84" i="5"/>
  <c r="T84" i="5"/>
  <c r="V84" i="5"/>
  <c r="X84" i="5"/>
  <c r="Z84" i="5"/>
  <c r="AB84" i="5"/>
  <c r="AD84" i="5"/>
  <c r="AF84" i="5"/>
  <c r="AH84" i="5"/>
  <c r="AJ84" i="5"/>
  <c r="AL84" i="5"/>
  <c r="AQ84" i="5"/>
  <c r="AS84" i="5"/>
  <c r="AU84" i="5"/>
  <c r="AW84" i="5"/>
  <c r="AY84" i="5"/>
  <c r="BA84" i="5"/>
  <c r="BC84" i="5"/>
  <c r="BE84" i="5"/>
  <c r="BG84" i="5"/>
  <c r="D85" i="5"/>
  <c r="F85" i="5"/>
  <c r="H85" i="5"/>
  <c r="J85" i="5"/>
  <c r="L85" i="5"/>
  <c r="N85" i="5"/>
  <c r="P85" i="5"/>
  <c r="R85" i="5"/>
  <c r="T85" i="5"/>
  <c r="V85" i="5"/>
  <c r="X85" i="5"/>
  <c r="Z85" i="5"/>
  <c r="AB85" i="5"/>
  <c r="AD85" i="5"/>
  <c r="AF85" i="5"/>
  <c r="AH85" i="5"/>
  <c r="AJ85" i="5"/>
  <c r="AL85" i="5"/>
  <c r="AQ85" i="5"/>
  <c r="AS85" i="5"/>
  <c r="AU85" i="5"/>
  <c r="AW85" i="5"/>
  <c r="AY85" i="5"/>
  <c r="BA85" i="5"/>
  <c r="BC85" i="5"/>
  <c r="BE85" i="5"/>
  <c r="BG85" i="5"/>
  <c r="D86" i="5"/>
  <c r="F86" i="5"/>
  <c r="H86" i="5"/>
  <c r="J86" i="5"/>
  <c r="L86" i="5"/>
  <c r="N86" i="5"/>
  <c r="P86" i="5"/>
  <c r="R86" i="5"/>
  <c r="T86" i="5"/>
  <c r="V86" i="5"/>
  <c r="X86" i="5"/>
  <c r="Z86" i="5"/>
  <c r="AB86" i="5"/>
  <c r="AD86" i="5"/>
  <c r="AF86" i="5"/>
  <c r="AH86" i="5"/>
  <c r="AJ86" i="5"/>
  <c r="AL86" i="5"/>
  <c r="AQ86" i="5"/>
  <c r="AS86" i="5"/>
  <c r="AU86" i="5"/>
  <c r="AW86" i="5"/>
  <c r="AY86" i="5"/>
  <c r="BA86" i="5"/>
  <c r="BC86" i="5"/>
  <c r="BE86" i="5"/>
  <c r="BG86" i="5"/>
  <c r="D87" i="5"/>
  <c r="F87" i="5"/>
  <c r="H87" i="5"/>
  <c r="J87" i="5"/>
  <c r="L87" i="5"/>
  <c r="N87" i="5"/>
  <c r="P87" i="5"/>
  <c r="R87" i="5"/>
  <c r="T87" i="5"/>
  <c r="V87" i="5"/>
  <c r="X87" i="5"/>
  <c r="Z87" i="5"/>
  <c r="AB87" i="5"/>
  <c r="AD87" i="5"/>
  <c r="AF87" i="5"/>
  <c r="AH87" i="5"/>
  <c r="AJ87" i="5"/>
  <c r="AL87" i="5"/>
  <c r="AQ87" i="5"/>
  <c r="AS87" i="5"/>
  <c r="AU87" i="5"/>
  <c r="AW87" i="5"/>
  <c r="AY87" i="5"/>
  <c r="BA87" i="5"/>
  <c r="BC87" i="5"/>
  <c r="BE87" i="5"/>
  <c r="BG87" i="5"/>
  <c r="D88" i="5"/>
  <c r="F88" i="5"/>
  <c r="H88" i="5"/>
  <c r="J88" i="5"/>
  <c r="L88" i="5"/>
  <c r="N88" i="5"/>
  <c r="P88" i="5"/>
  <c r="R88" i="5"/>
  <c r="T88" i="5"/>
  <c r="V88" i="5"/>
  <c r="X88" i="5"/>
  <c r="Z88" i="5"/>
  <c r="AB88" i="5"/>
  <c r="AD88" i="5"/>
  <c r="AF88" i="5"/>
  <c r="AH88" i="5"/>
  <c r="AJ88" i="5"/>
  <c r="AL88" i="5"/>
  <c r="AQ88" i="5"/>
  <c r="AS88" i="5"/>
  <c r="AU88" i="5"/>
  <c r="AW88" i="5"/>
  <c r="AY88" i="5"/>
  <c r="BA88" i="5"/>
  <c r="BC88" i="5"/>
  <c r="BE88" i="5"/>
  <c r="BG88" i="5"/>
  <c r="D89" i="5"/>
  <c r="F89" i="5"/>
  <c r="H89" i="5"/>
  <c r="J89" i="5"/>
  <c r="L89" i="5"/>
  <c r="N89" i="5"/>
  <c r="P89" i="5"/>
  <c r="R89" i="5"/>
  <c r="T89" i="5"/>
  <c r="V89" i="5"/>
  <c r="X89" i="5"/>
  <c r="Z89" i="5"/>
  <c r="AB89" i="5"/>
  <c r="AD89" i="5"/>
  <c r="AF89" i="5"/>
  <c r="AH89" i="5"/>
  <c r="AJ89" i="5"/>
  <c r="AL89" i="5"/>
  <c r="AQ89" i="5"/>
  <c r="AS89" i="5"/>
  <c r="AU89" i="5"/>
  <c r="AW89" i="5"/>
  <c r="AY89" i="5"/>
  <c r="BA89" i="5"/>
  <c r="BC89" i="5"/>
  <c r="BE89" i="5"/>
  <c r="BG89" i="5"/>
  <c r="D90" i="5"/>
  <c r="F90" i="5"/>
  <c r="H90" i="5"/>
  <c r="J90" i="5"/>
  <c r="L90" i="5"/>
  <c r="N90" i="5"/>
  <c r="P90" i="5"/>
  <c r="R90" i="5"/>
  <c r="T90" i="5"/>
  <c r="V90" i="5"/>
  <c r="X90" i="5"/>
  <c r="Z90" i="5"/>
  <c r="AB90" i="5"/>
  <c r="AD90" i="5"/>
  <c r="AF90" i="5"/>
  <c r="AH90" i="5"/>
  <c r="AJ90" i="5"/>
  <c r="AL90" i="5"/>
  <c r="AQ90" i="5"/>
  <c r="AS90" i="5"/>
  <c r="AU90" i="5"/>
  <c r="AW90" i="5"/>
  <c r="AY90" i="5"/>
  <c r="BA90" i="5"/>
  <c r="BC90" i="5"/>
  <c r="BE90" i="5"/>
  <c r="BG90" i="5"/>
  <c r="D91" i="5"/>
  <c r="F91" i="5"/>
  <c r="H91" i="5"/>
  <c r="J91" i="5"/>
  <c r="L91" i="5"/>
  <c r="N91" i="5"/>
  <c r="P91" i="5"/>
  <c r="R91" i="5"/>
  <c r="T91" i="5"/>
  <c r="V91" i="5"/>
  <c r="X91" i="5"/>
  <c r="Z91" i="5"/>
  <c r="AB91" i="5"/>
  <c r="AD91" i="5"/>
  <c r="AF91" i="5"/>
  <c r="AH91" i="5"/>
  <c r="AJ91" i="5"/>
  <c r="AL91" i="5"/>
  <c r="AQ91" i="5"/>
  <c r="AS91" i="5"/>
  <c r="AU91" i="5"/>
  <c r="AW91" i="5"/>
  <c r="AY91" i="5"/>
  <c r="BA91" i="5"/>
  <c r="BC91" i="5"/>
  <c r="BE91" i="5"/>
  <c r="BG91" i="5"/>
  <c r="D92" i="5"/>
  <c r="F92" i="5"/>
  <c r="H92" i="5"/>
  <c r="J92" i="5"/>
  <c r="L92" i="5"/>
  <c r="N92" i="5"/>
  <c r="P92" i="5"/>
  <c r="R92" i="5"/>
  <c r="T92" i="5"/>
  <c r="V92" i="5"/>
  <c r="X92" i="5"/>
  <c r="Z92" i="5"/>
  <c r="AB92" i="5"/>
  <c r="AD92" i="5"/>
  <c r="AF92" i="5"/>
  <c r="AH92" i="5"/>
  <c r="AJ92" i="5"/>
  <c r="AL92" i="5"/>
  <c r="AQ92" i="5"/>
  <c r="AS92" i="5"/>
  <c r="AU92" i="5"/>
  <c r="AW92" i="5"/>
  <c r="AY92" i="5"/>
  <c r="BA92" i="5"/>
  <c r="BC92" i="5"/>
  <c r="BE92" i="5"/>
  <c r="BG92" i="5"/>
  <c r="D93" i="5"/>
  <c r="F93" i="5"/>
  <c r="H93" i="5"/>
  <c r="J93" i="5"/>
  <c r="L93" i="5"/>
  <c r="N93" i="5"/>
  <c r="P93" i="5"/>
  <c r="R93" i="5"/>
  <c r="T93" i="5"/>
  <c r="V93" i="5"/>
  <c r="X93" i="5"/>
  <c r="Z93" i="5"/>
  <c r="AB93" i="5"/>
  <c r="AD93" i="5"/>
  <c r="AF93" i="5"/>
  <c r="AH93" i="5"/>
  <c r="AJ93" i="5"/>
  <c r="AL93" i="5"/>
  <c r="AQ93" i="5"/>
  <c r="AS93" i="5"/>
  <c r="AU93" i="5"/>
  <c r="AW93" i="5"/>
  <c r="AY93" i="5"/>
  <c r="BA93" i="5"/>
  <c r="BC93" i="5"/>
  <c r="BE93" i="5"/>
  <c r="BG93" i="5"/>
  <c r="D94" i="5"/>
  <c r="F94" i="5"/>
  <c r="H94" i="5"/>
  <c r="J94" i="5"/>
  <c r="L94" i="5"/>
  <c r="N94" i="5"/>
  <c r="P94" i="5"/>
  <c r="R94" i="5"/>
  <c r="T94" i="5"/>
  <c r="V94" i="5"/>
  <c r="X94" i="5"/>
  <c r="Z94" i="5"/>
  <c r="AB94" i="5"/>
  <c r="AD94" i="5"/>
  <c r="AF94" i="5"/>
  <c r="AH94" i="5"/>
  <c r="AJ94" i="5"/>
  <c r="AL94" i="5"/>
  <c r="AQ94" i="5"/>
  <c r="AS94" i="5"/>
  <c r="AU94" i="5"/>
  <c r="AW94" i="5"/>
  <c r="AY94" i="5"/>
  <c r="BA94" i="5"/>
  <c r="BC94" i="5"/>
  <c r="BE94" i="5"/>
  <c r="BG94" i="5"/>
  <c r="D95" i="5"/>
  <c r="F95" i="5"/>
  <c r="H95" i="5"/>
  <c r="J95" i="5"/>
  <c r="L95" i="5"/>
  <c r="N95" i="5"/>
  <c r="P95" i="5"/>
  <c r="R95" i="5"/>
  <c r="T95" i="5"/>
  <c r="V95" i="5"/>
  <c r="X95" i="5"/>
  <c r="Z95" i="5"/>
  <c r="AB95" i="5"/>
  <c r="AD95" i="5"/>
  <c r="AF95" i="5"/>
  <c r="AH95" i="5"/>
  <c r="AJ95" i="5"/>
  <c r="AL95" i="5"/>
  <c r="AQ95" i="5"/>
  <c r="AS95" i="5"/>
  <c r="AU95" i="5"/>
  <c r="AW95" i="5"/>
  <c r="AY95" i="5"/>
  <c r="BA95" i="5"/>
  <c r="BC95" i="5"/>
  <c r="BE95" i="5"/>
  <c r="BG95" i="5"/>
  <c r="D96" i="5"/>
  <c r="F96" i="5"/>
  <c r="H96" i="5"/>
  <c r="J96" i="5"/>
  <c r="L96" i="5"/>
  <c r="N96" i="5"/>
  <c r="P96" i="5"/>
  <c r="R96" i="5"/>
  <c r="T96" i="5"/>
  <c r="V96" i="5"/>
  <c r="X96" i="5"/>
  <c r="Z96" i="5"/>
  <c r="AB96" i="5"/>
  <c r="AD96" i="5"/>
  <c r="AF96" i="5"/>
  <c r="AH96" i="5"/>
  <c r="AJ96" i="5"/>
  <c r="AL96" i="5"/>
  <c r="AQ96" i="5"/>
  <c r="AS96" i="5"/>
  <c r="AU96" i="5"/>
  <c r="AW96" i="5"/>
  <c r="AY96" i="5"/>
  <c r="BA96" i="5"/>
  <c r="BC96" i="5"/>
  <c r="BE96" i="5"/>
  <c r="BG96" i="5"/>
  <c r="D97" i="5"/>
  <c r="F97" i="5"/>
  <c r="H97" i="5"/>
  <c r="J97" i="5"/>
  <c r="L97" i="5"/>
  <c r="N97" i="5"/>
  <c r="P97" i="5"/>
  <c r="R97" i="5"/>
  <c r="T97" i="5"/>
  <c r="V97" i="5"/>
  <c r="X97" i="5"/>
  <c r="Z97" i="5"/>
  <c r="AB97" i="5"/>
  <c r="AD97" i="5"/>
  <c r="AF97" i="5"/>
  <c r="AH97" i="5"/>
  <c r="AJ97" i="5"/>
  <c r="AL97" i="5"/>
  <c r="AQ97" i="5"/>
  <c r="AS97" i="5"/>
  <c r="AU97" i="5"/>
  <c r="AW97" i="5"/>
  <c r="AY97" i="5"/>
  <c r="BA97" i="5"/>
  <c r="BC97" i="5"/>
  <c r="BE97" i="5"/>
  <c r="BG97" i="5"/>
  <c r="D98" i="5"/>
  <c r="F98" i="5"/>
  <c r="H98" i="5"/>
  <c r="J98" i="5"/>
  <c r="L98" i="5"/>
  <c r="N98" i="5"/>
  <c r="P98" i="5"/>
  <c r="R98" i="5"/>
  <c r="T98" i="5"/>
  <c r="V98" i="5"/>
  <c r="X98" i="5"/>
  <c r="Z98" i="5"/>
  <c r="AB98" i="5"/>
  <c r="AD98" i="5"/>
  <c r="AF98" i="5"/>
  <c r="AH98" i="5"/>
  <c r="AJ98" i="5"/>
  <c r="AL98" i="5"/>
  <c r="AQ98" i="5"/>
  <c r="AS98" i="5"/>
  <c r="AU98" i="5"/>
  <c r="AW98" i="5"/>
  <c r="AY98" i="5"/>
  <c r="BA98" i="5"/>
  <c r="BC98" i="5"/>
  <c r="BE98" i="5"/>
  <c r="BG98" i="5"/>
  <c r="D99" i="5"/>
  <c r="F99" i="5"/>
  <c r="H99" i="5"/>
  <c r="J99" i="5"/>
  <c r="L99" i="5"/>
  <c r="N99" i="5"/>
  <c r="P99" i="5"/>
  <c r="R99" i="5"/>
  <c r="T99" i="5"/>
  <c r="V99" i="5"/>
  <c r="X99" i="5"/>
  <c r="Z99" i="5"/>
  <c r="AB99" i="5"/>
  <c r="AD99" i="5"/>
  <c r="AF99" i="5"/>
  <c r="AH99" i="5"/>
  <c r="AJ99" i="5"/>
  <c r="AL99" i="5"/>
  <c r="AQ99" i="5"/>
  <c r="AS99" i="5"/>
  <c r="AU99" i="5"/>
  <c r="AW99" i="5"/>
  <c r="AY99" i="5"/>
  <c r="BA99" i="5"/>
  <c r="BC99" i="5"/>
  <c r="BE99" i="5"/>
  <c r="BG99" i="5"/>
  <c r="D100" i="5"/>
  <c r="F100" i="5"/>
  <c r="H100" i="5"/>
  <c r="J100" i="5"/>
  <c r="L100" i="5"/>
  <c r="N100" i="5"/>
  <c r="P100" i="5"/>
  <c r="R100" i="5"/>
  <c r="T100" i="5"/>
  <c r="V100" i="5"/>
  <c r="X100" i="5"/>
  <c r="Z100" i="5"/>
  <c r="AB100" i="5"/>
  <c r="AD100" i="5"/>
  <c r="AF100" i="5"/>
  <c r="AH100" i="5"/>
  <c r="AJ100" i="5"/>
  <c r="AL100" i="5"/>
  <c r="AQ100" i="5"/>
  <c r="AS100" i="5"/>
  <c r="AU100" i="5"/>
  <c r="AW100" i="5"/>
  <c r="AY100" i="5"/>
  <c r="BA100" i="5"/>
  <c r="BC100" i="5"/>
  <c r="BE100" i="5"/>
  <c r="BG100" i="5"/>
  <c r="D101" i="5"/>
  <c r="F101" i="5"/>
  <c r="H101" i="5"/>
  <c r="J101" i="5"/>
  <c r="L101" i="5"/>
  <c r="N101" i="5"/>
  <c r="P101" i="5"/>
  <c r="R101" i="5"/>
  <c r="T101" i="5"/>
  <c r="V101" i="5"/>
  <c r="X101" i="5"/>
  <c r="Z101" i="5"/>
  <c r="AB101" i="5"/>
  <c r="AD101" i="5"/>
  <c r="AF101" i="5"/>
  <c r="AH101" i="5"/>
  <c r="AJ101" i="5"/>
  <c r="AL101" i="5"/>
  <c r="AQ101" i="5"/>
  <c r="AS101" i="5"/>
  <c r="AU101" i="5"/>
  <c r="AW101" i="5"/>
  <c r="AY101" i="5"/>
  <c r="BA101" i="5"/>
  <c r="BC101" i="5"/>
  <c r="BE101" i="5"/>
  <c r="BG101" i="5"/>
  <c r="D102" i="5"/>
  <c r="F102" i="5"/>
  <c r="H102" i="5"/>
  <c r="J102" i="5"/>
  <c r="L102" i="5"/>
  <c r="N102" i="5"/>
  <c r="P102" i="5"/>
  <c r="R102" i="5"/>
  <c r="T102" i="5"/>
  <c r="V102" i="5"/>
  <c r="X102" i="5"/>
  <c r="Z102" i="5"/>
  <c r="AB102" i="5"/>
  <c r="AD102" i="5"/>
  <c r="AF102" i="5"/>
  <c r="AH102" i="5"/>
  <c r="AJ102" i="5"/>
  <c r="AL102" i="5"/>
  <c r="AQ102" i="5"/>
  <c r="AS102" i="5"/>
  <c r="AU102" i="5"/>
  <c r="AW102" i="5"/>
  <c r="AY102" i="5"/>
  <c r="BA102" i="5"/>
  <c r="BC102" i="5"/>
  <c r="BE102" i="5"/>
  <c r="BG102" i="5"/>
  <c r="D103" i="5"/>
  <c r="F103" i="5"/>
  <c r="H103" i="5"/>
  <c r="J103" i="5"/>
  <c r="L103" i="5"/>
  <c r="N103" i="5"/>
  <c r="P103" i="5"/>
  <c r="R103" i="5"/>
  <c r="T103" i="5"/>
  <c r="V103" i="5"/>
  <c r="X103" i="5"/>
  <c r="Z103" i="5"/>
  <c r="AB103" i="5"/>
  <c r="AD103" i="5"/>
  <c r="AF103" i="5"/>
  <c r="AH103" i="5"/>
  <c r="AJ103" i="5"/>
  <c r="AL103" i="5"/>
  <c r="AQ103" i="5"/>
  <c r="AS103" i="5"/>
  <c r="AU103" i="5"/>
  <c r="AW103" i="5"/>
  <c r="AY103" i="5"/>
  <c r="BA103" i="5"/>
  <c r="BC103" i="5"/>
  <c r="BE103" i="5"/>
  <c r="BG103" i="5"/>
  <c r="D104" i="5"/>
  <c r="F104" i="5"/>
  <c r="H104" i="5"/>
  <c r="J104" i="5"/>
  <c r="L104" i="5"/>
  <c r="N104" i="5"/>
  <c r="P104" i="5"/>
  <c r="R104" i="5"/>
  <c r="T104" i="5"/>
  <c r="V104" i="5"/>
  <c r="X104" i="5"/>
  <c r="Z104" i="5"/>
  <c r="AB104" i="5"/>
  <c r="AD104" i="5"/>
  <c r="AF104" i="5"/>
  <c r="AH104" i="5"/>
  <c r="AJ104" i="5"/>
  <c r="AL104" i="5"/>
  <c r="AQ104" i="5"/>
  <c r="AS104" i="5"/>
  <c r="AU104" i="5"/>
  <c r="AW104" i="5"/>
  <c r="AY104" i="5"/>
  <c r="BA104" i="5"/>
  <c r="BC104" i="5"/>
  <c r="BE104" i="5"/>
  <c r="BG104" i="5"/>
  <c r="D105" i="5"/>
  <c r="F105" i="5"/>
  <c r="H105" i="5"/>
  <c r="J105" i="5"/>
  <c r="L105" i="5"/>
  <c r="N105" i="5"/>
  <c r="P105" i="5"/>
  <c r="R105" i="5"/>
  <c r="T105" i="5"/>
  <c r="V105" i="5"/>
  <c r="X105" i="5"/>
  <c r="Z105" i="5"/>
  <c r="AB105" i="5"/>
  <c r="AD105" i="5"/>
  <c r="AF105" i="5"/>
  <c r="AH105" i="5"/>
  <c r="AJ105" i="5"/>
  <c r="AL105" i="5"/>
  <c r="AQ105" i="5"/>
  <c r="AS105" i="5"/>
  <c r="AU105" i="5"/>
  <c r="AW105" i="5"/>
  <c r="AY105" i="5"/>
  <c r="BA105" i="5"/>
  <c r="BC105" i="5"/>
  <c r="BE105" i="5"/>
  <c r="BG105" i="5"/>
  <c r="D106" i="5"/>
  <c r="F106" i="5"/>
  <c r="H106" i="5"/>
  <c r="J106" i="5"/>
  <c r="L106" i="5"/>
  <c r="N106" i="5"/>
  <c r="P106" i="5"/>
  <c r="R106" i="5"/>
  <c r="T106" i="5"/>
  <c r="V106" i="5"/>
  <c r="X106" i="5"/>
  <c r="Z106" i="5"/>
  <c r="AB106" i="5"/>
  <c r="AD106" i="5"/>
  <c r="AF106" i="5"/>
  <c r="AH106" i="5"/>
  <c r="AJ106" i="5"/>
  <c r="AL106" i="5"/>
  <c r="AQ106" i="5"/>
  <c r="AS106" i="5"/>
  <c r="AU106" i="5"/>
  <c r="AW106" i="5"/>
  <c r="AY106" i="5"/>
  <c r="BA106" i="5"/>
  <c r="BC106" i="5"/>
  <c r="BE106" i="5"/>
  <c r="BG106" i="5"/>
  <c r="D107" i="5"/>
  <c r="F107" i="5"/>
  <c r="H107" i="5"/>
  <c r="J107" i="5"/>
  <c r="L107" i="5"/>
  <c r="N107" i="5"/>
  <c r="P107" i="5"/>
  <c r="R107" i="5"/>
  <c r="T107" i="5"/>
  <c r="V107" i="5"/>
  <c r="X107" i="5"/>
  <c r="Z107" i="5"/>
  <c r="AB107" i="5"/>
  <c r="AD107" i="5"/>
  <c r="AF107" i="5"/>
  <c r="AH107" i="5"/>
  <c r="AJ107" i="5"/>
  <c r="AL107" i="5"/>
  <c r="AQ107" i="5"/>
  <c r="AS107" i="5"/>
  <c r="AU107" i="5"/>
  <c r="AW107" i="5"/>
  <c r="AY107" i="5"/>
  <c r="BA107" i="5"/>
  <c r="BC107" i="5"/>
  <c r="BE107" i="5"/>
  <c r="BG107" i="5"/>
  <c r="D108" i="5"/>
  <c r="F108" i="5"/>
  <c r="H108" i="5"/>
  <c r="J108" i="5"/>
  <c r="L108" i="5"/>
  <c r="N108" i="5"/>
  <c r="P108" i="5"/>
  <c r="R108" i="5"/>
  <c r="T108" i="5"/>
  <c r="V108" i="5"/>
  <c r="X108" i="5"/>
  <c r="Z108" i="5"/>
  <c r="AB108" i="5"/>
  <c r="AD108" i="5"/>
  <c r="AF108" i="5"/>
  <c r="AH108" i="5"/>
  <c r="AJ108" i="5"/>
  <c r="AL108" i="5"/>
  <c r="AQ108" i="5"/>
  <c r="AS108" i="5"/>
  <c r="AU108" i="5"/>
  <c r="AW108" i="5"/>
  <c r="AY108" i="5"/>
  <c r="BA108" i="5"/>
  <c r="BC108" i="5"/>
  <c r="BE108" i="5"/>
  <c r="BG108" i="5"/>
  <c r="D109" i="5"/>
  <c r="F109" i="5"/>
  <c r="H109" i="5"/>
  <c r="J109" i="5"/>
  <c r="L109" i="5"/>
  <c r="N109" i="5"/>
  <c r="P109" i="5"/>
  <c r="R109" i="5"/>
  <c r="T109" i="5"/>
  <c r="V109" i="5"/>
  <c r="X109" i="5"/>
  <c r="Z109" i="5"/>
  <c r="AB109" i="5"/>
  <c r="AD109" i="5"/>
  <c r="AF109" i="5"/>
  <c r="AH109" i="5"/>
  <c r="AJ109" i="5"/>
  <c r="AL109" i="5"/>
  <c r="AQ109" i="5"/>
  <c r="AS109" i="5"/>
  <c r="AU109" i="5"/>
  <c r="AW109" i="5"/>
  <c r="AY109" i="5"/>
  <c r="BA109" i="5"/>
  <c r="BC109" i="5"/>
  <c r="BE109" i="5"/>
  <c r="BG109" i="5"/>
  <c r="D110" i="5"/>
  <c r="F110" i="5"/>
  <c r="H110" i="5"/>
  <c r="J110" i="5"/>
  <c r="L110" i="5"/>
  <c r="N110" i="5"/>
  <c r="P110" i="5"/>
  <c r="R110" i="5"/>
  <c r="T110" i="5"/>
  <c r="V110" i="5"/>
  <c r="X110" i="5"/>
  <c r="Z110" i="5"/>
  <c r="AB110" i="5"/>
  <c r="AD110" i="5"/>
  <c r="AF110" i="5"/>
  <c r="AH110" i="5"/>
  <c r="AJ110" i="5"/>
  <c r="AL110" i="5"/>
  <c r="AQ110" i="5"/>
  <c r="AS110" i="5"/>
  <c r="AU110" i="5"/>
  <c r="AW110" i="5"/>
  <c r="AY110" i="5"/>
  <c r="BA110" i="5"/>
  <c r="BC110" i="5"/>
  <c r="BE110" i="5"/>
  <c r="BG110" i="5"/>
  <c r="D111" i="5"/>
  <c r="F111" i="5"/>
  <c r="H111" i="5"/>
  <c r="J111" i="5"/>
  <c r="L111" i="5"/>
  <c r="N111" i="5"/>
  <c r="P111" i="5"/>
  <c r="R111" i="5"/>
  <c r="T111" i="5"/>
  <c r="V111" i="5"/>
  <c r="X111" i="5"/>
  <c r="Z111" i="5"/>
  <c r="AB111" i="5"/>
  <c r="AD111" i="5"/>
  <c r="AF111" i="5"/>
  <c r="AH111" i="5"/>
  <c r="AJ111" i="5"/>
  <c r="AL111" i="5"/>
  <c r="AQ111" i="5"/>
  <c r="AS111" i="5"/>
  <c r="AU111" i="5"/>
  <c r="AW111" i="5"/>
  <c r="AY111" i="5"/>
  <c r="BA111" i="5"/>
  <c r="BC111" i="5"/>
  <c r="BE111" i="5"/>
  <c r="BG111" i="5"/>
  <c r="D112" i="5"/>
  <c r="F112" i="5"/>
  <c r="H112" i="5"/>
  <c r="J112" i="5"/>
  <c r="L112" i="5"/>
  <c r="N112" i="5"/>
  <c r="P112" i="5"/>
  <c r="R112" i="5"/>
  <c r="T112" i="5"/>
  <c r="V112" i="5"/>
  <c r="X112" i="5"/>
  <c r="Z112" i="5"/>
  <c r="AB112" i="5"/>
  <c r="AD112" i="5"/>
  <c r="AF112" i="5"/>
  <c r="AH112" i="5"/>
  <c r="AJ112" i="5"/>
  <c r="AL112" i="5"/>
  <c r="AQ112" i="5"/>
  <c r="AS112" i="5"/>
  <c r="AU112" i="5"/>
  <c r="AW112" i="5"/>
  <c r="AY112" i="5"/>
  <c r="BA112" i="5"/>
  <c r="BC112" i="5"/>
  <c r="BE112" i="5"/>
  <c r="BG112" i="5"/>
  <c r="D113" i="5"/>
  <c r="F113" i="5"/>
  <c r="H113" i="5"/>
  <c r="J113" i="5"/>
  <c r="L113" i="5"/>
  <c r="N113" i="5"/>
  <c r="P113" i="5"/>
  <c r="R113" i="5"/>
  <c r="T113" i="5"/>
  <c r="V113" i="5"/>
  <c r="X113" i="5"/>
  <c r="Z113" i="5"/>
  <c r="AB113" i="5"/>
  <c r="AD113" i="5"/>
  <c r="AF113" i="5"/>
  <c r="AH113" i="5"/>
  <c r="AJ113" i="5"/>
  <c r="AL113" i="5"/>
  <c r="AQ113" i="5"/>
  <c r="AS113" i="5"/>
  <c r="AU113" i="5"/>
  <c r="AW113" i="5"/>
  <c r="AY113" i="5"/>
  <c r="BA113" i="5"/>
  <c r="BC113" i="5"/>
  <c r="BE113" i="5"/>
  <c r="BG113" i="5"/>
  <c r="D114" i="5"/>
  <c r="F114" i="5"/>
  <c r="H114" i="5"/>
  <c r="J114" i="5"/>
  <c r="L114" i="5"/>
  <c r="N114" i="5"/>
  <c r="P114" i="5"/>
  <c r="R114" i="5"/>
  <c r="T114" i="5"/>
  <c r="V114" i="5"/>
  <c r="X114" i="5"/>
  <c r="Z114" i="5"/>
  <c r="AB114" i="5"/>
  <c r="AD114" i="5"/>
  <c r="AF114" i="5"/>
  <c r="AH114" i="5"/>
  <c r="AJ114" i="5"/>
  <c r="AL114" i="5"/>
  <c r="AQ114" i="5"/>
  <c r="AS114" i="5"/>
  <c r="AU114" i="5"/>
  <c r="AW114" i="5"/>
  <c r="AY114" i="5"/>
  <c r="BA114" i="5"/>
  <c r="BC114" i="5"/>
  <c r="BE114" i="5"/>
  <c r="BG114" i="5"/>
  <c r="D115" i="5"/>
  <c r="F115" i="5"/>
  <c r="H115" i="5"/>
  <c r="J115" i="5"/>
  <c r="L115" i="5"/>
  <c r="N115" i="5"/>
  <c r="P115" i="5"/>
  <c r="R115" i="5"/>
  <c r="T115" i="5"/>
  <c r="V115" i="5"/>
  <c r="X115" i="5"/>
  <c r="Z115" i="5"/>
  <c r="AB115" i="5"/>
  <c r="AD115" i="5"/>
  <c r="AF115" i="5"/>
  <c r="AH115" i="5"/>
  <c r="AJ115" i="5"/>
  <c r="AL115" i="5"/>
  <c r="AQ115" i="5"/>
  <c r="AS115" i="5"/>
  <c r="AU115" i="5"/>
  <c r="AW115" i="5"/>
  <c r="AY115" i="5"/>
  <c r="BA115" i="5"/>
  <c r="BC115" i="5"/>
  <c r="BE115" i="5"/>
  <c r="BG115" i="5"/>
  <c r="D116" i="5"/>
  <c r="F116" i="5"/>
  <c r="H116" i="5"/>
  <c r="J116" i="5"/>
  <c r="L116" i="5"/>
  <c r="N116" i="5"/>
  <c r="P116" i="5"/>
  <c r="R116" i="5"/>
  <c r="T116" i="5"/>
  <c r="V116" i="5"/>
  <c r="X116" i="5"/>
  <c r="Z116" i="5"/>
  <c r="AB116" i="5"/>
  <c r="AD116" i="5"/>
  <c r="AF116" i="5"/>
  <c r="AH116" i="5"/>
  <c r="AJ116" i="5"/>
  <c r="AL116" i="5"/>
  <c r="AQ116" i="5"/>
  <c r="AS116" i="5"/>
  <c r="AU116" i="5"/>
  <c r="AW116" i="5"/>
  <c r="AY116" i="5"/>
  <c r="BA116" i="5"/>
  <c r="BC116" i="5"/>
  <c r="BE116" i="5"/>
  <c r="BG116" i="5"/>
  <c r="D117" i="5"/>
  <c r="F117" i="5"/>
  <c r="H117" i="5"/>
  <c r="J117" i="5"/>
  <c r="L117" i="5"/>
  <c r="N117" i="5"/>
  <c r="P117" i="5"/>
  <c r="R117" i="5"/>
  <c r="T117" i="5"/>
  <c r="V117" i="5"/>
  <c r="X117" i="5"/>
  <c r="Z117" i="5"/>
  <c r="AB117" i="5"/>
  <c r="AD117" i="5"/>
  <c r="AF117" i="5"/>
  <c r="AH117" i="5"/>
  <c r="AJ117" i="5"/>
  <c r="AL117" i="5"/>
  <c r="AQ117" i="5"/>
  <c r="AS117" i="5"/>
  <c r="AU117" i="5"/>
  <c r="AW117" i="5"/>
  <c r="AY117" i="5"/>
  <c r="BA117" i="5"/>
  <c r="BC117" i="5"/>
  <c r="BE117" i="5"/>
  <c r="BG117" i="5"/>
  <c r="D118" i="5"/>
  <c r="F118" i="5"/>
  <c r="H118" i="5"/>
  <c r="J118" i="5"/>
  <c r="L118" i="5"/>
  <c r="N118" i="5"/>
  <c r="P118" i="5"/>
  <c r="R118" i="5"/>
  <c r="T118" i="5"/>
  <c r="V118" i="5"/>
  <c r="X118" i="5"/>
  <c r="Z118" i="5"/>
  <c r="AB118" i="5"/>
  <c r="AD118" i="5"/>
  <c r="AF118" i="5"/>
  <c r="AH118" i="5"/>
  <c r="AJ118" i="5"/>
  <c r="AL118" i="5"/>
  <c r="AQ118" i="5"/>
  <c r="AS118" i="5"/>
  <c r="AU118" i="5"/>
  <c r="AW118" i="5"/>
  <c r="AY118" i="5"/>
  <c r="BA118" i="5"/>
  <c r="BC118" i="5"/>
  <c r="BE118" i="5"/>
  <c r="BG118" i="5"/>
  <c r="D119" i="5"/>
  <c r="F119" i="5"/>
  <c r="H119" i="5"/>
  <c r="J119" i="5"/>
  <c r="L119" i="5"/>
  <c r="N119" i="5"/>
  <c r="P119" i="5"/>
  <c r="R119" i="5"/>
  <c r="T119" i="5"/>
  <c r="V119" i="5"/>
  <c r="X119" i="5"/>
  <c r="Z119" i="5"/>
  <c r="AB119" i="5"/>
  <c r="AD119" i="5"/>
  <c r="AF119" i="5"/>
  <c r="AH119" i="5"/>
  <c r="AJ119" i="5"/>
  <c r="AL119" i="5"/>
  <c r="AQ119" i="5"/>
  <c r="AS119" i="5"/>
  <c r="AU119" i="5"/>
  <c r="AW119" i="5"/>
  <c r="AY119" i="5"/>
  <c r="BA119" i="5"/>
  <c r="BC119" i="5"/>
  <c r="BE119" i="5"/>
  <c r="BG119" i="5"/>
  <c r="D120" i="5"/>
  <c r="F120" i="5"/>
  <c r="H120" i="5"/>
  <c r="J120" i="5"/>
  <c r="L120" i="5"/>
  <c r="N120" i="5"/>
  <c r="P120" i="5"/>
  <c r="R120" i="5"/>
  <c r="T120" i="5"/>
  <c r="V120" i="5"/>
  <c r="X120" i="5"/>
  <c r="Z120" i="5"/>
  <c r="AB120" i="5"/>
  <c r="AD120" i="5"/>
  <c r="AF120" i="5"/>
  <c r="AH120" i="5"/>
  <c r="AJ120" i="5"/>
  <c r="AL120" i="5"/>
  <c r="AQ120" i="5"/>
  <c r="AS120" i="5"/>
  <c r="AU120" i="5"/>
  <c r="AW120" i="5"/>
  <c r="AY120" i="5"/>
  <c r="BA120" i="5"/>
  <c r="BC120" i="5"/>
  <c r="BE120" i="5"/>
  <c r="BG120" i="5"/>
  <c r="D121" i="5"/>
  <c r="F121" i="5"/>
  <c r="H121" i="5"/>
  <c r="J121" i="5"/>
  <c r="L121" i="5"/>
  <c r="N121" i="5"/>
  <c r="P121" i="5"/>
  <c r="R121" i="5"/>
  <c r="T121" i="5"/>
  <c r="V121" i="5"/>
  <c r="X121" i="5"/>
  <c r="Z121" i="5"/>
  <c r="AB121" i="5"/>
  <c r="AD121" i="5"/>
  <c r="AF121" i="5"/>
  <c r="AH121" i="5"/>
  <c r="AJ121" i="5"/>
  <c r="AL121" i="5"/>
  <c r="AQ121" i="5"/>
  <c r="AS121" i="5"/>
  <c r="AU121" i="5"/>
  <c r="AW121" i="5"/>
  <c r="AY121" i="5"/>
  <c r="BA121" i="5"/>
  <c r="BC121" i="5"/>
  <c r="BE121" i="5"/>
  <c r="BG121" i="5"/>
  <c r="D122" i="5"/>
  <c r="F122" i="5"/>
  <c r="H122" i="5"/>
  <c r="J122" i="5"/>
  <c r="L122" i="5"/>
  <c r="N122" i="5"/>
  <c r="P122" i="5"/>
  <c r="R122" i="5"/>
  <c r="T122" i="5"/>
  <c r="V122" i="5"/>
  <c r="X122" i="5"/>
  <c r="Z122" i="5"/>
  <c r="AB122" i="5"/>
  <c r="AD122" i="5"/>
  <c r="AF122" i="5"/>
  <c r="AH122" i="5"/>
  <c r="AJ122" i="5"/>
  <c r="AL122" i="5"/>
  <c r="AQ122" i="5"/>
  <c r="AS122" i="5"/>
  <c r="AU122" i="5"/>
  <c r="AW122" i="5"/>
  <c r="AY122" i="5"/>
  <c r="BA122" i="5"/>
  <c r="BC122" i="5"/>
  <c r="BE122" i="5"/>
  <c r="BG122" i="5"/>
  <c r="D123" i="5"/>
  <c r="F123" i="5"/>
  <c r="H123" i="5"/>
  <c r="J123" i="5"/>
  <c r="L123" i="5"/>
  <c r="N123" i="5"/>
  <c r="P123" i="5"/>
  <c r="R123" i="5"/>
  <c r="T123" i="5"/>
  <c r="V123" i="5"/>
  <c r="X123" i="5"/>
  <c r="Z123" i="5"/>
  <c r="AB123" i="5"/>
  <c r="AD123" i="5"/>
  <c r="AF123" i="5"/>
  <c r="AH123" i="5"/>
  <c r="AJ123" i="5"/>
  <c r="AL123" i="5"/>
  <c r="AQ123" i="5"/>
  <c r="AS123" i="5"/>
  <c r="AU123" i="5"/>
  <c r="AW123" i="5"/>
  <c r="AY123" i="5"/>
  <c r="BA123" i="5"/>
  <c r="BC123" i="5"/>
  <c r="BE123" i="5"/>
  <c r="BG123" i="5"/>
  <c r="D124" i="5"/>
  <c r="F124" i="5"/>
  <c r="H124" i="5"/>
  <c r="J124" i="5"/>
  <c r="L124" i="5"/>
  <c r="N124" i="5"/>
  <c r="P124" i="5"/>
  <c r="R124" i="5"/>
  <c r="T124" i="5"/>
  <c r="V124" i="5"/>
  <c r="X124" i="5"/>
  <c r="Z124" i="5"/>
  <c r="AB124" i="5"/>
  <c r="AD124" i="5"/>
  <c r="AF124" i="5"/>
  <c r="AH124" i="5"/>
  <c r="AJ124" i="5"/>
  <c r="AL124" i="5"/>
  <c r="AQ124" i="5"/>
  <c r="AS124" i="5"/>
  <c r="AU124" i="5"/>
  <c r="AW124" i="5"/>
  <c r="AY124" i="5"/>
  <c r="BA124" i="5"/>
  <c r="BC124" i="5"/>
  <c r="BE124" i="5"/>
  <c r="BG124" i="5"/>
  <c r="D125" i="5"/>
  <c r="F125" i="5"/>
  <c r="H125" i="5"/>
  <c r="J125" i="5"/>
  <c r="L125" i="5"/>
  <c r="N125" i="5"/>
  <c r="P125" i="5"/>
  <c r="R125" i="5"/>
  <c r="T125" i="5"/>
  <c r="V125" i="5"/>
  <c r="X125" i="5"/>
  <c r="Z125" i="5"/>
  <c r="AB125" i="5"/>
  <c r="AD125" i="5"/>
  <c r="AF125" i="5"/>
  <c r="AH125" i="5"/>
  <c r="AJ125" i="5"/>
  <c r="AL125" i="5"/>
  <c r="AQ125" i="5"/>
  <c r="AS125" i="5"/>
  <c r="AU125" i="5"/>
  <c r="AW125" i="5"/>
  <c r="AY125" i="5"/>
  <c r="BA125" i="5"/>
  <c r="BC125" i="5"/>
  <c r="BE125" i="5"/>
  <c r="BG125" i="5"/>
  <c r="D126" i="5"/>
  <c r="F126" i="5"/>
  <c r="H126" i="5"/>
  <c r="J126" i="5"/>
  <c r="L126" i="5"/>
  <c r="N126" i="5"/>
  <c r="P126" i="5"/>
  <c r="R126" i="5"/>
  <c r="T126" i="5"/>
  <c r="V126" i="5"/>
  <c r="X126" i="5"/>
  <c r="Z126" i="5"/>
  <c r="AB126" i="5"/>
  <c r="AD126" i="5"/>
  <c r="AF126" i="5"/>
  <c r="AH126" i="5"/>
  <c r="AJ126" i="5"/>
  <c r="AL126" i="5"/>
  <c r="AQ126" i="5"/>
  <c r="AS126" i="5"/>
  <c r="AU126" i="5"/>
  <c r="AW126" i="5"/>
  <c r="AY126" i="5"/>
  <c r="BA126" i="5"/>
  <c r="BC126" i="5"/>
  <c r="BE126" i="5"/>
  <c r="BG126" i="5"/>
  <c r="AO374" i="3"/>
  <c r="AO371" i="3"/>
  <c r="AO368" i="3"/>
  <c r="AO365" i="3"/>
  <c r="AO362" i="3"/>
  <c r="AO359" i="3"/>
  <c r="AO356" i="3"/>
  <c r="AO353" i="3"/>
  <c r="AO350" i="3"/>
  <c r="AO347" i="3"/>
  <c r="AO344" i="3"/>
  <c r="AO341" i="3"/>
  <c r="AO338" i="3"/>
  <c r="AO335" i="3"/>
  <c r="AO332" i="3"/>
  <c r="AO329" i="3"/>
  <c r="AO326" i="3"/>
  <c r="AO323" i="3"/>
  <c r="AO320" i="3"/>
  <c r="AO317" i="3"/>
  <c r="AO314" i="3"/>
  <c r="AO311" i="3"/>
  <c r="AO308" i="3"/>
  <c r="AO305" i="3"/>
  <c r="AO302" i="3"/>
  <c r="AO299" i="3"/>
  <c r="AO296" i="3"/>
  <c r="AO293" i="3"/>
  <c r="AO290" i="3"/>
  <c r="AO287" i="3"/>
  <c r="AO284" i="3"/>
  <c r="AO281" i="3"/>
  <c r="AO278" i="3"/>
  <c r="AO275" i="3"/>
  <c r="AO272" i="3"/>
  <c r="AO269" i="3"/>
  <c r="AO266" i="3"/>
  <c r="AO263" i="3"/>
  <c r="AO260" i="3"/>
  <c r="AO257" i="3"/>
  <c r="AO254" i="3"/>
  <c r="AO251" i="3"/>
  <c r="AO248" i="3"/>
  <c r="AO245" i="3"/>
  <c r="AO242" i="3"/>
  <c r="AO239" i="3"/>
  <c r="AO236" i="3"/>
  <c r="AO233" i="3"/>
  <c r="AO230" i="3"/>
  <c r="AO227" i="3"/>
  <c r="AO224" i="3"/>
  <c r="AO221" i="3"/>
  <c r="AO218" i="3"/>
  <c r="AO215" i="3"/>
  <c r="AO212" i="3"/>
  <c r="AO209" i="3"/>
  <c r="AO206" i="3"/>
  <c r="AO203" i="3"/>
  <c r="AO200" i="3"/>
  <c r="AO197" i="3"/>
  <c r="AO194" i="3"/>
  <c r="AO191" i="3"/>
  <c r="AO188" i="3"/>
  <c r="AO185" i="3"/>
  <c r="AO182" i="3"/>
  <c r="AO179" i="3"/>
  <c r="AO176" i="3"/>
  <c r="AO173" i="3"/>
  <c r="AO170" i="3"/>
  <c r="AO167" i="3"/>
  <c r="AO164" i="3"/>
  <c r="AO161" i="3"/>
  <c r="AO158" i="3"/>
  <c r="AO155" i="3"/>
  <c r="AO152" i="3"/>
  <c r="AO149" i="3"/>
  <c r="AO146" i="3"/>
  <c r="AO143" i="3"/>
  <c r="AO140" i="3"/>
  <c r="AO137" i="3"/>
  <c r="AO134" i="3"/>
  <c r="AO131" i="3"/>
  <c r="AO128" i="3"/>
  <c r="AO125" i="3"/>
  <c r="AO122" i="3"/>
  <c r="AO119" i="3"/>
  <c r="AO116" i="3"/>
  <c r="AO113" i="3"/>
  <c r="AO110" i="3"/>
  <c r="AO107" i="3"/>
  <c r="AO104" i="3"/>
  <c r="AO101" i="3"/>
  <c r="AO98" i="3"/>
  <c r="AO95" i="3"/>
  <c r="AO92" i="3"/>
  <c r="AO89" i="3"/>
  <c r="AO86" i="3"/>
  <c r="AO83" i="3"/>
  <c r="AO80" i="3"/>
  <c r="AO77" i="3"/>
  <c r="AO74" i="3"/>
  <c r="AO71" i="3"/>
  <c r="AO68" i="3"/>
  <c r="AO65" i="3"/>
  <c r="AO62" i="3"/>
  <c r="AO59" i="3"/>
  <c r="AO56" i="3"/>
  <c r="AO53" i="3"/>
  <c r="AO50" i="3"/>
  <c r="AO47" i="3"/>
  <c r="AO44" i="3"/>
  <c r="AO41" i="3"/>
  <c r="AO38" i="3"/>
  <c r="AO35" i="3"/>
  <c r="AO32" i="3"/>
  <c r="AO29" i="3"/>
  <c r="AO26" i="3"/>
  <c r="AO23" i="3"/>
  <c r="AO20" i="3"/>
  <c r="AO17" i="3"/>
  <c r="AO14" i="3"/>
  <c r="AO11" i="3"/>
  <c r="AO8" i="3"/>
  <c r="AO5" i="3"/>
  <c r="AO2" i="3"/>
  <c r="BG3" i="3"/>
  <c r="BG4" i="3"/>
  <c r="BG5" i="3"/>
  <c r="BG6" i="3"/>
  <c r="BG7" i="3"/>
  <c r="BG8" i="3"/>
  <c r="BG9" i="3"/>
  <c r="BG10" i="3"/>
  <c r="BG11" i="3"/>
  <c r="BG12" i="3"/>
  <c r="BG13" i="3"/>
  <c r="BG14" i="3"/>
  <c r="BG15" i="3"/>
  <c r="BG16" i="3"/>
  <c r="BG17" i="3"/>
  <c r="BG18" i="3"/>
  <c r="BG19" i="3"/>
  <c r="BG20" i="3"/>
  <c r="BG21" i="3"/>
  <c r="BG22" i="3"/>
  <c r="BG23" i="3"/>
  <c r="BG24" i="3"/>
  <c r="BG25" i="3"/>
  <c r="BG26" i="3"/>
  <c r="BG27" i="3"/>
  <c r="BG28" i="3"/>
  <c r="BG29" i="3"/>
  <c r="BG30" i="3"/>
  <c r="BG31" i="3"/>
  <c r="BG32" i="3"/>
  <c r="BG33" i="3"/>
  <c r="BG34" i="3"/>
  <c r="BG35" i="3"/>
  <c r="BG36" i="3"/>
  <c r="BG37" i="3"/>
  <c r="BG38" i="3"/>
  <c r="BG39" i="3"/>
  <c r="BG40" i="3"/>
  <c r="BG41" i="3"/>
  <c r="BG42" i="3"/>
  <c r="BG43" i="3"/>
  <c r="BG44" i="3"/>
  <c r="BG45" i="3"/>
  <c r="BG46" i="3"/>
  <c r="BG47" i="3"/>
  <c r="BG48" i="3"/>
  <c r="BG49" i="3"/>
  <c r="BG50" i="3"/>
  <c r="BG51" i="3"/>
  <c r="BG52" i="3"/>
  <c r="BG53" i="3"/>
  <c r="BG54" i="3"/>
  <c r="BG55" i="3"/>
  <c r="BG56" i="3"/>
  <c r="BG57" i="3"/>
  <c r="BG58" i="3"/>
  <c r="BG59" i="3"/>
  <c r="BG60" i="3"/>
  <c r="BG61" i="3"/>
  <c r="BG62" i="3"/>
  <c r="BG63" i="3"/>
  <c r="BG64" i="3"/>
  <c r="BG65" i="3"/>
  <c r="BG66" i="3"/>
  <c r="BG67" i="3"/>
  <c r="BG68" i="3"/>
  <c r="BG69" i="3"/>
  <c r="BG70" i="3"/>
  <c r="BG71" i="3"/>
  <c r="BG72" i="3"/>
  <c r="BG73" i="3"/>
  <c r="BG74" i="3"/>
  <c r="BG75" i="3"/>
  <c r="BG76" i="3"/>
  <c r="BG77" i="3"/>
  <c r="BG78" i="3"/>
  <c r="BG79" i="3"/>
  <c r="BG80" i="3"/>
  <c r="BG81" i="3"/>
  <c r="BG82" i="3"/>
  <c r="BG83" i="3"/>
  <c r="BG84" i="3"/>
  <c r="BG85" i="3"/>
  <c r="BG86" i="3"/>
  <c r="BG87" i="3"/>
  <c r="BG88" i="3"/>
  <c r="BG89" i="3"/>
  <c r="BG90" i="3"/>
  <c r="BG91" i="3"/>
  <c r="BG92" i="3"/>
  <c r="BG93" i="3"/>
  <c r="BG94" i="3"/>
  <c r="BG95" i="3"/>
  <c r="BG96" i="3"/>
  <c r="BG97" i="3"/>
  <c r="BG98" i="3"/>
  <c r="BG99" i="3"/>
  <c r="BG100" i="3"/>
  <c r="BG101" i="3"/>
  <c r="BG102" i="3"/>
  <c r="BG103" i="3"/>
  <c r="BG104" i="3"/>
  <c r="BG105" i="3"/>
  <c r="BG106" i="3"/>
  <c r="BG107" i="3"/>
  <c r="BG108" i="3"/>
  <c r="BG109" i="3"/>
  <c r="BG110" i="3"/>
  <c r="BG111" i="3"/>
  <c r="BG112" i="3"/>
  <c r="BG113" i="3"/>
  <c r="BG114" i="3"/>
  <c r="BG115" i="3"/>
  <c r="BG116" i="3"/>
  <c r="BG117" i="3"/>
  <c r="BG118" i="3"/>
  <c r="BG119" i="3"/>
  <c r="BG120" i="3"/>
  <c r="BG121" i="3"/>
  <c r="BG122" i="3"/>
  <c r="BG123" i="3"/>
  <c r="BG124" i="3"/>
  <c r="BG125" i="3"/>
  <c r="BG126" i="3"/>
  <c r="BG127" i="3"/>
  <c r="BG128" i="3"/>
  <c r="BG129" i="3"/>
  <c r="BG130" i="3"/>
  <c r="BG131" i="3"/>
  <c r="BG132" i="3"/>
  <c r="BG133" i="3"/>
  <c r="BG134" i="3"/>
  <c r="BG135" i="3"/>
  <c r="BG136" i="3"/>
  <c r="BG137" i="3"/>
  <c r="BG138" i="3"/>
  <c r="BG139" i="3"/>
  <c r="BG140" i="3"/>
  <c r="BG141" i="3"/>
  <c r="BG142" i="3"/>
  <c r="BG143" i="3"/>
  <c r="BG144" i="3"/>
  <c r="BG145" i="3"/>
  <c r="BG146" i="3"/>
  <c r="BG147" i="3"/>
  <c r="BG148" i="3"/>
  <c r="BG149" i="3"/>
  <c r="BG150" i="3"/>
  <c r="BG151" i="3"/>
  <c r="BG152" i="3"/>
  <c r="BG153" i="3"/>
  <c r="BG154" i="3"/>
  <c r="BG155" i="3"/>
  <c r="BG156" i="3"/>
  <c r="BG157" i="3"/>
  <c r="BG158" i="3"/>
  <c r="BG159" i="3"/>
  <c r="BG160" i="3"/>
  <c r="BG161" i="3"/>
  <c r="BG162" i="3"/>
  <c r="BG163" i="3"/>
  <c r="BG164" i="3"/>
  <c r="BG165" i="3"/>
  <c r="BG166" i="3"/>
  <c r="BG167" i="3"/>
  <c r="BG168" i="3"/>
  <c r="BG169" i="3"/>
  <c r="BG170" i="3"/>
  <c r="BG171" i="3"/>
  <c r="BG172" i="3"/>
  <c r="BG173" i="3"/>
  <c r="BG174" i="3"/>
  <c r="BG175" i="3"/>
  <c r="BG176" i="3"/>
  <c r="BG177" i="3"/>
  <c r="BG178" i="3"/>
  <c r="BG179" i="3"/>
  <c r="BG180" i="3"/>
  <c r="BG181" i="3"/>
  <c r="BG182" i="3"/>
  <c r="BG183" i="3"/>
  <c r="BG184" i="3"/>
  <c r="BG185" i="3"/>
  <c r="BG186" i="3"/>
  <c r="BG187" i="3"/>
  <c r="BG188" i="3"/>
  <c r="BG189" i="3"/>
  <c r="BG190" i="3"/>
  <c r="BG191" i="3"/>
  <c r="BG192" i="3"/>
  <c r="BG193" i="3"/>
  <c r="BG194" i="3"/>
  <c r="BG195" i="3"/>
  <c r="BG196" i="3"/>
  <c r="BG197" i="3"/>
  <c r="BG198" i="3"/>
  <c r="BG199" i="3"/>
  <c r="BG200" i="3"/>
  <c r="BG201" i="3"/>
  <c r="BG202" i="3"/>
  <c r="BG203" i="3"/>
  <c r="BG204" i="3"/>
  <c r="BG205" i="3"/>
  <c r="BG206" i="3"/>
  <c r="BG207" i="3"/>
  <c r="BG208" i="3"/>
  <c r="BG209" i="3"/>
  <c r="BG210" i="3"/>
  <c r="BG211" i="3"/>
  <c r="BG212" i="3"/>
  <c r="BG213" i="3"/>
  <c r="BG214" i="3"/>
  <c r="BG215" i="3"/>
  <c r="BG216" i="3"/>
  <c r="BG217" i="3"/>
  <c r="BG218" i="3"/>
  <c r="BG219" i="3"/>
  <c r="BG220" i="3"/>
  <c r="BG221" i="3"/>
  <c r="BG222" i="3"/>
  <c r="BG223" i="3"/>
  <c r="BG224" i="3"/>
  <c r="BG225" i="3"/>
  <c r="BG226" i="3"/>
  <c r="BG227" i="3"/>
  <c r="BG228" i="3"/>
  <c r="BG229" i="3"/>
  <c r="BG230" i="3"/>
  <c r="BG231" i="3"/>
  <c r="BG232" i="3"/>
  <c r="BG233" i="3"/>
  <c r="BG234" i="3"/>
  <c r="BG235" i="3"/>
  <c r="BG236" i="3"/>
  <c r="BG237" i="3"/>
  <c r="BG238" i="3"/>
  <c r="BG239" i="3"/>
  <c r="BG240" i="3"/>
  <c r="BG241" i="3"/>
  <c r="BG242" i="3"/>
  <c r="BG243" i="3"/>
  <c r="BG244" i="3"/>
  <c r="BG245" i="3"/>
  <c r="BG246" i="3"/>
  <c r="BG247" i="3"/>
  <c r="BG248" i="3"/>
  <c r="BG249" i="3"/>
  <c r="BG250" i="3"/>
  <c r="BG251" i="3"/>
  <c r="BG252" i="3"/>
  <c r="BG253" i="3"/>
  <c r="BG254" i="3"/>
  <c r="BG255" i="3"/>
  <c r="BG256" i="3"/>
  <c r="BG257" i="3"/>
  <c r="BG258" i="3"/>
  <c r="BG259" i="3"/>
  <c r="BG260" i="3"/>
  <c r="BG261" i="3"/>
  <c r="BG262" i="3"/>
  <c r="BG263" i="3"/>
  <c r="BG264" i="3"/>
  <c r="BG265" i="3"/>
  <c r="BG266" i="3"/>
  <c r="BG267" i="3"/>
  <c r="BG268" i="3"/>
  <c r="BG269" i="3"/>
  <c r="BG270" i="3"/>
  <c r="BG271" i="3"/>
  <c r="BG272" i="3"/>
  <c r="BG273" i="3"/>
  <c r="BG274" i="3"/>
  <c r="BG275" i="3"/>
  <c r="BG276" i="3"/>
  <c r="BG277" i="3"/>
  <c r="BG278" i="3"/>
  <c r="BG279" i="3"/>
  <c r="BG280" i="3"/>
  <c r="BG281" i="3"/>
  <c r="BG282" i="3"/>
  <c r="BG283" i="3"/>
  <c r="BG284" i="3"/>
  <c r="BG285" i="3"/>
  <c r="BG286" i="3"/>
  <c r="BG287" i="3"/>
  <c r="BG288" i="3"/>
  <c r="BG289" i="3"/>
  <c r="BG290" i="3"/>
  <c r="BG291" i="3"/>
  <c r="BG292" i="3"/>
  <c r="BG293" i="3"/>
  <c r="BG294" i="3"/>
  <c r="BG295" i="3"/>
  <c r="BG296" i="3"/>
  <c r="BG297" i="3"/>
  <c r="BG298" i="3"/>
  <c r="BG299" i="3"/>
  <c r="BG300" i="3"/>
  <c r="BG301" i="3"/>
  <c r="BG302" i="3"/>
  <c r="BG303" i="3"/>
  <c r="BG304" i="3"/>
  <c r="BG305" i="3"/>
  <c r="BG306" i="3"/>
  <c r="BG307" i="3"/>
  <c r="BG308" i="3"/>
  <c r="BG309" i="3"/>
  <c r="BG310" i="3"/>
  <c r="BG311" i="3"/>
  <c r="BG312" i="3"/>
  <c r="BG313" i="3"/>
  <c r="BG314" i="3"/>
  <c r="BG315" i="3"/>
  <c r="BG316" i="3"/>
  <c r="BG317" i="3"/>
  <c r="BG318" i="3"/>
  <c r="BG319" i="3"/>
  <c r="BG320" i="3"/>
  <c r="BG321" i="3"/>
  <c r="BG322" i="3"/>
  <c r="BG323" i="3"/>
  <c r="BG324" i="3"/>
  <c r="BG325" i="3"/>
  <c r="BG326" i="3"/>
  <c r="BG327" i="3"/>
  <c r="BG328" i="3"/>
  <c r="BG329" i="3"/>
  <c r="BG330" i="3"/>
  <c r="BG331" i="3"/>
  <c r="BG332" i="3"/>
  <c r="BG333" i="3"/>
  <c r="BG334" i="3"/>
  <c r="BG335" i="3"/>
  <c r="BG336" i="3"/>
  <c r="BG337" i="3"/>
  <c r="BG338" i="3"/>
  <c r="BG339" i="3"/>
  <c r="BG340" i="3"/>
  <c r="BG341" i="3"/>
  <c r="BG342" i="3"/>
  <c r="BG343" i="3"/>
  <c r="BG344" i="3"/>
  <c r="BG345" i="3"/>
  <c r="BG346" i="3"/>
  <c r="BG347" i="3"/>
  <c r="BG348" i="3"/>
  <c r="BG349" i="3"/>
  <c r="BG350" i="3"/>
  <c r="BG351" i="3"/>
  <c r="BG352" i="3"/>
  <c r="BG353" i="3"/>
  <c r="BG354" i="3"/>
  <c r="BG355" i="3"/>
  <c r="BG356" i="3"/>
  <c r="BG357" i="3"/>
  <c r="BG358" i="3"/>
  <c r="BG359" i="3"/>
  <c r="BG360" i="3"/>
  <c r="BG361" i="3"/>
  <c r="BG362" i="3"/>
  <c r="BG363" i="3"/>
  <c r="BG364" i="3"/>
  <c r="BG365" i="3"/>
  <c r="BG366" i="3"/>
  <c r="BG367" i="3"/>
  <c r="BG368" i="3"/>
  <c r="BG369" i="3"/>
  <c r="BG370" i="3"/>
  <c r="BG371" i="3"/>
  <c r="BG372" i="3"/>
  <c r="BG373" i="3"/>
  <c r="BG374" i="3"/>
  <c r="BG375" i="3"/>
  <c r="BG376" i="3"/>
  <c r="BG2" i="3"/>
  <c r="BE3" i="3"/>
  <c r="BE4" i="3"/>
  <c r="BE5" i="3"/>
  <c r="BE6" i="3"/>
  <c r="BE7" i="3"/>
  <c r="BE8" i="3"/>
  <c r="BE9" i="3"/>
  <c r="BE10" i="3"/>
  <c r="BE11" i="3"/>
  <c r="BE12" i="3"/>
  <c r="BE13" i="3"/>
  <c r="BE14" i="3"/>
  <c r="BE15" i="3"/>
  <c r="BE16" i="3"/>
  <c r="BE17" i="3"/>
  <c r="BE18" i="3"/>
  <c r="BE19" i="3"/>
  <c r="BE20" i="3"/>
  <c r="BE21" i="3"/>
  <c r="BE22" i="3"/>
  <c r="BE23" i="3"/>
  <c r="BE24" i="3"/>
  <c r="BE25" i="3"/>
  <c r="BE26" i="3"/>
  <c r="BE27" i="3"/>
  <c r="BE28" i="3"/>
  <c r="BE29" i="3"/>
  <c r="BE30" i="3"/>
  <c r="BE31" i="3"/>
  <c r="BE32" i="3"/>
  <c r="BE33" i="3"/>
  <c r="BE34" i="3"/>
  <c r="BE35" i="3"/>
  <c r="BE36" i="3"/>
  <c r="BE37" i="3"/>
  <c r="BE38" i="3"/>
  <c r="BE39" i="3"/>
  <c r="BE40" i="3"/>
  <c r="BE41" i="3"/>
  <c r="BE42" i="3"/>
  <c r="BE43" i="3"/>
  <c r="BE44" i="3"/>
  <c r="BE45" i="3"/>
  <c r="BE46" i="3"/>
  <c r="BE47" i="3"/>
  <c r="BE48" i="3"/>
  <c r="BE49" i="3"/>
  <c r="BE50" i="3"/>
  <c r="BE51" i="3"/>
  <c r="BE52" i="3"/>
  <c r="BE53" i="3"/>
  <c r="BE54" i="3"/>
  <c r="BE55" i="3"/>
  <c r="BE56" i="3"/>
  <c r="BE57" i="3"/>
  <c r="BE58" i="3"/>
  <c r="BE59" i="3"/>
  <c r="BE60" i="3"/>
  <c r="BE61" i="3"/>
  <c r="BE62" i="3"/>
  <c r="BE63" i="3"/>
  <c r="BE64" i="3"/>
  <c r="BE65" i="3"/>
  <c r="BE66" i="3"/>
  <c r="BE67" i="3"/>
  <c r="BE68" i="3"/>
  <c r="BE69" i="3"/>
  <c r="BE70" i="3"/>
  <c r="BE71" i="3"/>
  <c r="BE72" i="3"/>
  <c r="BE73" i="3"/>
  <c r="BE74" i="3"/>
  <c r="BE75" i="3"/>
  <c r="BE76" i="3"/>
  <c r="BE77" i="3"/>
  <c r="BE78" i="3"/>
  <c r="BE79" i="3"/>
  <c r="BE80" i="3"/>
  <c r="BE81" i="3"/>
  <c r="BE82" i="3"/>
  <c r="BE83" i="3"/>
  <c r="BE84" i="3"/>
  <c r="BE85" i="3"/>
  <c r="BE86" i="3"/>
  <c r="BE87" i="3"/>
  <c r="BE88" i="3"/>
  <c r="BE89" i="3"/>
  <c r="BE90" i="3"/>
  <c r="BE91" i="3"/>
  <c r="BE92" i="3"/>
  <c r="BE93" i="3"/>
  <c r="BE94" i="3"/>
  <c r="BE95" i="3"/>
  <c r="BE96" i="3"/>
  <c r="BE97" i="3"/>
  <c r="BE98" i="3"/>
  <c r="BE99" i="3"/>
  <c r="BE100" i="3"/>
  <c r="BE101" i="3"/>
  <c r="BE102" i="3"/>
  <c r="BE103" i="3"/>
  <c r="BE104" i="3"/>
  <c r="BE105" i="3"/>
  <c r="BE106" i="3"/>
  <c r="BE107" i="3"/>
  <c r="BE108" i="3"/>
  <c r="BE109" i="3"/>
  <c r="BE110" i="3"/>
  <c r="BE111" i="3"/>
  <c r="BE112" i="3"/>
  <c r="BE113" i="3"/>
  <c r="BE114" i="3"/>
  <c r="BE115" i="3"/>
  <c r="BE116" i="3"/>
  <c r="BE117" i="3"/>
  <c r="BE118" i="3"/>
  <c r="BE119" i="3"/>
  <c r="BE120" i="3"/>
  <c r="BE121" i="3"/>
  <c r="BE122" i="3"/>
  <c r="BE123" i="3"/>
  <c r="BE124" i="3"/>
  <c r="BE125" i="3"/>
  <c r="BE126" i="3"/>
  <c r="BE127" i="3"/>
  <c r="BE128" i="3"/>
  <c r="BE129" i="3"/>
  <c r="BE130" i="3"/>
  <c r="BE131" i="3"/>
  <c r="BE132" i="3"/>
  <c r="BE133" i="3"/>
  <c r="BE134" i="3"/>
  <c r="BE135" i="3"/>
  <c r="BE136" i="3"/>
  <c r="BE137" i="3"/>
  <c r="BE138" i="3"/>
  <c r="BE139" i="3"/>
  <c r="BE140" i="3"/>
  <c r="BE141" i="3"/>
  <c r="BE142" i="3"/>
  <c r="BE143" i="3"/>
  <c r="BE144" i="3"/>
  <c r="BE145" i="3"/>
  <c r="BE146" i="3"/>
  <c r="BE147" i="3"/>
  <c r="BE148" i="3"/>
  <c r="BE149" i="3"/>
  <c r="BE150" i="3"/>
  <c r="BE151" i="3"/>
  <c r="BE152" i="3"/>
  <c r="BE153" i="3"/>
  <c r="BE154" i="3"/>
  <c r="BE155" i="3"/>
  <c r="BE156" i="3"/>
  <c r="BE157" i="3"/>
  <c r="BE158" i="3"/>
  <c r="BE159" i="3"/>
  <c r="BE160" i="3"/>
  <c r="BE161" i="3"/>
  <c r="BE162" i="3"/>
  <c r="BE163" i="3"/>
  <c r="BE164" i="3"/>
  <c r="BE165" i="3"/>
  <c r="BE166" i="3"/>
  <c r="BE167" i="3"/>
  <c r="BE168" i="3"/>
  <c r="BE169" i="3"/>
  <c r="BE170" i="3"/>
  <c r="BE171" i="3"/>
  <c r="BE172" i="3"/>
  <c r="BE173" i="3"/>
  <c r="BE174" i="3"/>
  <c r="BE175" i="3"/>
  <c r="BE176" i="3"/>
  <c r="BE177" i="3"/>
  <c r="BE178" i="3"/>
  <c r="BE179" i="3"/>
  <c r="BE180" i="3"/>
  <c r="BE181" i="3"/>
  <c r="BE182" i="3"/>
  <c r="BE183" i="3"/>
  <c r="BE184" i="3"/>
  <c r="BE185" i="3"/>
  <c r="BE186" i="3"/>
  <c r="BE187" i="3"/>
  <c r="BE188" i="3"/>
  <c r="BE189" i="3"/>
  <c r="BE190" i="3"/>
  <c r="BE191" i="3"/>
  <c r="BE192" i="3"/>
  <c r="BE193" i="3"/>
  <c r="BE194" i="3"/>
  <c r="BE195" i="3"/>
  <c r="BE196" i="3"/>
  <c r="BE197" i="3"/>
  <c r="BE198" i="3"/>
  <c r="BE199" i="3"/>
  <c r="BE200" i="3"/>
  <c r="BE201" i="3"/>
  <c r="BE202" i="3"/>
  <c r="BE203" i="3"/>
  <c r="BE204" i="3"/>
  <c r="BE205" i="3"/>
  <c r="BE206" i="3"/>
  <c r="BE207" i="3"/>
  <c r="BE208" i="3"/>
  <c r="BE209" i="3"/>
  <c r="BE210" i="3"/>
  <c r="BE211" i="3"/>
  <c r="BE212" i="3"/>
  <c r="BE213" i="3"/>
  <c r="BE214" i="3"/>
  <c r="BE215" i="3"/>
  <c r="BE216" i="3"/>
  <c r="BE217" i="3"/>
  <c r="BE218" i="3"/>
  <c r="BE219" i="3"/>
  <c r="BE220" i="3"/>
  <c r="BE221" i="3"/>
  <c r="BE222" i="3"/>
  <c r="BE223" i="3"/>
  <c r="BE224" i="3"/>
  <c r="BE225" i="3"/>
  <c r="BE226" i="3"/>
  <c r="BE227" i="3"/>
  <c r="BE228" i="3"/>
  <c r="BE229" i="3"/>
  <c r="BE230" i="3"/>
  <c r="BE231" i="3"/>
  <c r="BE232" i="3"/>
  <c r="BE233" i="3"/>
  <c r="BE234" i="3"/>
  <c r="BE235" i="3"/>
  <c r="BE236" i="3"/>
  <c r="BE237" i="3"/>
  <c r="BE238" i="3"/>
  <c r="BE239" i="3"/>
  <c r="BE240" i="3"/>
  <c r="BE241" i="3"/>
  <c r="BE242" i="3"/>
  <c r="BE243" i="3"/>
  <c r="BE244" i="3"/>
  <c r="BE245" i="3"/>
  <c r="BE246" i="3"/>
  <c r="BE247" i="3"/>
  <c r="BE248" i="3"/>
  <c r="BE249" i="3"/>
  <c r="BE250" i="3"/>
  <c r="BE251" i="3"/>
  <c r="BE252" i="3"/>
  <c r="BE253" i="3"/>
  <c r="BE254" i="3"/>
  <c r="BE255" i="3"/>
  <c r="BE256" i="3"/>
  <c r="BE257" i="3"/>
  <c r="BE258" i="3"/>
  <c r="BE259" i="3"/>
  <c r="BE260" i="3"/>
  <c r="BE261" i="3"/>
  <c r="BE262" i="3"/>
  <c r="BE263" i="3"/>
  <c r="BE264" i="3"/>
  <c r="BE265" i="3"/>
  <c r="BE266" i="3"/>
  <c r="BE267" i="3"/>
  <c r="BE268" i="3"/>
  <c r="BE269" i="3"/>
  <c r="BE270" i="3"/>
  <c r="BE271" i="3"/>
  <c r="BE272" i="3"/>
  <c r="BE273" i="3"/>
  <c r="BE274" i="3"/>
  <c r="BE275" i="3"/>
  <c r="BE276" i="3"/>
  <c r="BE277" i="3"/>
  <c r="BE278" i="3"/>
  <c r="BE279" i="3"/>
  <c r="BE280" i="3"/>
  <c r="BE281" i="3"/>
  <c r="BE282" i="3"/>
  <c r="BE283" i="3"/>
  <c r="BE284" i="3"/>
  <c r="BE285" i="3"/>
  <c r="BE286" i="3"/>
  <c r="BE287" i="3"/>
  <c r="BE288" i="3"/>
  <c r="BE289" i="3"/>
  <c r="BE290" i="3"/>
  <c r="BE291" i="3"/>
  <c r="BE292" i="3"/>
  <c r="BE293" i="3"/>
  <c r="BE294" i="3"/>
  <c r="BE295" i="3"/>
  <c r="BE296" i="3"/>
  <c r="BE297" i="3"/>
  <c r="BE298" i="3"/>
  <c r="BE299" i="3"/>
  <c r="BE300" i="3"/>
  <c r="BE301" i="3"/>
  <c r="BE302" i="3"/>
  <c r="BE303" i="3"/>
  <c r="BE304" i="3"/>
  <c r="BE305" i="3"/>
  <c r="BE306" i="3"/>
  <c r="BE307" i="3"/>
  <c r="BE308" i="3"/>
  <c r="BE309" i="3"/>
  <c r="BE310" i="3"/>
  <c r="BE311" i="3"/>
  <c r="BE312" i="3"/>
  <c r="BE313" i="3"/>
  <c r="BE314" i="3"/>
  <c r="BE315" i="3"/>
  <c r="BE316" i="3"/>
  <c r="BE317" i="3"/>
  <c r="BE318" i="3"/>
  <c r="BE319" i="3"/>
  <c r="BE320" i="3"/>
  <c r="BE321" i="3"/>
  <c r="BE322" i="3"/>
  <c r="BE323" i="3"/>
  <c r="BE324" i="3"/>
  <c r="BE325" i="3"/>
  <c r="BE326" i="3"/>
  <c r="BE327" i="3"/>
  <c r="BE328" i="3"/>
  <c r="BE329" i="3"/>
  <c r="BE330" i="3"/>
  <c r="BE331" i="3"/>
  <c r="BE332" i="3"/>
  <c r="BE333" i="3"/>
  <c r="BE334" i="3"/>
  <c r="BE335" i="3"/>
  <c r="BE336" i="3"/>
  <c r="BE337" i="3"/>
  <c r="BE338" i="3"/>
  <c r="BE339" i="3"/>
  <c r="BE340" i="3"/>
  <c r="BE341" i="3"/>
  <c r="BE342" i="3"/>
  <c r="BE343" i="3"/>
  <c r="BE344" i="3"/>
  <c r="BE345" i="3"/>
  <c r="BE346" i="3"/>
  <c r="BE347" i="3"/>
  <c r="BE348" i="3"/>
  <c r="BE349" i="3"/>
  <c r="BE350" i="3"/>
  <c r="BE351" i="3"/>
  <c r="BE352" i="3"/>
  <c r="BE353" i="3"/>
  <c r="BE354" i="3"/>
  <c r="BE355" i="3"/>
  <c r="BE356" i="3"/>
  <c r="BE357" i="3"/>
  <c r="BE358" i="3"/>
  <c r="BE359" i="3"/>
  <c r="BE360" i="3"/>
  <c r="BE361" i="3"/>
  <c r="BE362" i="3"/>
  <c r="BE363" i="3"/>
  <c r="BE364" i="3"/>
  <c r="BE365" i="3"/>
  <c r="BE366" i="3"/>
  <c r="BE367" i="3"/>
  <c r="BE368" i="3"/>
  <c r="BE369" i="3"/>
  <c r="BE370" i="3"/>
  <c r="BE371" i="3"/>
  <c r="BE372" i="3"/>
  <c r="BE373" i="3"/>
  <c r="BE374" i="3"/>
  <c r="BE375" i="3"/>
  <c r="BE376" i="3"/>
  <c r="BE2" i="3"/>
  <c r="BC3" i="3"/>
  <c r="BC4" i="3"/>
  <c r="BC5" i="3"/>
  <c r="BC6" i="3"/>
  <c r="BC7" i="3"/>
  <c r="BC8" i="3"/>
  <c r="BC9" i="3"/>
  <c r="BC10" i="3"/>
  <c r="BC11" i="3"/>
  <c r="BC12" i="3"/>
  <c r="BC13" i="3"/>
  <c r="BC14" i="3"/>
  <c r="BC15" i="3"/>
  <c r="BC16" i="3"/>
  <c r="BC17" i="3"/>
  <c r="BC18" i="3"/>
  <c r="BC19" i="3"/>
  <c r="BC20" i="3"/>
  <c r="BC21" i="3"/>
  <c r="BC22" i="3"/>
  <c r="BC23" i="3"/>
  <c r="BC24" i="3"/>
  <c r="BC25" i="3"/>
  <c r="BC26" i="3"/>
  <c r="BC27" i="3"/>
  <c r="BC28" i="3"/>
  <c r="BC29" i="3"/>
  <c r="BC30" i="3"/>
  <c r="BC31" i="3"/>
  <c r="BC32" i="3"/>
  <c r="BC33" i="3"/>
  <c r="BC34" i="3"/>
  <c r="BC35" i="3"/>
  <c r="BC36" i="3"/>
  <c r="BC37" i="3"/>
  <c r="BC38" i="3"/>
  <c r="BC39" i="3"/>
  <c r="BC40" i="3"/>
  <c r="BC41" i="3"/>
  <c r="BC42" i="3"/>
  <c r="BC43" i="3"/>
  <c r="BC44" i="3"/>
  <c r="BC45" i="3"/>
  <c r="BC46" i="3"/>
  <c r="BC47" i="3"/>
  <c r="BC48" i="3"/>
  <c r="BC49" i="3"/>
  <c r="BC50" i="3"/>
  <c r="BC51" i="3"/>
  <c r="BC52" i="3"/>
  <c r="BC53" i="3"/>
  <c r="BC54" i="3"/>
  <c r="BC55" i="3"/>
  <c r="BC56" i="3"/>
  <c r="BC57" i="3"/>
  <c r="BC58" i="3"/>
  <c r="BC59" i="3"/>
  <c r="BC60" i="3"/>
  <c r="BC61" i="3"/>
  <c r="BC62" i="3"/>
  <c r="BC63" i="3"/>
  <c r="BC64" i="3"/>
  <c r="BC65" i="3"/>
  <c r="BC66" i="3"/>
  <c r="BC67" i="3"/>
  <c r="BC68" i="3"/>
  <c r="BC69" i="3"/>
  <c r="BC70" i="3"/>
  <c r="BC71" i="3"/>
  <c r="BC72" i="3"/>
  <c r="BC73" i="3"/>
  <c r="BC74" i="3"/>
  <c r="BC75" i="3"/>
  <c r="BC76" i="3"/>
  <c r="BC77" i="3"/>
  <c r="BC78" i="3"/>
  <c r="BC79" i="3"/>
  <c r="BC80" i="3"/>
  <c r="BC81" i="3"/>
  <c r="BC82" i="3"/>
  <c r="BC83" i="3"/>
  <c r="BC84" i="3"/>
  <c r="BC85" i="3"/>
  <c r="BC86" i="3"/>
  <c r="BC87" i="3"/>
  <c r="BC88" i="3"/>
  <c r="BC89" i="3"/>
  <c r="BC90" i="3"/>
  <c r="BC91" i="3"/>
  <c r="BC92" i="3"/>
  <c r="BC93" i="3"/>
  <c r="BC94" i="3"/>
  <c r="BC95" i="3"/>
  <c r="BC96" i="3"/>
  <c r="BC97" i="3"/>
  <c r="BC98" i="3"/>
  <c r="BC99" i="3"/>
  <c r="BC100" i="3"/>
  <c r="BC101" i="3"/>
  <c r="BC102" i="3"/>
  <c r="BC103" i="3"/>
  <c r="BC104" i="3"/>
  <c r="BC105" i="3"/>
  <c r="BC106" i="3"/>
  <c r="BC107" i="3"/>
  <c r="BC108" i="3"/>
  <c r="BC109" i="3"/>
  <c r="BC110" i="3"/>
  <c r="BC111" i="3"/>
  <c r="BC112" i="3"/>
  <c r="BC113" i="3"/>
  <c r="BC114" i="3"/>
  <c r="BC115" i="3"/>
  <c r="BC116" i="3"/>
  <c r="BC117" i="3"/>
  <c r="BC118" i="3"/>
  <c r="BC119" i="3"/>
  <c r="BC120" i="3"/>
  <c r="BC121" i="3"/>
  <c r="BC122" i="3"/>
  <c r="BC123" i="3"/>
  <c r="BC124" i="3"/>
  <c r="BC125" i="3"/>
  <c r="BC126" i="3"/>
  <c r="BC127" i="3"/>
  <c r="BC128" i="3"/>
  <c r="BC129" i="3"/>
  <c r="BC130" i="3"/>
  <c r="BC131" i="3"/>
  <c r="BC132" i="3"/>
  <c r="BC133" i="3"/>
  <c r="BC134" i="3"/>
  <c r="BC135" i="3"/>
  <c r="BC136" i="3"/>
  <c r="BC137" i="3"/>
  <c r="BC138" i="3"/>
  <c r="BC139" i="3"/>
  <c r="BC140" i="3"/>
  <c r="BC141" i="3"/>
  <c r="BC142" i="3"/>
  <c r="BC143" i="3"/>
  <c r="BC144" i="3"/>
  <c r="BC145" i="3"/>
  <c r="BC146" i="3"/>
  <c r="BC147" i="3"/>
  <c r="BC148" i="3"/>
  <c r="BC149" i="3"/>
  <c r="BC150" i="3"/>
  <c r="BC151" i="3"/>
  <c r="BC152" i="3"/>
  <c r="BC153" i="3"/>
  <c r="BC154" i="3"/>
  <c r="BC155" i="3"/>
  <c r="BC156" i="3"/>
  <c r="BC157" i="3"/>
  <c r="BC158" i="3"/>
  <c r="BC159" i="3"/>
  <c r="BC160" i="3"/>
  <c r="BC161" i="3"/>
  <c r="BC162" i="3"/>
  <c r="BC163" i="3"/>
  <c r="BC164" i="3"/>
  <c r="BC165" i="3"/>
  <c r="BC166" i="3"/>
  <c r="BC167" i="3"/>
  <c r="BC168" i="3"/>
  <c r="BC169" i="3"/>
  <c r="BC170" i="3"/>
  <c r="BC171" i="3"/>
  <c r="BC172" i="3"/>
  <c r="BC173" i="3"/>
  <c r="BC174" i="3"/>
  <c r="BC175" i="3"/>
  <c r="BC176" i="3"/>
  <c r="BC177" i="3"/>
  <c r="BC178" i="3"/>
  <c r="BC179" i="3"/>
  <c r="BC180" i="3"/>
  <c r="BC181" i="3"/>
  <c r="BC182" i="3"/>
  <c r="BC183" i="3"/>
  <c r="BC184" i="3"/>
  <c r="BC185" i="3"/>
  <c r="BC186" i="3"/>
  <c r="BC187" i="3"/>
  <c r="BC188" i="3"/>
  <c r="BC189" i="3"/>
  <c r="BC190" i="3"/>
  <c r="BC191" i="3"/>
  <c r="BC192" i="3"/>
  <c r="BC193" i="3"/>
  <c r="BC194" i="3"/>
  <c r="BC195" i="3"/>
  <c r="BC196" i="3"/>
  <c r="BC197" i="3"/>
  <c r="BC198" i="3"/>
  <c r="BC199" i="3"/>
  <c r="BC200" i="3"/>
  <c r="BC201" i="3"/>
  <c r="BC202" i="3"/>
  <c r="BC203" i="3"/>
  <c r="BC204" i="3"/>
  <c r="BC205" i="3"/>
  <c r="BC206" i="3"/>
  <c r="BC207" i="3"/>
  <c r="BC208" i="3"/>
  <c r="BC209" i="3"/>
  <c r="BC210" i="3"/>
  <c r="BC211" i="3"/>
  <c r="BC212" i="3"/>
  <c r="BC213" i="3"/>
  <c r="BC214" i="3"/>
  <c r="BC215" i="3"/>
  <c r="BC216" i="3"/>
  <c r="BC217" i="3"/>
  <c r="BC218" i="3"/>
  <c r="BC219" i="3"/>
  <c r="BC220" i="3"/>
  <c r="BC221" i="3"/>
  <c r="BC222" i="3"/>
  <c r="BC223" i="3"/>
  <c r="BC224" i="3"/>
  <c r="BC225" i="3"/>
  <c r="BC226" i="3"/>
  <c r="BC227" i="3"/>
  <c r="BC228" i="3"/>
  <c r="BC229" i="3"/>
  <c r="BC230" i="3"/>
  <c r="BC231" i="3"/>
  <c r="BC232" i="3"/>
  <c r="BC233" i="3"/>
  <c r="BC234" i="3"/>
  <c r="BC235" i="3"/>
  <c r="BC236" i="3"/>
  <c r="BC237" i="3"/>
  <c r="BC238" i="3"/>
  <c r="BC239" i="3"/>
  <c r="BC240" i="3"/>
  <c r="BC241" i="3"/>
  <c r="BC242" i="3"/>
  <c r="BC243" i="3"/>
  <c r="BC244" i="3"/>
  <c r="BC245" i="3"/>
  <c r="BC246" i="3"/>
  <c r="BC247" i="3"/>
  <c r="BC248" i="3"/>
  <c r="BC249" i="3"/>
  <c r="BC250" i="3"/>
  <c r="BC251" i="3"/>
  <c r="BC252" i="3"/>
  <c r="BC253" i="3"/>
  <c r="BC254" i="3"/>
  <c r="BC255" i="3"/>
  <c r="BC256" i="3"/>
  <c r="BC257" i="3"/>
  <c r="BC258" i="3"/>
  <c r="BC259" i="3"/>
  <c r="BC260" i="3"/>
  <c r="BC261" i="3"/>
  <c r="BC262" i="3"/>
  <c r="BC263" i="3"/>
  <c r="BC264" i="3"/>
  <c r="BC265" i="3"/>
  <c r="BC266" i="3"/>
  <c r="BC267" i="3"/>
  <c r="BC268" i="3"/>
  <c r="BC269" i="3"/>
  <c r="BC270" i="3"/>
  <c r="BC271" i="3"/>
  <c r="BC272" i="3"/>
  <c r="BC273" i="3"/>
  <c r="BC274" i="3"/>
  <c r="BC275" i="3"/>
  <c r="BC276" i="3"/>
  <c r="BC277" i="3"/>
  <c r="BC278" i="3"/>
  <c r="BC279" i="3"/>
  <c r="BC280" i="3"/>
  <c r="BC281" i="3"/>
  <c r="BC282" i="3"/>
  <c r="BC283" i="3"/>
  <c r="BC284" i="3"/>
  <c r="BC285" i="3"/>
  <c r="BC286" i="3"/>
  <c r="BC287" i="3"/>
  <c r="BC288" i="3"/>
  <c r="BC289" i="3"/>
  <c r="BC290" i="3"/>
  <c r="BC291" i="3"/>
  <c r="BC292" i="3"/>
  <c r="BC293" i="3"/>
  <c r="BC294" i="3"/>
  <c r="BC295" i="3"/>
  <c r="BC296" i="3"/>
  <c r="BC297" i="3"/>
  <c r="BC298" i="3"/>
  <c r="BC299" i="3"/>
  <c r="BC300" i="3"/>
  <c r="BC301" i="3"/>
  <c r="BC302" i="3"/>
  <c r="BC303" i="3"/>
  <c r="BC304" i="3"/>
  <c r="BC305" i="3"/>
  <c r="BC306" i="3"/>
  <c r="BC307" i="3"/>
  <c r="BC308" i="3"/>
  <c r="BC309" i="3"/>
  <c r="BC310" i="3"/>
  <c r="BC311" i="3"/>
  <c r="BC312" i="3"/>
  <c r="BC313" i="3"/>
  <c r="BC314" i="3"/>
  <c r="BC315" i="3"/>
  <c r="BC316" i="3"/>
  <c r="BC317" i="3"/>
  <c r="BC318" i="3"/>
  <c r="BC319" i="3"/>
  <c r="BC320" i="3"/>
  <c r="BC321" i="3"/>
  <c r="BC322" i="3"/>
  <c r="BC323" i="3"/>
  <c r="BC324" i="3"/>
  <c r="BC325" i="3"/>
  <c r="BC326" i="3"/>
  <c r="BC327" i="3"/>
  <c r="BC328" i="3"/>
  <c r="BC329" i="3"/>
  <c r="BC330" i="3"/>
  <c r="BC331" i="3"/>
  <c r="BC332" i="3"/>
  <c r="BC333" i="3"/>
  <c r="BC334" i="3"/>
  <c r="BC335" i="3"/>
  <c r="BC336" i="3"/>
  <c r="BC337" i="3"/>
  <c r="BC338" i="3"/>
  <c r="BC339" i="3"/>
  <c r="BC340" i="3"/>
  <c r="BC341" i="3"/>
  <c r="BC342" i="3"/>
  <c r="BC343" i="3"/>
  <c r="BC344" i="3"/>
  <c r="BC345" i="3"/>
  <c r="BC346" i="3"/>
  <c r="BC347" i="3"/>
  <c r="BC348" i="3"/>
  <c r="BC349" i="3"/>
  <c r="BC350" i="3"/>
  <c r="BC351" i="3"/>
  <c r="BC352" i="3"/>
  <c r="BC353" i="3"/>
  <c r="BC354" i="3"/>
  <c r="BC355" i="3"/>
  <c r="BC356" i="3"/>
  <c r="BC357" i="3"/>
  <c r="BC358" i="3"/>
  <c r="BC359" i="3"/>
  <c r="BC360" i="3"/>
  <c r="BC361" i="3"/>
  <c r="BC362" i="3"/>
  <c r="BC363" i="3"/>
  <c r="BC364" i="3"/>
  <c r="BC365" i="3"/>
  <c r="BC366" i="3"/>
  <c r="BC367" i="3"/>
  <c r="BC368" i="3"/>
  <c r="BC369" i="3"/>
  <c r="BC370" i="3"/>
  <c r="BC371" i="3"/>
  <c r="BC372" i="3"/>
  <c r="BC373" i="3"/>
  <c r="BC374" i="3"/>
  <c r="BC375" i="3"/>
  <c r="BC376" i="3"/>
  <c r="BC2" i="3"/>
  <c r="BA3" i="3"/>
  <c r="BA4" i="3"/>
  <c r="BA5" i="3"/>
  <c r="BA6" i="3"/>
  <c r="BA7" i="3"/>
  <c r="BA8" i="3"/>
  <c r="BA9" i="3"/>
  <c r="BA10" i="3"/>
  <c r="BA11" i="3"/>
  <c r="BA12" i="3"/>
  <c r="BA13" i="3"/>
  <c r="BA14" i="3"/>
  <c r="BA15" i="3"/>
  <c r="BA16" i="3"/>
  <c r="BA17" i="3"/>
  <c r="BA18" i="3"/>
  <c r="BA19" i="3"/>
  <c r="BA20" i="3"/>
  <c r="BA21" i="3"/>
  <c r="BA22" i="3"/>
  <c r="BA23" i="3"/>
  <c r="BA24" i="3"/>
  <c r="BA25" i="3"/>
  <c r="BA26" i="3"/>
  <c r="BA27" i="3"/>
  <c r="BA28" i="3"/>
  <c r="BA29" i="3"/>
  <c r="BA30" i="3"/>
  <c r="BA31" i="3"/>
  <c r="BA32" i="3"/>
  <c r="BA33" i="3"/>
  <c r="BA34" i="3"/>
  <c r="BA35" i="3"/>
  <c r="BA36" i="3"/>
  <c r="BA37" i="3"/>
  <c r="BA38" i="3"/>
  <c r="BA39" i="3"/>
  <c r="BA40" i="3"/>
  <c r="BA41" i="3"/>
  <c r="BA42" i="3"/>
  <c r="BA43" i="3"/>
  <c r="BA44" i="3"/>
  <c r="BA45" i="3"/>
  <c r="BA46" i="3"/>
  <c r="BA47" i="3"/>
  <c r="BA48" i="3"/>
  <c r="BA49" i="3"/>
  <c r="BA50" i="3"/>
  <c r="BA51" i="3"/>
  <c r="BA52" i="3"/>
  <c r="BA53" i="3"/>
  <c r="BA54" i="3"/>
  <c r="BA55" i="3"/>
  <c r="BA56" i="3"/>
  <c r="BA57" i="3"/>
  <c r="BA58" i="3"/>
  <c r="BA59" i="3"/>
  <c r="BA60" i="3"/>
  <c r="BA61" i="3"/>
  <c r="BA62" i="3"/>
  <c r="BA63" i="3"/>
  <c r="BA64" i="3"/>
  <c r="BA65" i="3"/>
  <c r="BA66" i="3"/>
  <c r="BA67" i="3"/>
  <c r="BA68" i="3"/>
  <c r="BA69" i="3"/>
  <c r="BA70" i="3"/>
  <c r="BA71" i="3"/>
  <c r="BA72" i="3"/>
  <c r="BA73" i="3"/>
  <c r="BA74" i="3"/>
  <c r="BA75" i="3"/>
  <c r="BA76" i="3"/>
  <c r="BA77" i="3"/>
  <c r="BA78" i="3"/>
  <c r="BA79" i="3"/>
  <c r="BA80" i="3"/>
  <c r="BA81" i="3"/>
  <c r="BA82" i="3"/>
  <c r="BA83" i="3"/>
  <c r="BA84" i="3"/>
  <c r="BA85" i="3"/>
  <c r="BA86" i="3"/>
  <c r="BA87" i="3"/>
  <c r="BA88" i="3"/>
  <c r="BA89" i="3"/>
  <c r="BA90" i="3"/>
  <c r="BA91" i="3"/>
  <c r="BA92" i="3"/>
  <c r="BA93" i="3"/>
  <c r="BA94" i="3"/>
  <c r="BA95" i="3"/>
  <c r="BA96" i="3"/>
  <c r="BA97" i="3"/>
  <c r="BA98" i="3"/>
  <c r="BA99" i="3"/>
  <c r="BA100" i="3"/>
  <c r="BA101" i="3"/>
  <c r="BA102" i="3"/>
  <c r="BA103" i="3"/>
  <c r="BA104" i="3"/>
  <c r="BA105" i="3"/>
  <c r="BA106" i="3"/>
  <c r="BA107" i="3"/>
  <c r="BA108" i="3"/>
  <c r="BA109" i="3"/>
  <c r="BA110" i="3"/>
  <c r="BA111" i="3"/>
  <c r="BA112" i="3"/>
  <c r="BA113" i="3"/>
  <c r="BA114" i="3"/>
  <c r="BA115" i="3"/>
  <c r="BA116" i="3"/>
  <c r="BA117" i="3"/>
  <c r="BA118" i="3"/>
  <c r="BA119" i="3"/>
  <c r="BA120" i="3"/>
  <c r="BA121" i="3"/>
  <c r="BA122" i="3"/>
  <c r="BA123" i="3"/>
  <c r="BA124" i="3"/>
  <c r="BA125" i="3"/>
  <c r="BA126" i="3"/>
  <c r="BA127" i="3"/>
  <c r="BA128" i="3"/>
  <c r="BA129" i="3"/>
  <c r="BA130" i="3"/>
  <c r="BA131" i="3"/>
  <c r="BA132" i="3"/>
  <c r="BA133" i="3"/>
  <c r="BA134" i="3"/>
  <c r="BA135" i="3"/>
  <c r="BA136" i="3"/>
  <c r="BA137" i="3"/>
  <c r="BA138" i="3"/>
  <c r="BA139" i="3"/>
  <c r="BA140" i="3"/>
  <c r="BA141" i="3"/>
  <c r="BA142" i="3"/>
  <c r="BA143" i="3"/>
  <c r="BA144" i="3"/>
  <c r="BA145" i="3"/>
  <c r="BA146" i="3"/>
  <c r="BA147" i="3"/>
  <c r="BA148" i="3"/>
  <c r="BA149" i="3"/>
  <c r="BA150" i="3"/>
  <c r="BA151" i="3"/>
  <c r="BA152" i="3"/>
  <c r="BA153" i="3"/>
  <c r="BA154" i="3"/>
  <c r="BA155" i="3"/>
  <c r="BA156" i="3"/>
  <c r="BA157" i="3"/>
  <c r="BA158" i="3"/>
  <c r="BA159" i="3"/>
  <c r="BA160" i="3"/>
  <c r="BA161" i="3"/>
  <c r="BA162" i="3"/>
  <c r="BA163" i="3"/>
  <c r="BA164" i="3"/>
  <c r="BA165" i="3"/>
  <c r="BA166" i="3"/>
  <c r="BA167" i="3"/>
  <c r="BA168" i="3"/>
  <c r="BA169" i="3"/>
  <c r="BA170" i="3"/>
  <c r="BA171" i="3"/>
  <c r="BA172" i="3"/>
  <c r="BA173" i="3"/>
  <c r="BA174" i="3"/>
  <c r="BA175" i="3"/>
  <c r="BA176" i="3"/>
  <c r="BA177" i="3"/>
  <c r="BA178" i="3"/>
  <c r="BA179" i="3"/>
  <c r="BA180" i="3"/>
  <c r="BA181" i="3"/>
  <c r="BA182" i="3"/>
  <c r="BA183" i="3"/>
  <c r="BA184" i="3"/>
  <c r="BA185" i="3"/>
  <c r="BA186" i="3"/>
  <c r="BA187" i="3"/>
  <c r="BA188" i="3"/>
  <c r="BA189" i="3"/>
  <c r="BA190" i="3"/>
  <c r="BA191" i="3"/>
  <c r="BA192" i="3"/>
  <c r="BA193" i="3"/>
  <c r="BA194" i="3"/>
  <c r="BA195" i="3"/>
  <c r="BA196" i="3"/>
  <c r="BA197" i="3"/>
  <c r="BA198" i="3"/>
  <c r="BA199" i="3"/>
  <c r="BA200" i="3"/>
  <c r="BA201" i="3"/>
  <c r="BA202" i="3"/>
  <c r="BA203" i="3"/>
  <c r="BA204" i="3"/>
  <c r="BA205" i="3"/>
  <c r="BA206" i="3"/>
  <c r="BA207" i="3"/>
  <c r="BA208" i="3"/>
  <c r="BA209" i="3"/>
  <c r="BA210" i="3"/>
  <c r="BA211" i="3"/>
  <c r="BA212" i="3"/>
  <c r="BA213" i="3"/>
  <c r="BA214" i="3"/>
  <c r="BA215" i="3"/>
  <c r="BA216" i="3"/>
  <c r="BA217" i="3"/>
  <c r="BA218" i="3"/>
  <c r="BA219" i="3"/>
  <c r="BA220" i="3"/>
  <c r="BA221" i="3"/>
  <c r="BA222" i="3"/>
  <c r="BA223" i="3"/>
  <c r="BA224" i="3"/>
  <c r="BA225" i="3"/>
  <c r="BA226" i="3"/>
  <c r="BA227" i="3"/>
  <c r="BA228" i="3"/>
  <c r="BA229" i="3"/>
  <c r="BA230" i="3"/>
  <c r="BA231" i="3"/>
  <c r="BA232" i="3"/>
  <c r="BA233" i="3"/>
  <c r="BA234" i="3"/>
  <c r="BA235" i="3"/>
  <c r="BA236" i="3"/>
  <c r="BA237" i="3"/>
  <c r="BA238" i="3"/>
  <c r="BA239" i="3"/>
  <c r="BA240" i="3"/>
  <c r="BA241" i="3"/>
  <c r="BA242" i="3"/>
  <c r="BA243" i="3"/>
  <c r="BA244" i="3"/>
  <c r="BA245" i="3"/>
  <c r="BA246" i="3"/>
  <c r="BA247" i="3"/>
  <c r="BA248" i="3"/>
  <c r="BA249" i="3"/>
  <c r="BA250" i="3"/>
  <c r="BA251" i="3"/>
  <c r="BA252" i="3"/>
  <c r="BA253" i="3"/>
  <c r="BA254" i="3"/>
  <c r="BA255" i="3"/>
  <c r="BA256" i="3"/>
  <c r="BA257" i="3"/>
  <c r="BA258" i="3"/>
  <c r="BA259" i="3"/>
  <c r="BA260" i="3"/>
  <c r="BA261" i="3"/>
  <c r="BA262" i="3"/>
  <c r="BA263" i="3"/>
  <c r="BA264" i="3"/>
  <c r="BA265" i="3"/>
  <c r="BA266" i="3"/>
  <c r="BA267" i="3"/>
  <c r="BA268" i="3"/>
  <c r="BA269" i="3"/>
  <c r="BA270" i="3"/>
  <c r="BA271" i="3"/>
  <c r="BA272" i="3"/>
  <c r="BA273" i="3"/>
  <c r="BA274" i="3"/>
  <c r="BA275" i="3"/>
  <c r="BA276" i="3"/>
  <c r="BA277" i="3"/>
  <c r="BA278" i="3"/>
  <c r="BA279" i="3"/>
  <c r="BA280" i="3"/>
  <c r="BA281" i="3"/>
  <c r="BA282" i="3"/>
  <c r="BA283" i="3"/>
  <c r="BA284" i="3"/>
  <c r="BA285" i="3"/>
  <c r="BA286" i="3"/>
  <c r="BA287" i="3"/>
  <c r="BA288" i="3"/>
  <c r="BA289" i="3"/>
  <c r="BA290" i="3"/>
  <c r="BA291" i="3"/>
  <c r="BA292" i="3"/>
  <c r="BA293" i="3"/>
  <c r="BA294" i="3"/>
  <c r="BA295" i="3"/>
  <c r="BA296" i="3"/>
  <c r="BA297" i="3"/>
  <c r="BA298" i="3"/>
  <c r="BA299" i="3"/>
  <c r="BA300" i="3"/>
  <c r="BA301" i="3"/>
  <c r="BA302" i="3"/>
  <c r="BA303" i="3"/>
  <c r="BA304" i="3"/>
  <c r="BA305" i="3"/>
  <c r="BA306" i="3"/>
  <c r="BA307" i="3"/>
  <c r="BA308" i="3"/>
  <c r="BA309" i="3"/>
  <c r="BA310" i="3"/>
  <c r="BA311" i="3"/>
  <c r="BA312" i="3"/>
  <c r="BA313" i="3"/>
  <c r="BA314" i="3"/>
  <c r="BA315" i="3"/>
  <c r="BA316" i="3"/>
  <c r="BA317" i="3"/>
  <c r="BA318" i="3"/>
  <c r="BA319" i="3"/>
  <c r="BA320" i="3"/>
  <c r="BA321" i="3"/>
  <c r="BA322" i="3"/>
  <c r="BA323" i="3"/>
  <c r="BA324" i="3"/>
  <c r="BA325" i="3"/>
  <c r="BA326" i="3"/>
  <c r="BA327" i="3"/>
  <c r="BA328" i="3"/>
  <c r="BA329" i="3"/>
  <c r="BA330" i="3"/>
  <c r="BA331" i="3"/>
  <c r="BA332" i="3"/>
  <c r="BA333" i="3"/>
  <c r="BA334" i="3"/>
  <c r="BA335" i="3"/>
  <c r="BA336" i="3"/>
  <c r="BA337" i="3"/>
  <c r="BA338" i="3"/>
  <c r="BA339" i="3"/>
  <c r="BA340" i="3"/>
  <c r="BA341" i="3"/>
  <c r="BA342" i="3"/>
  <c r="BA343" i="3"/>
  <c r="BA344" i="3"/>
  <c r="BA345" i="3"/>
  <c r="BA346" i="3"/>
  <c r="BA347" i="3"/>
  <c r="BA348" i="3"/>
  <c r="BA349" i="3"/>
  <c r="BA350" i="3"/>
  <c r="BA351" i="3"/>
  <c r="BA352" i="3"/>
  <c r="BA353" i="3"/>
  <c r="BA354" i="3"/>
  <c r="BA355" i="3"/>
  <c r="BA356" i="3"/>
  <c r="BA357" i="3"/>
  <c r="BA358" i="3"/>
  <c r="BA359" i="3"/>
  <c r="BA360" i="3"/>
  <c r="BA361" i="3"/>
  <c r="BA362" i="3"/>
  <c r="BA363" i="3"/>
  <c r="BA364" i="3"/>
  <c r="BA365" i="3"/>
  <c r="BA366" i="3"/>
  <c r="BA367" i="3"/>
  <c r="BA368" i="3"/>
  <c r="BA369" i="3"/>
  <c r="BA370" i="3"/>
  <c r="BA371" i="3"/>
  <c r="BA372" i="3"/>
  <c r="BA373" i="3"/>
  <c r="BA374" i="3"/>
  <c r="BA375" i="3"/>
  <c r="BA376" i="3"/>
  <c r="BA2" i="3"/>
  <c r="AY3" i="3"/>
  <c r="AY4" i="3"/>
  <c r="AY5" i="3"/>
  <c r="AY6" i="3"/>
  <c r="AY7" i="3"/>
  <c r="AY8" i="3"/>
  <c r="AY9" i="3"/>
  <c r="AY10" i="3"/>
  <c r="AY11" i="3"/>
  <c r="AY12" i="3"/>
  <c r="AY13" i="3"/>
  <c r="AY14" i="3"/>
  <c r="AY15" i="3"/>
  <c r="AY16" i="3"/>
  <c r="AY17" i="3"/>
  <c r="AY18" i="3"/>
  <c r="AY19" i="3"/>
  <c r="AY20" i="3"/>
  <c r="AY21" i="3"/>
  <c r="AY22" i="3"/>
  <c r="AY23" i="3"/>
  <c r="AY24" i="3"/>
  <c r="AY25" i="3"/>
  <c r="AY26" i="3"/>
  <c r="AY27" i="3"/>
  <c r="AY28" i="3"/>
  <c r="AY29" i="3"/>
  <c r="AY30" i="3"/>
  <c r="AY31" i="3"/>
  <c r="AY32" i="3"/>
  <c r="AY33" i="3"/>
  <c r="AY34" i="3"/>
  <c r="AY35" i="3"/>
  <c r="AY36" i="3"/>
  <c r="AY37" i="3"/>
  <c r="AY38" i="3"/>
  <c r="AY39" i="3"/>
  <c r="AY40" i="3"/>
  <c r="AY41" i="3"/>
  <c r="AY42" i="3"/>
  <c r="AY43" i="3"/>
  <c r="AY44" i="3"/>
  <c r="AY45" i="3"/>
  <c r="AY46" i="3"/>
  <c r="AY47" i="3"/>
  <c r="AY48" i="3"/>
  <c r="AY49" i="3"/>
  <c r="AY50" i="3"/>
  <c r="AY51" i="3"/>
  <c r="AY52" i="3"/>
  <c r="AY53" i="3"/>
  <c r="AY54" i="3"/>
  <c r="AY55" i="3"/>
  <c r="AY56" i="3"/>
  <c r="AY57" i="3"/>
  <c r="AY58" i="3"/>
  <c r="AY59" i="3"/>
  <c r="AY60" i="3"/>
  <c r="AY61" i="3"/>
  <c r="AY62" i="3"/>
  <c r="AY63" i="3"/>
  <c r="AY64" i="3"/>
  <c r="AY65" i="3"/>
  <c r="AY66" i="3"/>
  <c r="AY67" i="3"/>
  <c r="AY68" i="3"/>
  <c r="AY69" i="3"/>
  <c r="AY70" i="3"/>
  <c r="AY71" i="3"/>
  <c r="AY72" i="3"/>
  <c r="AY73" i="3"/>
  <c r="AY74" i="3"/>
  <c r="AY75" i="3"/>
  <c r="AY76" i="3"/>
  <c r="AY77" i="3"/>
  <c r="AY78" i="3"/>
  <c r="AY79" i="3"/>
  <c r="AY80" i="3"/>
  <c r="AY81" i="3"/>
  <c r="AY82" i="3"/>
  <c r="AY83" i="3"/>
  <c r="AY84" i="3"/>
  <c r="AY85" i="3"/>
  <c r="AY86" i="3"/>
  <c r="AY87" i="3"/>
  <c r="AY88" i="3"/>
  <c r="AY89" i="3"/>
  <c r="AY90" i="3"/>
  <c r="AY91" i="3"/>
  <c r="AY92" i="3"/>
  <c r="AY93" i="3"/>
  <c r="AY94" i="3"/>
  <c r="AY95" i="3"/>
  <c r="AY96" i="3"/>
  <c r="AY97" i="3"/>
  <c r="AY98" i="3"/>
  <c r="AY99" i="3"/>
  <c r="AY100" i="3"/>
  <c r="AY101" i="3"/>
  <c r="AY102" i="3"/>
  <c r="AY103" i="3"/>
  <c r="AY104" i="3"/>
  <c r="AY105" i="3"/>
  <c r="AY106" i="3"/>
  <c r="AY107" i="3"/>
  <c r="AY108" i="3"/>
  <c r="AY109" i="3"/>
  <c r="AY110" i="3"/>
  <c r="AY111" i="3"/>
  <c r="AY112" i="3"/>
  <c r="AY113" i="3"/>
  <c r="AY114" i="3"/>
  <c r="AY115" i="3"/>
  <c r="AY116" i="3"/>
  <c r="AY117" i="3"/>
  <c r="AY118" i="3"/>
  <c r="AY119" i="3"/>
  <c r="AY120" i="3"/>
  <c r="AY121" i="3"/>
  <c r="AY122" i="3"/>
  <c r="AY123" i="3"/>
  <c r="AY124" i="3"/>
  <c r="AY125" i="3"/>
  <c r="AY126" i="3"/>
  <c r="AY127" i="3"/>
  <c r="AY128" i="3"/>
  <c r="AY129" i="3"/>
  <c r="AY130" i="3"/>
  <c r="AY131" i="3"/>
  <c r="AY132" i="3"/>
  <c r="AY133" i="3"/>
  <c r="AY134" i="3"/>
  <c r="AY135" i="3"/>
  <c r="AY136" i="3"/>
  <c r="AY137" i="3"/>
  <c r="AY138" i="3"/>
  <c r="AY139" i="3"/>
  <c r="AY140" i="3"/>
  <c r="AY141" i="3"/>
  <c r="AY142" i="3"/>
  <c r="AY143" i="3"/>
  <c r="AY144" i="3"/>
  <c r="AY145" i="3"/>
  <c r="AY146" i="3"/>
  <c r="AY147" i="3"/>
  <c r="AY148" i="3"/>
  <c r="AY149" i="3"/>
  <c r="AY150" i="3"/>
  <c r="AY151" i="3"/>
  <c r="AY152" i="3"/>
  <c r="AY153" i="3"/>
  <c r="AY154" i="3"/>
  <c r="AY155" i="3"/>
  <c r="AY156" i="3"/>
  <c r="AY157" i="3"/>
  <c r="AY158" i="3"/>
  <c r="AY159" i="3"/>
  <c r="AY160" i="3"/>
  <c r="AY161" i="3"/>
  <c r="AY162" i="3"/>
  <c r="AY163" i="3"/>
  <c r="AY164" i="3"/>
  <c r="AY165" i="3"/>
  <c r="AY166" i="3"/>
  <c r="AY167" i="3"/>
  <c r="AY168" i="3"/>
  <c r="AY169" i="3"/>
  <c r="AY170" i="3"/>
  <c r="AY171" i="3"/>
  <c r="AY172" i="3"/>
  <c r="AY173" i="3"/>
  <c r="AY174" i="3"/>
  <c r="AY175" i="3"/>
  <c r="AY176" i="3"/>
  <c r="AY177" i="3"/>
  <c r="AY178" i="3"/>
  <c r="AY179" i="3"/>
  <c r="AY180" i="3"/>
  <c r="AY181" i="3"/>
  <c r="AY182" i="3"/>
  <c r="AY183" i="3"/>
  <c r="AY184" i="3"/>
  <c r="AY185" i="3"/>
  <c r="AY186" i="3"/>
  <c r="AY187" i="3"/>
  <c r="AY188" i="3"/>
  <c r="AY189" i="3"/>
  <c r="AY190" i="3"/>
  <c r="AY191" i="3"/>
  <c r="AY192" i="3"/>
  <c r="AY193" i="3"/>
  <c r="AY194" i="3"/>
  <c r="AY195" i="3"/>
  <c r="AY196" i="3"/>
  <c r="AY197" i="3"/>
  <c r="AY198" i="3"/>
  <c r="AY199" i="3"/>
  <c r="AY200" i="3"/>
  <c r="AY201" i="3"/>
  <c r="AY202" i="3"/>
  <c r="AY203" i="3"/>
  <c r="AY204" i="3"/>
  <c r="AY205" i="3"/>
  <c r="AY206" i="3"/>
  <c r="AY207" i="3"/>
  <c r="AY208" i="3"/>
  <c r="AY209" i="3"/>
  <c r="AY210" i="3"/>
  <c r="AY211" i="3"/>
  <c r="AY212" i="3"/>
  <c r="AY213" i="3"/>
  <c r="AY214" i="3"/>
  <c r="AY215" i="3"/>
  <c r="AY216" i="3"/>
  <c r="AY217" i="3"/>
  <c r="AY218" i="3"/>
  <c r="AY219" i="3"/>
  <c r="AY220" i="3"/>
  <c r="AY221" i="3"/>
  <c r="AY222" i="3"/>
  <c r="AY223" i="3"/>
  <c r="AY224" i="3"/>
  <c r="AY225" i="3"/>
  <c r="AY226" i="3"/>
  <c r="AY227" i="3"/>
  <c r="AY228" i="3"/>
  <c r="AY229" i="3"/>
  <c r="AY230" i="3"/>
  <c r="AY231" i="3"/>
  <c r="AY232" i="3"/>
  <c r="AY233" i="3"/>
  <c r="AY234" i="3"/>
  <c r="AY235" i="3"/>
  <c r="AY236" i="3"/>
  <c r="AY237" i="3"/>
  <c r="AY238" i="3"/>
  <c r="AY239" i="3"/>
  <c r="AY240" i="3"/>
  <c r="AY241" i="3"/>
  <c r="AY242" i="3"/>
  <c r="AY243" i="3"/>
  <c r="AY244" i="3"/>
  <c r="AY245" i="3"/>
  <c r="AY246" i="3"/>
  <c r="AY247" i="3"/>
  <c r="AY248" i="3"/>
  <c r="AY249" i="3"/>
  <c r="AY250" i="3"/>
  <c r="AY251" i="3"/>
  <c r="AY252" i="3"/>
  <c r="AY253" i="3"/>
  <c r="AY254" i="3"/>
  <c r="AY255" i="3"/>
  <c r="AY256" i="3"/>
  <c r="AY257" i="3"/>
  <c r="AY258" i="3"/>
  <c r="AY259" i="3"/>
  <c r="AY260" i="3"/>
  <c r="AY261" i="3"/>
  <c r="AY262" i="3"/>
  <c r="AY263" i="3"/>
  <c r="AY264" i="3"/>
  <c r="AY265" i="3"/>
  <c r="AY266" i="3"/>
  <c r="AY267" i="3"/>
  <c r="AY268" i="3"/>
  <c r="AY269" i="3"/>
  <c r="AY270" i="3"/>
  <c r="AY271" i="3"/>
  <c r="AY272" i="3"/>
  <c r="AY273" i="3"/>
  <c r="AY274" i="3"/>
  <c r="AY275" i="3"/>
  <c r="AY276" i="3"/>
  <c r="AY277" i="3"/>
  <c r="AY278" i="3"/>
  <c r="AY279" i="3"/>
  <c r="AY280" i="3"/>
  <c r="AY281" i="3"/>
  <c r="AY282" i="3"/>
  <c r="AY283" i="3"/>
  <c r="AY284" i="3"/>
  <c r="AY285" i="3"/>
  <c r="AY286" i="3"/>
  <c r="AY287" i="3"/>
  <c r="AY288" i="3"/>
  <c r="AY289" i="3"/>
  <c r="AY290" i="3"/>
  <c r="AY291" i="3"/>
  <c r="AY292" i="3"/>
  <c r="AY293" i="3"/>
  <c r="AY294" i="3"/>
  <c r="AY295" i="3"/>
  <c r="AY296" i="3"/>
  <c r="AY297" i="3"/>
  <c r="AY298" i="3"/>
  <c r="AY299" i="3"/>
  <c r="AY300" i="3"/>
  <c r="AY301" i="3"/>
  <c r="AY302" i="3"/>
  <c r="AY303" i="3"/>
  <c r="AY304" i="3"/>
  <c r="AY305" i="3"/>
  <c r="AY306" i="3"/>
  <c r="AY307" i="3"/>
  <c r="AY308" i="3"/>
  <c r="AY309" i="3"/>
  <c r="AY310" i="3"/>
  <c r="AY311" i="3"/>
  <c r="AY312" i="3"/>
  <c r="AY313" i="3"/>
  <c r="AY314" i="3"/>
  <c r="AY315" i="3"/>
  <c r="AY316" i="3"/>
  <c r="AY317" i="3"/>
  <c r="AY318" i="3"/>
  <c r="AY319" i="3"/>
  <c r="AY320" i="3"/>
  <c r="AY321" i="3"/>
  <c r="AY322" i="3"/>
  <c r="AY323" i="3"/>
  <c r="AY324" i="3"/>
  <c r="AY325" i="3"/>
  <c r="AY326" i="3"/>
  <c r="AY327" i="3"/>
  <c r="AY328" i="3"/>
  <c r="AY329" i="3"/>
  <c r="AY330" i="3"/>
  <c r="AY331" i="3"/>
  <c r="AY332" i="3"/>
  <c r="AY333" i="3"/>
  <c r="AY334" i="3"/>
  <c r="AY335" i="3"/>
  <c r="AY336" i="3"/>
  <c r="AY337" i="3"/>
  <c r="AY338" i="3"/>
  <c r="AY339" i="3"/>
  <c r="AY340" i="3"/>
  <c r="AY341" i="3"/>
  <c r="AY342" i="3"/>
  <c r="AY343" i="3"/>
  <c r="AY344" i="3"/>
  <c r="AY345" i="3"/>
  <c r="AY346" i="3"/>
  <c r="AY347" i="3"/>
  <c r="AY348" i="3"/>
  <c r="AY349" i="3"/>
  <c r="AY350" i="3"/>
  <c r="AY351" i="3"/>
  <c r="AY352" i="3"/>
  <c r="AY353" i="3"/>
  <c r="AY354" i="3"/>
  <c r="AY355" i="3"/>
  <c r="AY356" i="3"/>
  <c r="AY357" i="3"/>
  <c r="AY358" i="3"/>
  <c r="AY359" i="3"/>
  <c r="AY360" i="3"/>
  <c r="AY361" i="3"/>
  <c r="AY362" i="3"/>
  <c r="AY363" i="3"/>
  <c r="AY364" i="3"/>
  <c r="AY365" i="3"/>
  <c r="AY366" i="3"/>
  <c r="AY367" i="3"/>
  <c r="AY368" i="3"/>
  <c r="AY369" i="3"/>
  <c r="AY370" i="3"/>
  <c r="AY371" i="3"/>
  <c r="AY372" i="3"/>
  <c r="AY373" i="3"/>
  <c r="AY374" i="3"/>
  <c r="AY375" i="3"/>
  <c r="AY376" i="3"/>
  <c r="AY2" i="3"/>
  <c r="AS3" i="3"/>
  <c r="AS4" i="3"/>
  <c r="AS5" i="3"/>
  <c r="AS6" i="3"/>
  <c r="AS7" i="3"/>
  <c r="AS8" i="3"/>
  <c r="AS9" i="3"/>
  <c r="AS10" i="3"/>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2" i="3"/>
  <c r="AW3" i="3"/>
  <c r="AW4" i="3"/>
  <c r="AW5" i="3"/>
  <c r="AW6" i="3"/>
  <c r="AW7" i="3"/>
  <c r="AW8" i="3"/>
  <c r="AW9" i="3"/>
  <c r="AW10" i="3"/>
  <c r="AW11" i="3"/>
  <c r="AW12" i="3"/>
  <c r="AW13" i="3"/>
  <c r="AW14" i="3"/>
  <c r="AW15" i="3"/>
  <c r="AW16" i="3"/>
  <c r="AW17" i="3"/>
  <c r="AW18" i="3"/>
  <c r="AW19" i="3"/>
  <c r="AW20" i="3"/>
  <c r="AW21" i="3"/>
  <c r="AW22" i="3"/>
  <c r="AW23" i="3"/>
  <c r="AW24" i="3"/>
  <c r="AW25" i="3"/>
  <c r="AW26" i="3"/>
  <c r="AW27" i="3"/>
  <c r="AW28" i="3"/>
  <c r="AW29" i="3"/>
  <c r="AW30" i="3"/>
  <c r="AW31" i="3"/>
  <c r="AW32" i="3"/>
  <c r="AW33" i="3"/>
  <c r="AW34" i="3"/>
  <c r="AW35" i="3"/>
  <c r="AW36" i="3"/>
  <c r="AW37" i="3"/>
  <c r="AW38" i="3"/>
  <c r="AW39" i="3"/>
  <c r="AW40" i="3"/>
  <c r="AW41" i="3"/>
  <c r="AW42" i="3"/>
  <c r="AW43" i="3"/>
  <c r="AW44" i="3"/>
  <c r="AW45" i="3"/>
  <c r="AW46" i="3"/>
  <c r="AW47" i="3"/>
  <c r="AW48" i="3"/>
  <c r="AW49" i="3"/>
  <c r="AW50" i="3"/>
  <c r="AW51" i="3"/>
  <c r="AW52" i="3"/>
  <c r="AW53" i="3"/>
  <c r="AW54" i="3"/>
  <c r="AW55" i="3"/>
  <c r="AW56" i="3"/>
  <c r="AW57" i="3"/>
  <c r="AW58" i="3"/>
  <c r="AW59" i="3"/>
  <c r="AW60" i="3"/>
  <c r="AW61" i="3"/>
  <c r="AW62" i="3"/>
  <c r="AW63" i="3"/>
  <c r="AW64" i="3"/>
  <c r="AW65" i="3"/>
  <c r="AW66" i="3"/>
  <c r="AW67" i="3"/>
  <c r="AW68" i="3"/>
  <c r="AW69" i="3"/>
  <c r="AW70" i="3"/>
  <c r="AW71" i="3"/>
  <c r="AW72" i="3"/>
  <c r="AW73" i="3"/>
  <c r="AW74" i="3"/>
  <c r="AW75" i="3"/>
  <c r="AW76" i="3"/>
  <c r="AW77" i="3"/>
  <c r="AW78" i="3"/>
  <c r="AW79" i="3"/>
  <c r="AW80" i="3"/>
  <c r="AW81" i="3"/>
  <c r="AW82" i="3"/>
  <c r="AW83" i="3"/>
  <c r="AW84" i="3"/>
  <c r="AW85" i="3"/>
  <c r="AW86" i="3"/>
  <c r="AW87" i="3"/>
  <c r="AW88" i="3"/>
  <c r="AW89" i="3"/>
  <c r="AW90" i="3"/>
  <c r="AW91" i="3"/>
  <c r="AW92" i="3"/>
  <c r="AW93" i="3"/>
  <c r="AW94" i="3"/>
  <c r="AW95" i="3"/>
  <c r="AW96" i="3"/>
  <c r="AW97" i="3"/>
  <c r="AW98" i="3"/>
  <c r="AW99" i="3"/>
  <c r="AW100" i="3"/>
  <c r="AW101" i="3"/>
  <c r="AW102" i="3"/>
  <c r="AW103" i="3"/>
  <c r="AW104" i="3"/>
  <c r="AW105" i="3"/>
  <c r="AW106" i="3"/>
  <c r="AW107" i="3"/>
  <c r="AW108" i="3"/>
  <c r="AW109" i="3"/>
  <c r="AW110" i="3"/>
  <c r="AW111" i="3"/>
  <c r="AW112" i="3"/>
  <c r="AW113" i="3"/>
  <c r="AW114" i="3"/>
  <c r="AW115" i="3"/>
  <c r="AW116" i="3"/>
  <c r="AW117" i="3"/>
  <c r="AW118" i="3"/>
  <c r="AW119" i="3"/>
  <c r="AW120" i="3"/>
  <c r="AW121" i="3"/>
  <c r="AW122" i="3"/>
  <c r="AW123" i="3"/>
  <c r="AW124" i="3"/>
  <c r="AW125" i="3"/>
  <c r="AW126" i="3"/>
  <c r="AW127" i="3"/>
  <c r="AW128" i="3"/>
  <c r="AW129" i="3"/>
  <c r="AW130" i="3"/>
  <c r="AW131" i="3"/>
  <c r="AW132" i="3"/>
  <c r="AW133" i="3"/>
  <c r="AW134" i="3"/>
  <c r="AW135" i="3"/>
  <c r="AW136" i="3"/>
  <c r="AW137" i="3"/>
  <c r="AW138" i="3"/>
  <c r="AW139" i="3"/>
  <c r="AW140" i="3"/>
  <c r="AW141" i="3"/>
  <c r="AW142" i="3"/>
  <c r="AW143" i="3"/>
  <c r="AW144" i="3"/>
  <c r="AW145" i="3"/>
  <c r="AW146" i="3"/>
  <c r="AW147" i="3"/>
  <c r="AW148" i="3"/>
  <c r="AW149" i="3"/>
  <c r="AW150" i="3"/>
  <c r="AW151" i="3"/>
  <c r="AW152" i="3"/>
  <c r="AW153" i="3"/>
  <c r="AW154" i="3"/>
  <c r="AW155" i="3"/>
  <c r="AW156" i="3"/>
  <c r="AW157" i="3"/>
  <c r="AW158" i="3"/>
  <c r="AW159" i="3"/>
  <c r="AW160" i="3"/>
  <c r="AW161" i="3"/>
  <c r="AW162" i="3"/>
  <c r="AW163" i="3"/>
  <c r="AW164" i="3"/>
  <c r="AW165" i="3"/>
  <c r="AW166" i="3"/>
  <c r="AW167" i="3"/>
  <c r="AW168" i="3"/>
  <c r="AW169" i="3"/>
  <c r="AW170" i="3"/>
  <c r="AW171" i="3"/>
  <c r="AW172" i="3"/>
  <c r="AW173" i="3"/>
  <c r="AW174" i="3"/>
  <c r="AW175" i="3"/>
  <c r="AW176" i="3"/>
  <c r="AW177" i="3"/>
  <c r="AW178" i="3"/>
  <c r="AW179" i="3"/>
  <c r="AW180" i="3"/>
  <c r="AW181" i="3"/>
  <c r="AW182" i="3"/>
  <c r="AW183" i="3"/>
  <c r="AW184" i="3"/>
  <c r="AW185" i="3"/>
  <c r="AW186" i="3"/>
  <c r="AW187" i="3"/>
  <c r="AW188" i="3"/>
  <c r="AW189" i="3"/>
  <c r="AW190" i="3"/>
  <c r="AW191" i="3"/>
  <c r="AW192" i="3"/>
  <c r="AW193" i="3"/>
  <c r="AW194" i="3"/>
  <c r="AW195" i="3"/>
  <c r="AW196" i="3"/>
  <c r="AW197" i="3"/>
  <c r="AW198" i="3"/>
  <c r="AW199" i="3"/>
  <c r="AW200" i="3"/>
  <c r="AW201" i="3"/>
  <c r="AW202" i="3"/>
  <c r="AW203" i="3"/>
  <c r="AW204" i="3"/>
  <c r="AW205" i="3"/>
  <c r="AW206" i="3"/>
  <c r="AW207" i="3"/>
  <c r="AW208" i="3"/>
  <c r="AW209" i="3"/>
  <c r="AW210" i="3"/>
  <c r="AW211" i="3"/>
  <c r="AW212" i="3"/>
  <c r="AW213" i="3"/>
  <c r="AW214" i="3"/>
  <c r="AW215" i="3"/>
  <c r="AW216" i="3"/>
  <c r="AW217" i="3"/>
  <c r="AW218" i="3"/>
  <c r="AW219" i="3"/>
  <c r="AW220" i="3"/>
  <c r="AW221" i="3"/>
  <c r="AW222" i="3"/>
  <c r="AW223" i="3"/>
  <c r="AW224" i="3"/>
  <c r="AW225" i="3"/>
  <c r="AW226" i="3"/>
  <c r="AW227" i="3"/>
  <c r="AW228" i="3"/>
  <c r="AW229" i="3"/>
  <c r="AW230" i="3"/>
  <c r="AW231" i="3"/>
  <c r="AW232" i="3"/>
  <c r="AW233" i="3"/>
  <c r="AW234" i="3"/>
  <c r="AW235" i="3"/>
  <c r="AW236" i="3"/>
  <c r="AW237" i="3"/>
  <c r="AW238" i="3"/>
  <c r="AW239" i="3"/>
  <c r="AW240" i="3"/>
  <c r="AW241" i="3"/>
  <c r="AW242" i="3"/>
  <c r="AW243" i="3"/>
  <c r="AW244" i="3"/>
  <c r="AW245" i="3"/>
  <c r="AW246" i="3"/>
  <c r="AW247" i="3"/>
  <c r="AW248" i="3"/>
  <c r="AW249" i="3"/>
  <c r="AW250" i="3"/>
  <c r="AW251" i="3"/>
  <c r="AW252" i="3"/>
  <c r="AW253" i="3"/>
  <c r="AW254" i="3"/>
  <c r="AW255" i="3"/>
  <c r="AW256" i="3"/>
  <c r="AW257" i="3"/>
  <c r="AW258" i="3"/>
  <c r="AW259" i="3"/>
  <c r="AW260" i="3"/>
  <c r="AW261" i="3"/>
  <c r="AW262" i="3"/>
  <c r="AW263" i="3"/>
  <c r="AW264" i="3"/>
  <c r="AW265" i="3"/>
  <c r="AW266" i="3"/>
  <c r="AW267" i="3"/>
  <c r="AW268" i="3"/>
  <c r="AW269" i="3"/>
  <c r="AW270" i="3"/>
  <c r="AW271" i="3"/>
  <c r="AW272" i="3"/>
  <c r="AW273" i="3"/>
  <c r="AW274" i="3"/>
  <c r="AW275" i="3"/>
  <c r="AW276" i="3"/>
  <c r="AW277" i="3"/>
  <c r="AW278" i="3"/>
  <c r="AW279" i="3"/>
  <c r="AW280" i="3"/>
  <c r="AW281" i="3"/>
  <c r="AW282" i="3"/>
  <c r="AW283" i="3"/>
  <c r="AW284" i="3"/>
  <c r="AW285" i="3"/>
  <c r="AW286" i="3"/>
  <c r="AW287" i="3"/>
  <c r="AW288" i="3"/>
  <c r="AW289" i="3"/>
  <c r="AW290" i="3"/>
  <c r="AW291" i="3"/>
  <c r="AW292" i="3"/>
  <c r="AW293" i="3"/>
  <c r="AW294" i="3"/>
  <c r="AW295" i="3"/>
  <c r="AW296" i="3"/>
  <c r="AW297" i="3"/>
  <c r="AW298" i="3"/>
  <c r="AW299" i="3"/>
  <c r="AW300" i="3"/>
  <c r="AW301" i="3"/>
  <c r="AW302" i="3"/>
  <c r="AW303" i="3"/>
  <c r="AW304" i="3"/>
  <c r="AW305" i="3"/>
  <c r="AW306" i="3"/>
  <c r="AW307" i="3"/>
  <c r="AW308" i="3"/>
  <c r="AW309" i="3"/>
  <c r="AW310" i="3"/>
  <c r="AW311" i="3"/>
  <c r="AW312" i="3"/>
  <c r="AW313" i="3"/>
  <c r="AW314" i="3"/>
  <c r="AW315" i="3"/>
  <c r="AW316" i="3"/>
  <c r="AW317" i="3"/>
  <c r="AW318" i="3"/>
  <c r="AW319" i="3"/>
  <c r="AW320" i="3"/>
  <c r="AW321" i="3"/>
  <c r="AW322" i="3"/>
  <c r="AW323" i="3"/>
  <c r="AW324" i="3"/>
  <c r="AW325" i="3"/>
  <c r="AW326" i="3"/>
  <c r="AW327" i="3"/>
  <c r="AW328" i="3"/>
  <c r="AW329" i="3"/>
  <c r="AW330" i="3"/>
  <c r="AW331" i="3"/>
  <c r="AW332" i="3"/>
  <c r="AW333" i="3"/>
  <c r="AW334" i="3"/>
  <c r="AW335" i="3"/>
  <c r="AW336" i="3"/>
  <c r="AW337" i="3"/>
  <c r="AW338" i="3"/>
  <c r="AW339" i="3"/>
  <c r="AW340" i="3"/>
  <c r="AW341" i="3"/>
  <c r="AW342" i="3"/>
  <c r="AW343" i="3"/>
  <c r="AW344" i="3"/>
  <c r="AW345" i="3"/>
  <c r="AW346" i="3"/>
  <c r="AW347" i="3"/>
  <c r="AW348" i="3"/>
  <c r="AW349" i="3"/>
  <c r="AW350" i="3"/>
  <c r="AW351" i="3"/>
  <c r="AW352" i="3"/>
  <c r="AW353" i="3"/>
  <c r="AW354" i="3"/>
  <c r="AW355" i="3"/>
  <c r="AW356" i="3"/>
  <c r="AW357" i="3"/>
  <c r="AW358" i="3"/>
  <c r="AW359" i="3"/>
  <c r="AW360" i="3"/>
  <c r="AW361" i="3"/>
  <c r="AW362" i="3"/>
  <c r="AW363" i="3"/>
  <c r="AW364" i="3"/>
  <c r="AW365" i="3"/>
  <c r="AW366" i="3"/>
  <c r="AW367" i="3"/>
  <c r="AW368" i="3"/>
  <c r="AW369" i="3"/>
  <c r="AW370" i="3"/>
  <c r="AW371" i="3"/>
  <c r="AW372" i="3"/>
  <c r="AW373" i="3"/>
  <c r="AW374" i="3"/>
  <c r="AW375" i="3"/>
  <c r="AW376" i="3"/>
  <c r="AW2" i="3"/>
  <c r="AU3" i="3"/>
  <c r="AU4" i="3"/>
  <c r="AU5" i="3"/>
  <c r="AU6" i="3"/>
  <c r="AU7" i="3"/>
  <c r="AU8" i="3"/>
  <c r="AU9" i="3"/>
  <c r="AU10" i="3"/>
  <c r="AU11" i="3"/>
  <c r="AU12" i="3"/>
  <c r="AU13" i="3"/>
  <c r="AU14" i="3"/>
  <c r="AU15" i="3"/>
  <c r="AU16" i="3"/>
  <c r="AU17" i="3"/>
  <c r="AU18" i="3"/>
  <c r="AU19" i="3"/>
  <c r="AU20" i="3"/>
  <c r="AU21" i="3"/>
  <c r="AU22" i="3"/>
  <c r="AU23" i="3"/>
  <c r="AU24" i="3"/>
  <c r="AU25" i="3"/>
  <c r="AU26" i="3"/>
  <c r="AU27" i="3"/>
  <c r="AU28" i="3"/>
  <c r="AU29" i="3"/>
  <c r="AU30" i="3"/>
  <c r="AU31" i="3"/>
  <c r="AU32" i="3"/>
  <c r="AU33" i="3"/>
  <c r="AU34" i="3"/>
  <c r="AU35" i="3"/>
  <c r="AU36" i="3"/>
  <c r="AU37" i="3"/>
  <c r="AU38" i="3"/>
  <c r="AU39" i="3"/>
  <c r="AU40" i="3"/>
  <c r="AU41" i="3"/>
  <c r="AU42" i="3"/>
  <c r="AU43" i="3"/>
  <c r="AU44" i="3"/>
  <c r="AU45" i="3"/>
  <c r="AU46" i="3"/>
  <c r="AU47" i="3"/>
  <c r="AU48" i="3"/>
  <c r="AU49" i="3"/>
  <c r="AU50" i="3"/>
  <c r="AU51" i="3"/>
  <c r="AU52" i="3"/>
  <c r="AU53" i="3"/>
  <c r="AU54" i="3"/>
  <c r="AU55" i="3"/>
  <c r="AU56" i="3"/>
  <c r="AU57" i="3"/>
  <c r="AU58" i="3"/>
  <c r="AU59" i="3"/>
  <c r="AU60" i="3"/>
  <c r="AU61" i="3"/>
  <c r="AU62" i="3"/>
  <c r="AU63" i="3"/>
  <c r="AU64" i="3"/>
  <c r="AU65" i="3"/>
  <c r="AU66" i="3"/>
  <c r="AU67" i="3"/>
  <c r="AU68" i="3"/>
  <c r="AU69" i="3"/>
  <c r="AU70" i="3"/>
  <c r="AU71" i="3"/>
  <c r="AU72" i="3"/>
  <c r="AU73" i="3"/>
  <c r="AU74" i="3"/>
  <c r="AU75" i="3"/>
  <c r="AU76" i="3"/>
  <c r="AU77" i="3"/>
  <c r="AU78" i="3"/>
  <c r="AU79" i="3"/>
  <c r="AU80" i="3"/>
  <c r="AU81" i="3"/>
  <c r="AU82" i="3"/>
  <c r="AU83" i="3"/>
  <c r="AU84" i="3"/>
  <c r="AU85" i="3"/>
  <c r="AU86" i="3"/>
  <c r="AU87" i="3"/>
  <c r="AU88" i="3"/>
  <c r="AU89" i="3"/>
  <c r="AU90" i="3"/>
  <c r="AU91" i="3"/>
  <c r="AU92" i="3"/>
  <c r="AU93" i="3"/>
  <c r="AU94" i="3"/>
  <c r="AU95" i="3"/>
  <c r="AU96" i="3"/>
  <c r="AU97" i="3"/>
  <c r="AU98" i="3"/>
  <c r="AU99" i="3"/>
  <c r="AU100" i="3"/>
  <c r="AU101" i="3"/>
  <c r="AU102" i="3"/>
  <c r="AU103" i="3"/>
  <c r="AU104" i="3"/>
  <c r="AU105" i="3"/>
  <c r="AU106" i="3"/>
  <c r="AU107" i="3"/>
  <c r="AU108" i="3"/>
  <c r="AU109" i="3"/>
  <c r="AU110" i="3"/>
  <c r="AU111" i="3"/>
  <c r="AU112" i="3"/>
  <c r="AU113" i="3"/>
  <c r="AU114" i="3"/>
  <c r="AU115" i="3"/>
  <c r="AU116" i="3"/>
  <c r="AU117" i="3"/>
  <c r="AU118" i="3"/>
  <c r="AU119" i="3"/>
  <c r="AU120" i="3"/>
  <c r="AU121" i="3"/>
  <c r="AU122" i="3"/>
  <c r="AU123" i="3"/>
  <c r="AU124" i="3"/>
  <c r="AU125" i="3"/>
  <c r="AU126" i="3"/>
  <c r="AU127" i="3"/>
  <c r="AU128" i="3"/>
  <c r="AU129" i="3"/>
  <c r="AU130" i="3"/>
  <c r="AU131" i="3"/>
  <c r="AU132" i="3"/>
  <c r="AU133" i="3"/>
  <c r="AU134" i="3"/>
  <c r="AU135" i="3"/>
  <c r="AU136" i="3"/>
  <c r="AU137" i="3"/>
  <c r="AU138" i="3"/>
  <c r="AU139" i="3"/>
  <c r="AU140" i="3"/>
  <c r="AU141" i="3"/>
  <c r="AU142" i="3"/>
  <c r="AU143" i="3"/>
  <c r="AU144" i="3"/>
  <c r="AU145" i="3"/>
  <c r="AU146" i="3"/>
  <c r="AU147" i="3"/>
  <c r="AU148" i="3"/>
  <c r="AU149" i="3"/>
  <c r="AU150" i="3"/>
  <c r="AU151" i="3"/>
  <c r="AU152" i="3"/>
  <c r="AU153" i="3"/>
  <c r="AU154" i="3"/>
  <c r="AU155" i="3"/>
  <c r="AU156" i="3"/>
  <c r="AU157" i="3"/>
  <c r="AU158" i="3"/>
  <c r="AU159" i="3"/>
  <c r="AU160" i="3"/>
  <c r="AU161" i="3"/>
  <c r="AU162" i="3"/>
  <c r="AU163" i="3"/>
  <c r="AU164" i="3"/>
  <c r="AU165" i="3"/>
  <c r="AU166" i="3"/>
  <c r="AU167" i="3"/>
  <c r="AU168" i="3"/>
  <c r="AU169" i="3"/>
  <c r="AU170" i="3"/>
  <c r="AU171" i="3"/>
  <c r="AU172" i="3"/>
  <c r="AU173" i="3"/>
  <c r="AU174" i="3"/>
  <c r="AU175" i="3"/>
  <c r="AU176" i="3"/>
  <c r="AU177" i="3"/>
  <c r="AU178" i="3"/>
  <c r="AU179" i="3"/>
  <c r="AU180" i="3"/>
  <c r="AU181" i="3"/>
  <c r="AU182" i="3"/>
  <c r="AU183" i="3"/>
  <c r="AU184" i="3"/>
  <c r="AU185" i="3"/>
  <c r="AU186" i="3"/>
  <c r="AU187" i="3"/>
  <c r="AU188" i="3"/>
  <c r="AU189" i="3"/>
  <c r="AU190" i="3"/>
  <c r="AU191" i="3"/>
  <c r="AU192" i="3"/>
  <c r="AU193" i="3"/>
  <c r="AU194" i="3"/>
  <c r="AU195" i="3"/>
  <c r="AU196" i="3"/>
  <c r="AU197" i="3"/>
  <c r="AU198" i="3"/>
  <c r="AU199" i="3"/>
  <c r="AU200" i="3"/>
  <c r="AU201" i="3"/>
  <c r="AU202" i="3"/>
  <c r="AU203" i="3"/>
  <c r="AU204" i="3"/>
  <c r="AU205" i="3"/>
  <c r="AU206" i="3"/>
  <c r="AU207" i="3"/>
  <c r="AU208" i="3"/>
  <c r="AU209" i="3"/>
  <c r="AU210" i="3"/>
  <c r="AU211" i="3"/>
  <c r="AU212" i="3"/>
  <c r="AU213" i="3"/>
  <c r="AU214" i="3"/>
  <c r="AU215" i="3"/>
  <c r="AU216" i="3"/>
  <c r="AU217" i="3"/>
  <c r="AU218" i="3"/>
  <c r="AU219" i="3"/>
  <c r="AU220" i="3"/>
  <c r="AU221" i="3"/>
  <c r="AU222" i="3"/>
  <c r="AU223" i="3"/>
  <c r="AU224" i="3"/>
  <c r="AU225" i="3"/>
  <c r="AU226" i="3"/>
  <c r="AU227" i="3"/>
  <c r="AU228" i="3"/>
  <c r="AU229" i="3"/>
  <c r="AU230" i="3"/>
  <c r="AU231" i="3"/>
  <c r="AU232" i="3"/>
  <c r="AU233" i="3"/>
  <c r="AU234" i="3"/>
  <c r="AU235" i="3"/>
  <c r="AU236" i="3"/>
  <c r="AU237" i="3"/>
  <c r="AU238" i="3"/>
  <c r="AU239" i="3"/>
  <c r="AU240" i="3"/>
  <c r="AU241" i="3"/>
  <c r="AU242" i="3"/>
  <c r="AU243" i="3"/>
  <c r="AU244" i="3"/>
  <c r="AU245" i="3"/>
  <c r="AU246" i="3"/>
  <c r="AU247" i="3"/>
  <c r="AU248" i="3"/>
  <c r="AU249" i="3"/>
  <c r="AU250" i="3"/>
  <c r="AU251" i="3"/>
  <c r="AU252" i="3"/>
  <c r="AU253" i="3"/>
  <c r="AU254" i="3"/>
  <c r="AU255" i="3"/>
  <c r="AU256" i="3"/>
  <c r="AU257" i="3"/>
  <c r="AU258" i="3"/>
  <c r="AU259" i="3"/>
  <c r="AU260" i="3"/>
  <c r="AU261" i="3"/>
  <c r="AU262" i="3"/>
  <c r="AU263" i="3"/>
  <c r="AU264" i="3"/>
  <c r="AU265" i="3"/>
  <c r="AU266" i="3"/>
  <c r="AU267" i="3"/>
  <c r="AU268" i="3"/>
  <c r="AU269" i="3"/>
  <c r="AU270" i="3"/>
  <c r="AU271" i="3"/>
  <c r="AU272" i="3"/>
  <c r="AU273" i="3"/>
  <c r="AU274" i="3"/>
  <c r="AU275" i="3"/>
  <c r="AU276" i="3"/>
  <c r="AU277" i="3"/>
  <c r="AU278" i="3"/>
  <c r="AU279" i="3"/>
  <c r="AU280" i="3"/>
  <c r="AU281" i="3"/>
  <c r="AU282" i="3"/>
  <c r="AU283" i="3"/>
  <c r="AU284" i="3"/>
  <c r="AU285" i="3"/>
  <c r="AU286" i="3"/>
  <c r="AU287" i="3"/>
  <c r="AU288" i="3"/>
  <c r="AU289" i="3"/>
  <c r="AU290" i="3"/>
  <c r="AU291" i="3"/>
  <c r="AU292" i="3"/>
  <c r="AU293" i="3"/>
  <c r="AU294" i="3"/>
  <c r="AU295" i="3"/>
  <c r="AU296" i="3"/>
  <c r="AU297" i="3"/>
  <c r="AU298" i="3"/>
  <c r="AU299" i="3"/>
  <c r="AU300" i="3"/>
  <c r="AU301" i="3"/>
  <c r="AU302" i="3"/>
  <c r="AU303" i="3"/>
  <c r="AU304" i="3"/>
  <c r="AU305" i="3"/>
  <c r="AU306" i="3"/>
  <c r="AU307" i="3"/>
  <c r="AU308" i="3"/>
  <c r="AU309" i="3"/>
  <c r="AU310" i="3"/>
  <c r="AU311" i="3"/>
  <c r="AU312" i="3"/>
  <c r="AU313" i="3"/>
  <c r="AU314" i="3"/>
  <c r="AU315" i="3"/>
  <c r="AU316" i="3"/>
  <c r="AU317" i="3"/>
  <c r="AU318" i="3"/>
  <c r="AU319" i="3"/>
  <c r="AU320" i="3"/>
  <c r="AU321" i="3"/>
  <c r="AU322" i="3"/>
  <c r="AU323" i="3"/>
  <c r="AU324" i="3"/>
  <c r="AU325" i="3"/>
  <c r="AU326" i="3"/>
  <c r="AU327" i="3"/>
  <c r="AU328" i="3"/>
  <c r="AU329" i="3"/>
  <c r="AU330" i="3"/>
  <c r="AU331" i="3"/>
  <c r="AU332" i="3"/>
  <c r="AU333" i="3"/>
  <c r="AU334" i="3"/>
  <c r="AU335" i="3"/>
  <c r="AU336" i="3"/>
  <c r="AU337" i="3"/>
  <c r="AU338" i="3"/>
  <c r="AU339" i="3"/>
  <c r="AU340" i="3"/>
  <c r="AU341" i="3"/>
  <c r="AU342" i="3"/>
  <c r="AU343" i="3"/>
  <c r="AU344" i="3"/>
  <c r="AU345" i="3"/>
  <c r="AU346" i="3"/>
  <c r="AU347" i="3"/>
  <c r="AU348" i="3"/>
  <c r="AU349" i="3"/>
  <c r="AU350" i="3"/>
  <c r="AU351" i="3"/>
  <c r="AU352" i="3"/>
  <c r="AU353" i="3"/>
  <c r="AU354" i="3"/>
  <c r="AU355" i="3"/>
  <c r="AU356" i="3"/>
  <c r="AU357" i="3"/>
  <c r="AU358" i="3"/>
  <c r="AU359" i="3"/>
  <c r="AU360" i="3"/>
  <c r="AU361" i="3"/>
  <c r="AU362" i="3"/>
  <c r="AU363" i="3"/>
  <c r="AU364" i="3"/>
  <c r="AU365" i="3"/>
  <c r="AU366" i="3"/>
  <c r="AU367" i="3"/>
  <c r="AU368" i="3"/>
  <c r="AU369" i="3"/>
  <c r="AU370" i="3"/>
  <c r="AU371" i="3"/>
  <c r="AU372" i="3"/>
  <c r="AU373" i="3"/>
  <c r="AU374" i="3"/>
  <c r="AU375" i="3"/>
  <c r="AU376" i="3"/>
  <c r="AU2" i="3"/>
  <c r="AQ3" i="3"/>
  <c r="AQ4" i="3"/>
  <c r="AQ5" i="3"/>
  <c r="AQ6" i="3"/>
  <c r="AQ7" i="3"/>
  <c r="AQ8" i="3"/>
  <c r="AQ9" i="3"/>
  <c r="AQ10" i="3"/>
  <c r="AQ11" i="3"/>
  <c r="AQ12" i="3"/>
  <c r="AQ13" i="3"/>
  <c r="AQ14" i="3"/>
  <c r="AQ15" i="3"/>
  <c r="AQ16" i="3"/>
  <c r="AQ17" i="3"/>
  <c r="AQ18" i="3"/>
  <c r="AQ19" i="3"/>
  <c r="AQ20" i="3"/>
  <c r="AQ21" i="3"/>
  <c r="AQ22" i="3"/>
  <c r="AQ23" i="3"/>
  <c r="AQ24" i="3"/>
  <c r="AQ25" i="3"/>
  <c r="AQ26" i="3"/>
  <c r="AQ27" i="3"/>
  <c r="AQ28" i="3"/>
  <c r="AQ29" i="3"/>
  <c r="AQ30" i="3"/>
  <c r="AQ31" i="3"/>
  <c r="AQ32" i="3"/>
  <c r="AQ33" i="3"/>
  <c r="AQ34" i="3"/>
  <c r="AQ35" i="3"/>
  <c r="AQ36" i="3"/>
  <c r="AQ37" i="3"/>
  <c r="AQ38" i="3"/>
  <c r="AQ39" i="3"/>
  <c r="AQ40" i="3"/>
  <c r="AQ41" i="3"/>
  <c r="AQ42" i="3"/>
  <c r="AQ43" i="3"/>
  <c r="AQ44" i="3"/>
  <c r="AQ45" i="3"/>
  <c r="AQ46" i="3"/>
  <c r="AQ47" i="3"/>
  <c r="AQ48" i="3"/>
  <c r="AQ49" i="3"/>
  <c r="AQ50" i="3"/>
  <c r="AQ51" i="3"/>
  <c r="AQ52" i="3"/>
  <c r="AQ53" i="3"/>
  <c r="AQ54" i="3"/>
  <c r="AQ55" i="3"/>
  <c r="AQ56" i="3"/>
  <c r="AQ57" i="3"/>
  <c r="AQ58" i="3"/>
  <c r="AQ59" i="3"/>
  <c r="AQ60" i="3"/>
  <c r="AQ61" i="3"/>
  <c r="AQ62" i="3"/>
  <c r="AQ63" i="3"/>
  <c r="AQ64" i="3"/>
  <c r="AQ65" i="3"/>
  <c r="AQ66" i="3"/>
  <c r="AQ67" i="3"/>
  <c r="AQ68" i="3"/>
  <c r="AQ69" i="3"/>
  <c r="AQ70" i="3"/>
  <c r="AQ71" i="3"/>
  <c r="AQ72" i="3"/>
  <c r="AQ73" i="3"/>
  <c r="AQ74" i="3"/>
  <c r="AQ75" i="3"/>
  <c r="AQ76" i="3"/>
  <c r="AQ77" i="3"/>
  <c r="AQ78" i="3"/>
  <c r="AQ79" i="3"/>
  <c r="AQ80" i="3"/>
  <c r="AQ81" i="3"/>
  <c r="AQ82" i="3"/>
  <c r="AQ83" i="3"/>
  <c r="AQ84" i="3"/>
  <c r="AQ85" i="3"/>
  <c r="AQ86" i="3"/>
  <c r="AQ87" i="3"/>
  <c r="AQ88" i="3"/>
  <c r="AQ89" i="3"/>
  <c r="AQ90" i="3"/>
  <c r="AQ91" i="3"/>
  <c r="AQ92" i="3"/>
  <c r="AQ93" i="3"/>
  <c r="AQ94" i="3"/>
  <c r="AQ95" i="3"/>
  <c r="AQ96" i="3"/>
  <c r="AQ97" i="3"/>
  <c r="AQ98" i="3"/>
  <c r="AQ99" i="3"/>
  <c r="AQ100" i="3"/>
  <c r="AQ101" i="3"/>
  <c r="AQ102" i="3"/>
  <c r="AQ103" i="3"/>
  <c r="AQ104" i="3"/>
  <c r="AQ105" i="3"/>
  <c r="AQ106" i="3"/>
  <c r="AQ107" i="3"/>
  <c r="AQ108" i="3"/>
  <c r="AQ109" i="3"/>
  <c r="AQ110" i="3"/>
  <c r="AQ111" i="3"/>
  <c r="AQ112" i="3"/>
  <c r="AQ113" i="3"/>
  <c r="AQ114" i="3"/>
  <c r="AQ115" i="3"/>
  <c r="AQ116" i="3"/>
  <c r="AQ117" i="3"/>
  <c r="AQ118" i="3"/>
  <c r="AQ119" i="3"/>
  <c r="AQ120" i="3"/>
  <c r="AQ121" i="3"/>
  <c r="AQ122" i="3"/>
  <c r="AQ123" i="3"/>
  <c r="AQ124" i="3"/>
  <c r="AQ125" i="3"/>
  <c r="AQ126" i="3"/>
  <c r="AQ127" i="3"/>
  <c r="AQ128" i="3"/>
  <c r="AQ129" i="3"/>
  <c r="AQ130" i="3"/>
  <c r="AQ131" i="3"/>
  <c r="AQ132" i="3"/>
  <c r="AQ133" i="3"/>
  <c r="AQ134" i="3"/>
  <c r="AQ135" i="3"/>
  <c r="AQ136" i="3"/>
  <c r="AQ137" i="3"/>
  <c r="AQ138" i="3"/>
  <c r="AQ139" i="3"/>
  <c r="AQ140" i="3"/>
  <c r="AQ141" i="3"/>
  <c r="AQ142" i="3"/>
  <c r="AQ143" i="3"/>
  <c r="AQ144" i="3"/>
  <c r="AQ145" i="3"/>
  <c r="AQ146" i="3"/>
  <c r="AQ147" i="3"/>
  <c r="AQ148" i="3"/>
  <c r="AQ149" i="3"/>
  <c r="AQ150" i="3"/>
  <c r="AQ151" i="3"/>
  <c r="AQ152" i="3"/>
  <c r="AQ153" i="3"/>
  <c r="AQ154" i="3"/>
  <c r="AQ155" i="3"/>
  <c r="AQ156" i="3"/>
  <c r="AQ157" i="3"/>
  <c r="AQ158" i="3"/>
  <c r="AQ159" i="3"/>
  <c r="AQ160" i="3"/>
  <c r="AQ161" i="3"/>
  <c r="AQ162" i="3"/>
  <c r="AQ163" i="3"/>
  <c r="AQ164" i="3"/>
  <c r="AQ165" i="3"/>
  <c r="AQ166" i="3"/>
  <c r="AQ167" i="3"/>
  <c r="AQ168" i="3"/>
  <c r="AQ169" i="3"/>
  <c r="AQ170" i="3"/>
  <c r="AQ171" i="3"/>
  <c r="AQ172" i="3"/>
  <c r="AQ173" i="3"/>
  <c r="AQ174" i="3"/>
  <c r="AQ175" i="3"/>
  <c r="AQ176" i="3"/>
  <c r="AQ177" i="3"/>
  <c r="AQ178" i="3"/>
  <c r="AQ179" i="3"/>
  <c r="AQ180" i="3"/>
  <c r="AQ181" i="3"/>
  <c r="AQ182" i="3"/>
  <c r="AQ183" i="3"/>
  <c r="AQ184" i="3"/>
  <c r="AQ185" i="3"/>
  <c r="AQ186" i="3"/>
  <c r="AQ187" i="3"/>
  <c r="AQ188" i="3"/>
  <c r="AQ189" i="3"/>
  <c r="AQ190" i="3"/>
  <c r="AQ191" i="3"/>
  <c r="AQ192" i="3"/>
  <c r="AQ193" i="3"/>
  <c r="AQ194" i="3"/>
  <c r="AQ195" i="3"/>
  <c r="AQ196" i="3"/>
  <c r="AQ197" i="3"/>
  <c r="AQ198" i="3"/>
  <c r="AQ199" i="3"/>
  <c r="AQ200" i="3"/>
  <c r="AQ201" i="3"/>
  <c r="AQ202" i="3"/>
  <c r="AQ203" i="3"/>
  <c r="AQ204" i="3"/>
  <c r="AQ205" i="3"/>
  <c r="AQ206" i="3"/>
  <c r="AQ207" i="3"/>
  <c r="AQ208" i="3"/>
  <c r="AQ209" i="3"/>
  <c r="AQ210" i="3"/>
  <c r="AQ211" i="3"/>
  <c r="AQ212" i="3"/>
  <c r="AQ213" i="3"/>
  <c r="AQ214" i="3"/>
  <c r="AQ215" i="3"/>
  <c r="AQ216" i="3"/>
  <c r="AQ217" i="3"/>
  <c r="AQ218" i="3"/>
  <c r="AQ219" i="3"/>
  <c r="AQ220" i="3"/>
  <c r="AQ221" i="3"/>
  <c r="AQ222" i="3"/>
  <c r="AQ223" i="3"/>
  <c r="AQ224" i="3"/>
  <c r="AQ225" i="3"/>
  <c r="AQ226" i="3"/>
  <c r="AQ227" i="3"/>
  <c r="AQ228" i="3"/>
  <c r="AQ229" i="3"/>
  <c r="AQ230" i="3"/>
  <c r="AQ231" i="3"/>
  <c r="AQ232" i="3"/>
  <c r="AQ233" i="3"/>
  <c r="AQ234" i="3"/>
  <c r="AQ235" i="3"/>
  <c r="AQ236" i="3"/>
  <c r="AQ237" i="3"/>
  <c r="AQ238" i="3"/>
  <c r="AQ239" i="3"/>
  <c r="AQ240" i="3"/>
  <c r="AQ241" i="3"/>
  <c r="AQ242" i="3"/>
  <c r="AQ243" i="3"/>
  <c r="AQ244" i="3"/>
  <c r="AQ245" i="3"/>
  <c r="AQ246" i="3"/>
  <c r="AQ247" i="3"/>
  <c r="AQ248" i="3"/>
  <c r="AQ249" i="3"/>
  <c r="AQ250" i="3"/>
  <c r="AQ251" i="3"/>
  <c r="AQ252" i="3"/>
  <c r="AQ253" i="3"/>
  <c r="AQ254" i="3"/>
  <c r="AQ255" i="3"/>
  <c r="AQ256" i="3"/>
  <c r="AQ257" i="3"/>
  <c r="AQ258" i="3"/>
  <c r="AQ259" i="3"/>
  <c r="AQ260" i="3"/>
  <c r="AQ261" i="3"/>
  <c r="AQ262" i="3"/>
  <c r="AQ263" i="3"/>
  <c r="AQ264" i="3"/>
  <c r="AQ265" i="3"/>
  <c r="AQ266" i="3"/>
  <c r="AQ267" i="3"/>
  <c r="AQ268" i="3"/>
  <c r="AQ269" i="3"/>
  <c r="AQ270" i="3"/>
  <c r="AQ271" i="3"/>
  <c r="AQ272" i="3"/>
  <c r="AQ273" i="3"/>
  <c r="AQ274" i="3"/>
  <c r="AQ275" i="3"/>
  <c r="AQ276" i="3"/>
  <c r="AQ277" i="3"/>
  <c r="AQ278" i="3"/>
  <c r="AQ279" i="3"/>
  <c r="AQ280" i="3"/>
  <c r="AQ281" i="3"/>
  <c r="AQ282" i="3"/>
  <c r="AQ283" i="3"/>
  <c r="AQ284" i="3"/>
  <c r="AQ285" i="3"/>
  <c r="AQ286" i="3"/>
  <c r="AQ287" i="3"/>
  <c r="AQ288" i="3"/>
  <c r="AQ289" i="3"/>
  <c r="AQ290" i="3"/>
  <c r="AQ291" i="3"/>
  <c r="AQ292" i="3"/>
  <c r="AQ293" i="3"/>
  <c r="AQ294" i="3"/>
  <c r="AQ295" i="3"/>
  <c r="AQ296" i="3"/>
  <c r="AQ297" i="3"/>
  <c r="AQ298" i="3"/>
  <c r="AQ299" i="3"/>
  <c r="AQ300" i="3"/>
  <c r="AQ301" i="3"/>
  <c r="AQ302" i="3"/>
  <c r="AQ303" i="3"/>
  <c r="AQ304" i="3"/>
  <c r="AQ305" i="3"/>
  <c r="AQ306" i="3"/>
  <c r="AQ307" i="3"/>
  <c r="AQ308" i="3"/>
  <c r="AQ309" i="3"/>
  <c r="AQ310" i="3"/>
  <c r="AQ311" i="3"/>
  <c r="AQ312" i="3"/>
  <c r="AQ313" i="3"/>
  <c r="AQ314" i="3"/>
  <c r="AQ315" i="3"/>
  <c r="AQ316" i="3"/>
  <c r="AQ317" i="3"/>
  <c r="AQ318" i="3"/>
  <c r="AQ319" i="3"/>
  <c r="AQ320" i="3"/>
  <c r="AQ321" i="3"/>
  <c r="AQ322" i="3"/>
  <c r="AQ323" i="3"/>
  <c r="AQ324" i="3"/>
  <c r="AQ325" i="3"/>
  <c r="AQ326" i="3"/>
  <c r="AQ327" i="3"/>
  <c r="AQ328" i="3"/>
  <c r="AQ329" i="3"/>
  <c r="AQ330" i="3"/>
  <c r="AQ331" i="3"/>
  <c r="AQ332" i="3"/>
  <c r="AQ333" i="3"/>
  <c r="AQ334" i="3"/>
  <c r="AQ335" i="3"/>
  <c r="AQ336" i="3"/>
  <c r="AQ337" i="3"/>
  <c r="AQ338" i="3"/>
  <c r="AQ339" i="3"/>
  <c r="AQ340" i="3"/>
  <c r="AQ341" i="3"/>
  <c r="AQ342" i="3"/>
  <c r="AQ343" i="3"/>
  <c r="AQ344" i="3"/>
  <c r="AQ345" i="3"/>
  <c r="AQ346" i="3"/>
  <c r="AQ347" i="3"/>
  <c r="AQ348" i="3"/>
  <c r="AQ349" i="3"/>
  <c r="AQ350" i="3"/>
  <c r="AQ351" i="3"/>
  <c r="AQ352" i="3"/>
  <c r="AQ353" i="3"/>
  <c r="AQ354" i="3"/>
  <c r="AQ355" i="3"/>
  <c r="AQ356" i="3"/>
  <c r="AQ357" i="3"/>
  <c r="AQ358" i="3"/>
  <c r="AQ359" i="3"/>
  <c r="AQ360" i="3"/>
  <c r="AQ361" i="3"/>
  <c r="AQ362" i="3"/>
  <c r="AQ363" i="3"/>
  <c r="AQ364" i="3"/>
  <c r="AQ365" i="3"/>
  <c r="AQ366" i="3"/>
  <c r="AQ367" i="3"/>
  <c r="AQ368" i="3"/>
  <c r="AQ369" i="3"/>
  <c r="AQ370" i="3"/>
  <c r="AQ371" i="3"/>
  <c r="AQ372" i="3"/>
  <c r="AQ373" i="3"/>
  <c r="AQ374" i="3"/>
  <c r="AQ375" i="3"/>
  <c r="AQ376" i="3"/>
  <c r="AQ2" i="3"/>
  <c r="AL3" i="3"/>
  <c r="AL4" i="3"/>
  <c r="AL5" i="3"/>
  <c r="AL6" i="3"/>
  <c r="AL7" i="3"/>
  <c r="AL8" i="3"/>
  <c r="AL9" i="3"/>
  <c r="AL10" i="3"/>
  <c r="AL11" i="3"/>
  <c r="AL12"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7" i="3"/>
  <c r="AL48" i="3"/>
  <c r="AL49" i="3"/>
  <c r="AL50" i="3"/>
  <c r="AL51" i="3"/>
  <c r="AL52" i="3"/>
  <c r="AL53" i="3"/>
  <c r="AL54" i="3"/>
  <c r="AL55" i="3"/>
  <c r="AL56" i="3"/>
  <c r="AL57" i="3"/>
  <c r="AL58" i="3"/>
  <c r="AL59" i="3"/>
  <c r="AL60" i="3"/>
  <c r="AL61" i="3"/>
  <c r="AL62" i="3"/>
  <c r="AL63" i="3"/>
  <c r="AL64" i="3"/>
  <c r="AL65" i="3"/>
  <c r="AL66" i="3"/>
  <c r="AL67" i="3"/>
  <c r="AL68" i="3"/>
  <c r="AL69" i="3"/>
  <c r="AL70" i="3"/>
  <c r="AL71" i="3"/>
  <c r="AL72" i="3"/>
  <c r="AL73" i="3"/>
  <c r="AL74" i="3"/>
  <c r="AL75" i="3"/>
  <c r="AL76" i="3"/>
  <c r="AL77" i="3"/>
  <c r="AL78" i="3"/>
  <c r="AL79" i="3"/>
  <c r="AL80" i="3"/>
  <c r="AL81" i="3"/>
  <c r="AL82" i="3"/>
  <c r="AL83" i="3"/>
  <c r="AL84" i="3"/>
  <c r="AL85" i="3"/>
  <c r="AL86" i="3"/>
  <c r="AL87" i="3"/>
  <c r="AL88" i="3"/>
  <c r="AL89" i="3"/>
  <c r="AL90" i="3"/>
  <c r="AL91" i="3"/>
  <c r="AL92" i="3"/>
  <c r="AL93" i="3"/>
  <c r="AL94" i="3"/>
  <c r="AL95" i="3"/>
  <c r="AL96" i="3"/>
  <c r="AL97" i="3"/>
  <c r="AL98" i="3"/>
  <c r="AL99" i="3"/>
  <c r="AL100" i="3"/>
  <c r="AL101" i="3"/>
  <c r="AL102" i="3"/>
  <c r="AL103" i="3"/>
  <c r="AL104" i="3"/>
  <c r="AL105" i="3"/>
  <c r="AL106" i="3"/>
  <c r="AL107" i="3"/>
  <c r="AL108" i="3"/>
  <c r="AL109" i="3"/>
  <c r="AL110" i="3"/>
  <c r="AL111" i="3"/>
  <c r="AL112" i="3"/>
  <c r="AL113" i="3"/>
  <c r="AL114" i="3"/>
  <c r="AL115" i="3"/>
  <c r="AL116" i="3"/>
  <c r="AL117" i="3"/>
  <c r="AL118" i="3"/>
  <c r="AL119" i="3"/>
  <c r="AL120" i="3"/>
  <c r="AL121" i="3"/>
  <c r="AL122" i="3"/>
  <c r="AL123" i="3"/>
  <c r="AL124" i="3"/>
  <c r="AL125" i="3"/>
  <c r="AL126" i="3"/>
  <c r="AL127" i="3"/>
  <c r="AL128" i="3"/>
  <c r="AL129" i="3"/>
  <c r="AL130" i="3"/>
  <c r="AL131" i="3"/>
  <c r="AL132" i="3"/>
  <c r="AL133" i="3"/>
  <c r="AL134" i="3"/>
  <c r="AL135" i="3"/>
  <c r="AL136" i="3"/>
  <c r="AL137" i="3"/>
  <c r="AL138" i="3"/>
  <c r="AL139" i="3"/>
  <c r="AL140" i="3"/>
  <c r="AL141" i="3"/>
  <c r="AL142" i="3"/>
  <c r="AL143" i="3"/>
  <c r="AL144" i="3"/>
  <c r="AL145" i="3"/>
  <c r="AL146" i="3"/>
  <c r="AL147" i="3"/>
  <c r="AL148" i="3"/>
  <c r="AL149" i="3"/>
  <c r="AL150" i="3"/>
  <c r="AL151" i="3"/>
  <c r="AL152" i="3"/>
  <c r="AL153" i="3"/>
  <c r="AL154" i="3"/>
  <c r="AL155" i="3"/>
  <c r="AL156" i="3"/>
  <c r="AL157" i="3"/>
  <c r="AL158" i="3"/>
  <c r="AL159" i="3"/>
  <c r="AL160" i="3"/>
  <c r="AL161" i="3"/>
  <c r="AL162" i="3"/>
  <c r="AL163" i="3"/>
  <c r="AL164" i="3"/>
  <c r="AL165" i="3"/>
  <c r="AL166" i="3"/>
  <c r="AL167" i="3"/>
  <c r="AL168" i="3"/>
  <c r="AL169" i="3"/>
  <c r="AL170" i="3"/>
  <c r="AL171" i="3"/>
  <c r="AL172" i="3"/>
  <c r="AL173" i="3"/>
  <c r="AL174" i="3"/>
  <c r="AL175" i="3"/>
  <c r="AL176" i="3"/>
  <c r="AL177" i="3"/>
  <c r="AL178" i="3"/>
  <c r="AL179" i="3"/>
  <c r="AL180" i="3"/>
  <c r="AL181" i="3"/>
  <c r="AL182" i="3"/>
  <c r="AL183" i="3"/>
  <c r="AL184" i="3"/>
  <c r="AL185" i="3"/>
  <c r="AL186" i="3"/>
  <c r="AL187" i="3"/>
  <c r="AL188" i="3"/>
  <c r="AL189" i="3"/>
  <c r="AL190" i="3"/>
  <c r="AL191" i="3"/>
  <c r="AL192" i="3"/>
  <c r="AL193" i="3"/>
  <c r="AL194" i="3"/>
  <c r="AL195" i="3"/>
  <c r="AL196" i="3"/>
  <c r="AL197" i="3"/>
  <c r="AL198" i="3"/>
  <c r="AL199" i="3"/>
  <c r="AL200" i="3"/>
  <c r="AL201" i="3"/>
  <c r="AL202" i="3"/>
  <c r="AL203" i="3"/>
  <c r="AL204" i="3"/>
  <c r="AL205" i="3"/>
  <c r="AL206" i="3"/>
  <c r="AL207" i="3"/>
  <c r="AL208" i="3"/>
  <c r="AL209" i="3"/>
  <c r="AL210" i="3"/>
  <c r="AL211" i="3"/>
  <c r="AL212" i="3"/>
  <c r="AL213" i="3"/>
  <c r="AL214" i="3"/>
  <c r="AL215" i="3"/>
  <c r="AL216" i="3"/>
  <c r="AL217" i="3"/>
  <c r="AL218" i="3"/>
  <c r="AL219" i="3"/>
  <c r="AL220" i="3"/>
  <c r="AL221" i="3"/>
  <c r="AL222" i="3"/>
  <c r="AL223" i="3"/>
  <c r="AL224" i="3"/>
  <c r="AL225" i="3"/>
  <c r="AL226" i="3"/>
  <c r="AL227" i="3"/>
  <c r="AL228" i="3"/>
  <c r="AL229" i="3"/>
  <c r="AL230" i="3"/>
  <c r="AL231" i="3"/>
  <c r="AL232" i="3"/>
  <c r="AL233" i="3"/>
  <c r="AL234" i="3"/>
  <c r="AL235" i="3"/>
  <c r="AL236" i="3"/>
  <c r="AL237" i="3"/>
  <c r="AL238" i="3"/>
  <c r="AL239" i="3"/>
  <c r="AL240" i="3"/>
  <c r="AL241" i="3"/>
  <c r="AL242" i="3"/>
  <c r="AL243" i="3"/>
  <c r="AL244" i="3"/>
  <c r="AL245" i="3"/>
  <c r="AL246" i="3"/>
  <c r="AL247" i="3"/>
  <c r="AL248" i="3"/>
  <c r="AL249" i="3"/>
  <c r="AL250" i="3"/>
  <c r="AL251" i="3"/>
  <c r="AL252" i="3"/>
  <c r="AL253" i="3"/>
  <c r="AL254" i="3"/>
  <c r="AL255" i="3"/>
  <c r="AL256" i="3"/>
  <c r="AL257" i="3"/>
  <c r="AL258" i="3"/>
  <c r="AL259" i="3"/>
  <c r="AL260" i="3"/>
  <c r="AL261" i="3"/>
  <c r="AL262" i="3"/>
  <c r="AL263" i="3"/>
  <c r="AL264" i="3"/>
  <c r="AL265" i="3"/>
  <c r="AL266" i="3"/>
  <c r="AL267" i="3"/>
  <c r="AL268" i="3"/>
  <c r="AL269" i="3"/>
  <c r="AL270" i="3"/>
  <c r="AL271" i="3"/>
  <c r="AL272" i="3"/>
  <c r="AL273" i="3"/>
  <c r="AL274" i="3"/>
  <c r="AL275" i="3"/>
  <c r="AL276" i="3"/>
  <c r="AL277" i="3"/>
  <c r="AL278" i="3"/>
  <c r="AL279" i="3"/>
  <c r="AL280" i="3"/>
  <c r="AL281" i="3"/>
  <c r="AL282" i="3"/>
  <c r="AL283" i="3"/>
  <c r="AL284" i="3"/>
  <c r="AL285" i="3"/>
  <c r="AL286" i="3"/>
  <c r="AL287" i="3"/>
  <c r="AL288" i="3"/>
  <c r="AL289" i="3"/>
  <c r="AL290" i="3"/>
  <c r="AL291" i="3"/>
  <c r="AL292" i="3"/>
  <c r="AL293" i="3"/>
  <c r="AL294" i="3"/>
  <c r="AL295" i="3"/>
  <c r="AL296" i="3"/>
  <c r="AL297" i="3"/>
  <c r="AL298" i="3"/>
  <c r="AL299" i="3"/>
  <c r="AL300" i="3"/>
  <c r="AL301" i="3"/>
  <c r="AL302" i="3"/>
  <c r="AL303" i="3"/>
  <c r="AL304" i="3"/>
  <c r="AL305" i="3"/>
  <c r="AL306" i="3"/>
  <c r="AL307" i="3"/>
  <c r="AL308" i="3"/>
  <c r="AL309" i="3"/>
  <c r="AL310" i="3"/>
  <c r="AL311" i="3"/>
  <c r="AL312" i="3"/>
  <c r="AL313" i="3"/>
  <c r="AL314" i="3"/>
  <c r="AL315" i="3"/>
  <c r="AL316" i="3"/>
  <c r="AL317" i="3"/>
  <c r="AL318" i="3"/>
  <c r="AL319" i="3"/>
  <c r="AL320" i="3"/>
  <c r="AL321" i="3"/>
  <c r="AL322" i="3"/>
  <c r="AL323" i="3"/>
  <c r="AL324" i="3"/>
  <c r="AL325" i="3"/>
  <c r="AL326" i="3"/>
  <c r="AL327" i="3"/>
  <c r="AL328" i="3"/>
  <c r="AL329" i="3"/>
  <c r="AL330" i="3"/>
  <c r="AL331" i="3"/>
  <c r="AL332" i="3"/>
  <c r="AL333" i="3"/>
  <c r="AL334" i="3"/>
  <c r="AL335" i="3"/>
  <c r="AL336" i="3"/>
  <c r="AL337" i="3"/>
  <c r="AL338" i="3"/>
  <c r="AL339" i="3"/>
  <c r="AL340" i="3"/>
  <c r="AL341" i="3"/>
  <c r="AL342" i="3"/>
  <c r="AL343" i="3"/>
  <c r="AL344" i="3"/>
  <c r="AL345" i="3"/>
  <c r="AL346" i="3"/>
  <c r="AL347" i="3"/>
  <c r="AL348" i="3"/>
  <c r="AL349" i="3"/>
  <c r="AL350" i="3"/>
  <c r="AL351" i="3"/>
  <c r="AL352" i="3"/>
  <c r="AL353" i="3"/>
  <c r="AL354" i="3"/>
  <c r="AL355" i="3"/>
  <c r="AL356" i="3"/>
  <c r="AL357" i="3"/>
  <c r="AL358" i="3"/>
  <c r="AL359" i="3"/>
  <c r="AL360" i="3"/>
  <c r="AL361" i="3"/>
  <c r="AL362" i="3"/>
  <c r="AL363" i="3"/>
  <c r="AL364" i="3"/>
  <c r="AL365" i="3"/>
  <c r="AL366" i="3"/>
  <c r="AL367" i="3"/>
  <c r="AL368" i="3"/>
  <c r="AL369" i="3"/>
  <c r="AL370" i="3"/>
  <c r="AL371" i="3"/>
  <c r="AL372" i="3"/>
  <c r="AL373" i="3"/>
  <c r="AL374" i="3"/>
  <c r="AL375" i="3"/>
  <c r="AL376" i="3"/>
  <c r="AL2" i="3"/>
  <c r="AJ3" i="3"/>
  <c r="AJ4" i="3"/>
  <c r="AJ5" i="3"/>
  <c r="AJ6" i="3"/>
  <c r="AJ7" i="3"/>
  <c r="AJ8" i="3"/>
  <c r="AJ9" i="3"/>
  <c r="AJ10" i="3"/>
  <c r="AJ11" i="3"/>
  <c r="AJ12" i="3"/>
  <c r="AJ13" i="3"/>
  <c r="AJ14" i="3"/>
  <c r="AJ15" i="3"/>
  <c r="AJ16" i="3"/>
  <c r="AJ17" i="3"/>
  <c r="AJ18" i="3"/>
  <c r="AJ19" i="3"/>
  <c r="AJ20" i="3"/>
  <c r="AJ21" i="3"/>
  <c r="AJ22" i="3"/>
  <c r="AJ23" i="3"/>
  <c r="AJ24" i="3"/>
  <c r="AJ25" i="3"/>
  <c r="AJ26" i="3"/>
  <c r="AJ27" i="3"/>
  <c r="AJ28" i="3"/>
  <c r="AJ29" i="3"/>
  <c r="AJ30" i="3"/>
  <c r="AJ31" i="3"/>
  <c r="AJ32" i="3"/>
  <c r="AJ33" i="3"/>
  <c r="AJ34" i="3"/>
  <c r="AJ35" i="3"/>
  <c r="AJ36" i="3"/>
  <c r="AJ37" i="3"/>
  <c r="AJ38" i="3"/>
  <c r="AJ39" i="3"/>
  <c r="AJ40" i="3"/>
  <c r="AJ41" i="3"/>
  <c r="AJ42" i="3"/>
  <c r="AJ43" i="3"/>
  <c r="AJ44" i="3"/>
  <c r="AJ45" i="3"/>
  <c r="AJ46" i="3"/>
  <c r="AJ47" i="3"/>
  <c r="AJ48" i="3"/>
  <c r="AJ49" i="3"/>
  <c r="AJ50" i="3"/>
  <c r="AJ51" i="3"/>
  <c r="AJ52" i="3"/>
  <c r="AJ53" i="3"/>
  <c r="AJ54" i="3"/>
  <c r="AJ55" i="3"/>
  <c r="AJ56" i="3"/>
  <c r="AJ57" i="3"/>
  <c r="AJ58" i="3"/>
  <c r="AJ59" i="3"/>
  <c r="AJ60" i="3"/>
  <c r="AJ61" i="3"/>
  <c r="AJ62" i="3"/>
  <c r="AJ63" i="3"/>
  <c r="AJ64" i="3"/>
  <c r="AJ65" i="3"/>
  <c r="AJ66" i="3"/>
  <c r="AJ67" i="3"/>
  <c r="AJ68" i="3"/>
  <c r="AJ69" i="3"/>
  <c r="AJ70" i="3"/>
  <c r="AJ71" i="3"/>
  <c r="AJ72" i="3"/>
  <c r="AJ73" i="3"/>
  <c r="AJ74" i="3"/>
  <c r="AJ75" i="3"/>
  <c r="AJ76" i="3"/>
  <c r="AJ77" i="3"/>
  <c r="AJ78" i="3"/>
  <c r="AJ79" i="3"/>
  <c r="AJ80" i="3"/>
  <c r="AJ81" i="3"/>
  <c r="AJ82" i="3"/>
  <c r="AJ83" i="3"/>
  <c r="AJ84" i="3"/>
  <c r="AJ85" i="3"/>
  <c r="AJ86" i="3"/>
  <c r="AJ87" i="3"/>
  <c r="AJ88" i="3"/>
  <c r="AJ89" i="3"/>
  <c r="AJ90" i="3"/>
  <c r="AJ91" i="3"/>
  <c r="AJ92" i="3"/>
  <c r="AJ93" i="3"/>
  <c r="AJ94" i="3"/>
  <c r="AJ95" i="3"/>
  <c r="AJ96" i="3"/>
  <c r="AJ97" i="3"/>
  <c r="AJ98" i="3"/>
  <c r="AJ99" i="3"/>
  <c r="AJ100" i="3"/>
  <c r="AJ101" i="3"/>
  <c r="AJ102" i="3"/>
  <c r="AJ103" i="3"/>
  <c r="AJ104" i="3"/>
  <c r="AJ105" i="3"/>
  <c r="AJ106" i="3"/>
  <c r="AJ107" i="3"/>
  <c r="AJ108" i="3"/>
  <c r="AJ109" i="3"/>
  <c r="AJ110" i="3"/>
  <c r="AJ111" i="3"/>
  <c r="AJ112" i="3"/>
  <c r="AJ113" i="3"/>
  <c r="AJ114" i="3"/>
  <c r="AJ115" i="3"/>
  <c r="AJ116" i="3"/>
  <c r="AJ117" i="3"/>
  <c r="AJ118" i="3"/>
  <c r="AJ119" i="3"/>
  <c r="AJ120" i="3"/>
  <c r="AJ121" i="3"/>
  <c r="AJ122" i="3"/>
  <c r="AJ123" i="3"/>
  <c r="AJ124" i="3"/>
  <c r="AJ125" i="3"/>
  <c r="AJ126" i="3"/>
  <c r="AJ127" i="3"/>
  <c r="AJ128" i="3"/>
  <c r="AJ129" i="3"/>
  <c r="AJ130" i="3"/>
  <c r="AJ131" i="3"/>
  <c r="AJ132" i="3"/>
  <c r="AJ133" i="3"/>
  <c r="AJ134" i="3"/>
  <c r="AJ135" i="3"/>
  <c r="AJ136" i="3"/>
  <c r="AJ137" i="3"/>
  <c r="AJ138" i="3"/>
  <c r="AJ139" i="3"/>
  <c r="AJ140" i="3"/>
  <c r="AJ141" i="3"/>
  <c r="AJ142" i="3"/>
  <c r="AJ143" i="3"/>
  <c r="AJ144" i="3"/>
  <c r="AJ145" i="3"/>
  <c r="AJ146" i="3"/>
  <c r="AJ147" i="3"/>
  <c r="AJ148" i="3"/>
  <c r="AJ149" i="3"/>
  <c r="AJ150" i="3"/>
  <c r="AJ151" i="3"/>
  <c r="AJ152" i="3"/>
  <c r="AJ153" i="3"/>
  <c r="AJ154" i="3"/>
  <c r="AJ155" i="3"/>
  <c r="AJ156" i="3"/>
  <c r="AJ157" i="3"/>
  <c r="AJ158" i="3"/>
  <c r="AJ159" i="3"/>
  <c r="AJ160" i="3"/>
  <c r="AJ161" i="3"/>
  <c r="AJ162" i="3"/>
  <c r="AJ163" i="3"/>
  <c r="AJ164" i="3"/>
  <c r="AJ165" i="3"/>
  <c r="AJ166" i="3"/>
  <c r="AJ167" i="3"/>
  <c r="AJ168" i="3"/>
  <c r="AJ169" i="3"/>
  <c r="AJ170" i="3"/>
  <c r="AJ171" i="3"/>
  <c r="AJ172" i="3"/>
  <c r="AJ173" i="3"/>
  <c r="AJ174" i="3"/>
  <c r="AJ175" i="3"/>
  <c r="AJ176" i="3"/>
  <c r="AJ177" i="3"/>
  <c r="AJ178" i="3"/>
  <c r="AJ179" i="3"/>
  <c r="AJ180" i="3"/>
  <c r="AJ181" i="3"/>
  <c r="AJ182" i="3"/>
  <c r="AJ183" i="3"/>
  <c r="AJ184" i="3"/>
  <c r="AJ185" i="3"/>
  <c r="AJ186" i="3"/>
  <c r="AJ187" i="3"/>
  <c r="AJ188" i="3"/>
  <c r="AJ189" i="3"/>
  <c r="AJ190" i="3"/>
  <c r="AJ191" i="3"/>
  <c r="AJ192" i="3"/>
  <c r="AJ193" i="3"/>
  <c r="AJ194" i="3"/>
  <c r="AJ195" i="3"/>
  <c r="AJ196" i="3"/>
  <c r="AJ197" i="3"/>
  <c r="AJ198" i="3"/>
  <c r="AJ199" i="3"/>
  <c r="AJ200" i="3"/>
  <c r="AJ201" i="3"/>
  <c r="AJ202" i="3"/>
  <c r="AJ203" i="3"/>
  <c r="AJ204" i="3"/>
  <c r="AJ205" i="3"/>
  <c r="AJ206" i="3"/>
  <c r="AJ207" i="3"/>
  <c r="AJ208" i="3"/>
  <c r="AJ209" i="3"/>
  <c r="AJ210" i="3"/>
  <c r="AJ211" i="3"/>
  <c r="AJ212" i="3"/>
  <c r="AJ213" i="3"/>
  <c r="AJ214" i="3"/>
  <c r="AJ215" i="3"/>
  <c r="AJ216" i="3"/>
  <c r="AJ217" i="3"/>
  <c r="AJ218" i="3"/>
  <c r="AJ219" i="3"/>
  <c r="AJ220" i="3"/>
  <c r="AJ221" i="3"/>
  <c r="AJ222" i="3"/>
  <c r="AJ223" i="3"/>
  <c r="AJ224" i="3"/>
  <c r="AJ225" i="3"/>
  <c r="AJ226" i="3"/>
  <c r="AJ227" i="3"/>
  <c r="AJ228" i="3"/>
  <c r="AJ229" i="3"/>
  <c r="AJ230" i="3"/>
  <c r="AJ231" i="3"/>
  <c r="AJ232" i="3"/>
  <c r="AJ233" i="3"/>
  <c r="AJ234" i="3"/>
  <c r="AJ235" i="3"/>
  <c r="AJ236" i="3"/>
  <c r="AJ237" i="3"/>
  <c r="AJ238" i="3"/>
  <c r="AJ239" i="3"/>
  <c r="AJ240" i="3"/>
  <c r="AJ241" i="3"/>
  <c r="AJ242" i="3"/>
  <c r="AJ243" i="3"/>
  <c r="AJ244" i="3"/>
  <c r="AJ245" i="3"/>
  <c r="AJ246" i="3"/>
  <c r="AJ247" i="3"/>
  <c r="AJ248" i="3"/>
  <c r="AJ249" i="3"/>
  <c r="AJ250" i="3"/>
  <c r="AJ251" i="3"/>
  <c r="AJ252" i="3"/>
  <c r="AJ253" i="3"/>
  <c r="AJ254" i="3"/>
  <c r="AJ255" i="3"/>
  <c r="AJ256" i="3"/>
  <c r="AJ257" i="3"/>
  <c r="AJ258" i="3"/>
  <c r="AJ259" i="3"/>
  <c r="AJ260" i="3"/>
  <c r="AJ261" i="3"/>
  <c r="AJ262" i="3"/>
  <c r="AJ263" i="3"/>
  <c r="AJ264" i="3"/>
  <c r="AJ265" i="3"/>
  <c r="AJ266" i="3"/>
  <c r="AJ267" i="3"/>
  <c r="AJ268" i="3"/>
  <c r="AJ269" i="3"/>
  <c r="AJ270" i="3"/>
  <c r="AJ271" i="3"/>
  <c r="AJ272" i="3"/>
  <c r="AJ273" i="3"/>
  <c r="AJ274" i="3"/>
  <c r="AJ275" i="3"/>
  <c r="AJ276" i="3"/>
  <c r="AJ277" i="3"/>
  <c r="AJ278" i="3"/>
  <c r="AJ279" i="3"/>
  <c r="AJ280" i="3"/>
  <c r="AJ281" i="3"/>
  <c r="AJ282" i="3"/>
  <c r="AJ283" i="3"/>
  <c r="AJ284" i="3"/>
  <c r="AJ285" i="3"/>
  <c r="AJ286" i="3"/>
  <c r="AJ287" i="3"/>
  <c r="AJ288" i="3"/>
  <c r="AJ289" i="3"/>
  <c r="AJ290" i="3"/>
  <c r="AJ291" i="3"/>
  <c r="AJ292" i="3"/>
  <c r="AJ293" i="3"/>
  <c r="AJ294" i="3"/>
  <c r="AJ295" i="3"/>
  <c r="AJ296" i="3"/>
  <c r="AJ297" i="3"/>
  <c r="AJ298" i="3"/>
  <c r="AJ299" i="3"/>
  <c r="AJ300" i="3"/>
  <c r="AJ301" i="3"/>
  <c r="AJ302" i="3"/>
  <c r="AJ303" i="3"/>
  <c r="AJ304" i="3"/>
  <c r="AJ305" i="3"/>
  <c r="AJ306" i="3"/>
  <c r="AJ307" i="3"/>
  <c r="AJ308" i="3"/>
  <c r="AJ309" i="3"/>
  <c r="AJ310" i="3"/>
  <c r="AJ311" i="3"/>
  <c r="AJ312" i="3"/>
  <c r="AJ313" i="3"/>
  <c r="AJ314" i="3"/>
  <c r="AJ315" i="3"/>
  <c r="AJ316" i="3"/>
  <c r="AJ317" i="3"/>
  <c r="AJ318" i="3"/>
  <c r="AJ319" i="3"/>
  <c r="AJ320" i="3"/>
  <c r="AJ321" i="3"/>
  <c r="AJ322" i="3"/>
  <c r="AJ323" i="3"/>
  <c r="AJ324" i="3"/>
  <c r="AJ325" i="3"/>
  <c r="AJ326" i="3"/>
  <c r="AJ327" i="3"/>
  <c r="AJ328" i="3"/>
  <c r="AJ329" i="3"/>
  <c r="AJ330" i="3"/>
  <c r="AJ331" i="3"/>
  <c r="AJ332" i="3"/>
  <c r="AJ333" i="3"/>
  <c r="AJ334" i="3"/>
  <c r="AJ335" i="3"/>
  <c r="AJ336" i="3"/>
  <c r="AJ337" i="3"/>
  <c r="AJ338" i="3"/>
  <c r="AJ339" i="3"/>
  <c r="AJ340" i="3"/>
  <c r="AJ341" i="3"/>
  <c r="AJ342" i="3"/>
  <c r="AJ343" i="3"/>
  <c r="AJ344" i="3"/>
  <c r="AJ345" i="3"/>
  <c r="AJ346" i="3"/>
  <c r="AJ347" i="3"/>
  <c r="AJ348" i="3"/>
  <c r="AJ349" i="3"/>
  <c r="AJ350" i="3"/>
  <c r="AJ351" i="3"/>
  <c r="AJ352" i="3"/>
  <c r="AJ353" i="3"/>
  <c r="AJ354" i="3"/>
  <c r="AJ355" i="3"/>
  <c r="AJ356" i="3"/>
  <c r="AJ357" i="3"/>
  <c r="AJ358" i="3"/>
  <c r="AJ359" i="3"/>
  <c r="AJ360" i="3"/>
  <c r="AJ361" i="3"/>
  <c r="AJ362" i="3"/>
  <c r="AJ363" i="3"/>
  <c r="AJ364" i="3"/>
  <c r="AJ365" i="3"/>
  <c r="AJ366" i="3"/>
  <c r="AJ367" i="3"/>
  <c r="AJ368" i="3"/>
  <c r="AJ369" i="3"/>
  <c r="AJ370" i="3"/>
  <c r="AJ371" i="3"/>
  <c r="AJ372" i="3"/>
  <c r="AJ373" i="3"/>
  <c r="AJ374" i="3"/>
  <c r="AJ375" i="3"/>
  <c r="AJ376" i="3"/>
  <c r="AJ2" i="3"/>
  <c r="AH3" i="3"/>
  <c r="AH4" i="3"/>
  <c r="AH5" i="3"/>
  <c r="AH6" i="3"/>
  <c r="AH7" i="3"/>
  <c r="AH8" i="3"/>
  <c r="AH9" i="3"/>
  <c r="AH10" i="3"/>
  <c r="AH11" i="3"/>
  <c r="AH12" i="3"/>
  <c r="AH13" i="3"/>
  <c r="AH14" i="3"/>
  <c r="AH15" i="3"/>
  <c r="AH16" i="3"/>
  <c r="AH17" i="3"/>
  <c r="AH18" i="3"/>
  <c r="AH19" i="3"/>
  <c r="AH20" i="3"/>
  <c r="AH21" i="3"/>
  <c r="AH22" i="3"/>
  <c r="AH23" i="3"/>
  <c r="AH24" i="3"/>
  <c r="AH25" i="3"/>
  <c r="AH26" i="3"/>
  <c r="AH27" i="3"/>
  <c r="AH28" i="3"/>
  <c r="AH29" i="3"/>
  <c r="AH30" i="3"/>
  <c r="AH31" i="3"/>
  <c r="AH32" i="3"/>
  <c r="AH33" i="3"/>
  <c r="AH34" i="3"/>
  <c r="AH35" i="3"/>
  <c r="AH36" i="3"/>
  <c r="AH37" i="3"/>
  <c r="AH38" i="3"/>
  <c r="AH39" i="3"/>
  <c r="AH40" i="3"/>
  <c r="AH41" i="3"/>
  <c r="AH42" i="3"/>
  <c r="AH43" i="3"/>
  <c r="AH44" i="3"/>
  <c r="AH45" i="3"/>
  <c r="AH46" i="3"/>
  <c r="AH47" i="3"/>
  <c r="AH48" i="3"/>
  <c r="AH49" i="3"/>
  <c r="AH50" i="3"/>
  <c r="AH51" i="3"/>
  <c r="AH52" i="3"/>
  <c r="AH53" i="3"/>
  <c r="AH54" i="3"/>
  <c r="AH55" i="3"/>
  <c r="AH56" i="3"/>
  <c r="AH57" i="3"/>
  <c r="AH58" i="3"/>
  <c r="AH59" i="3"/>
  <c r="AH60" i="3"/>
  <c r="AH61" i="3"/>
  <c r="AH62" i="3"/>
  <c r="AH63" i="3"/>
  <c r="AH64" i="3"/>
  <c r="AH65" i="3"/>
  <c r="AH66" i="3"/>
  <c r="AH67" i="3"/>
  <c r="AH68" i="3"/>
  <c r="AH69" i="3"/>
  <c r="AH70" i="3"/>
  <c r="AH71" i="3"/>
  <c r="AH72" i="3"/>
  <c r="AH73" i="3"/>
  <c r="AH74" i="3"/>
  <c r="AH75" i="3"/>
  <c r="AH76" i="3"/>
  <c r="AH77" i="3"/>
  <c r="AH78" i="3"/>
  <c r="AH79" i="3"/>
  <c r="AH80" i="3"/>
  <c r="AH81" i="3"/>
  <c r="AH82" i="3"/>
  <c r="AH83" i="3"/>
  <c r="AH84" i="3"/>
  <c r="AH85" i="3"/>
  <c r="AH86" i="3"/>
  <c r="AH87" i="3"/>
  <c r="AH88" i="3"/>
  <c r="AH89" i="3"/>
  <c r="AH90" i="3"/>
  <c r="AH91" i="3"/>
  <c r="AH92" i="3"/>
  <c r="AH93" i="3"/>
  <c r="AH94" i="3"/>
  <c r="AH95" i="3"/>
  <c r="AH96" i="3"/>
  <c r="AH97" i="3"/>
  <c r="AH98" i="3"/>
  <c r="AH99" i="3"/>
  <c r="AH100" i="3"/>
  <c r="AH101" i="3"/>
  <c r="AH102" i="3"/>
  <c r="AH103" i="3"/>
  <c r="AH104" i="3"/>
  <c r="AH105" i="3"/>
  <c r="AH106" i="3"/>
  <c r="AH107" i="3"/>
  <c r="AH108" i="3"/>
  <c r="AH109" i="3"/>
  <c r="AH110" i="3"/>
  <c r="AH111" i="3"/>
  <c r="AH112" i="3"/>
  <c r="AH113" i="3"/>
  <c r="AH114" i="3"/>
  <c r="AH115" i="3"/>
  <c r="AH116" i="3"/>
  <c r="AH117" i="3"/>
  <c r="AH118" i="3"/>
  <c r="AH119" i="3"/>
  <c r="AH120" i="3"/>
  <c r="AH121" i="3"/>
  <c r="AH122" i="3"/>
  <c r="AH123" i="3"/>
  <c r="AH124" i="3"/>
  <c r="AH125" i="3"/>
  <c r="AH126" i="3"/>
  <c r="AH127" i="3"/>
  <c r="AH128" i="3"/>
  <c r="AH129" i="3"/>
  <c r="AH130" i="3"/>
  <c r="AH131" i="3"/>
  <c r="AH132" i="3"/>
  <c r="AH133" i="3"/>
  <c r="AH134" i="3"/>
  <c r="AH135" i="3"/>
  <c r="AH136" i="3"/>
  <c r="AH137" i="3"/>
  <c r="AH138" i="3"/>
  <c r="AH139" i="3"/>
  <c r="AH140" i="3"/>
  <c r="AH141" i="3"/>
  <c r="AH142" i="3"/>
  <c r="AH143" i="3"/>
  <c r="AH144" i="3"/>
  <c r="AH145" i="3"/>
  <c r="AH146" i="3"/>
  <c r="AH147" i="3"/>
  <c r="AH148" i="3"/>
  <c r="AH149" i="3"/>
  <c r="AH150" i="3"/>
  <c r="AH151" i="3"/>
  <c r="AH152" i="3"/>
  <c r="AH153" i="3"/>
  <c r="AH154" i="3"/>
  <c r="AH155" i="3"/>
  <c r="AH156" i="3"/>
  <c r="AH157" i="3"/>
  <c r="AH158" i="3"/>
  <c r="AH159" i="3"/>
  <c r="AH160" i="3"/>
  <c r="AH161" i="3"/>
  <c r="AH162" i="3"/>
  <c r="AH163" i="3"/>
  <c r="AH164" i="3"/>
  <c r="AH165" i="3"/>
  <c r="AH166" i="3"/>
  <c r="AH167" i="3"/>
  <c r="AH168" i="3"/>
  <c r="AH169" i="3"/>
  <c r="AH170" i="3"/>
  <c r="AH171" i="3"/>
  <c r="AH172" i="3"/>
  <c r="AH173" i="3"/>
  <c r="AH174" i="3"/>
  <c r="AH175" i="3"/>
  <c r="AH176" i="3"/>
  <c r="AH177" i="3"/>
  <c r="AH178" i="3"/>
  <c r="AH179" i="3"/>
  <c r="AH180" i="3"/>
  <c r="AH181" i="3"/>
  <c r="AH182" i="3"/>
  <c r="AH183" i="3"/>
  <c r="AH184" i="3"/>
  <c r="AH185" i="3"/>
  <c r="AH186" i="3"/>
  <c r="AH187" i="3"/>
  <c r="AH188" i="3"/>
  <c r="AH189" i="3"/>
  <c r="AH190" i="3"/>
  <c r="AH191" i="3"/>
  <c r="AH192" i="3"/>
  <c r="AH193" i="3"/>
  <c r="AH194" i="3"/>
  <c r="AH195" i="3"/>
  <c r="AH196" i="3"/>
  <c r="AH197" i="3"/>
  <c r="AH198" i="3"/>
  <c r="AH199" i="3"/>
  <c r="AH200" i="3"/>
  <c r="AH201" i="3"/>
  <c r="AH202" i="3"/>
  <c r="AH203" i="3"/>
  <c r="AH204" i="3"/>
  <c r="AH205" i="3"/>
  <c r="AH206" i="3"/>
  <c r="AH207" i="3"/>
  <c r="AH208" i="3"/>
  <c r="AH209" i="3"/>
  <c r="AH210" i="3"/>
  <c r="AH211" i="3"/>
  <c r="AH212" i="3"/>
  <c r="AH213" i="3"/>
  <c r="AH214" i="3"/>
  <c r="AH215" i="3"/>
  <c r="AH216" i="3"/>
  <c r="AH217" i="3"/>
  <c r="AH218" i="3"/>
  <c r="AH219" i="3"/>
  <c r="AH220" i="3"/>
  <c r="AH221" i="3"/>
  <c r="AH222" i="3"/>
  <c r="AH223" i="3"/>
  <c r="AH224" i="3"/>
  <c r="AH225" i="3"/>
  <c r="AH226" i="3"/>
  <c r="AH227" i="3"/>
  <c r="AH228" i="3"/>
  <c r="AH229" i="3"/>
  <c r="AH230" i="3"/>
  <c r="AH231" i="3"/>
  <c r="AH232" i="3"/>
  <c r="AH233" i="3"/>
  <c r="AH234" i="3"/>
  <c r="AH235" i="3"/>
  <c r="AH236" i="3"/>
  <c r="AH237" i="3"/>
  <c r="AH238" i="3"/>
  <c r="AH239" i="3"/>
  <c r="AH240" i="3"/>
  <c r="AH241" i="3"/>
  <c r="AH242" i="3"/>
  <c r="AH243" i="3"/>
  <c r="AH244" i="3"/>
  <c r="AH245" i="3"/>
  <c r="AH246" i="3"/>
  <c r="AH247" i="3"/>
  <c r="AH248" i="3"/>
  <c r="AH249" i="3"/>
  <c r="AH250" i="3"/>
  <c r="AH251" i="3"/>
  <c r="AH252" i="3"/>
  <c r="AH253" i="3"/>
  <c r="AH254" i="3"/>
  <c r="AH255" i="3"/>
  <c r="AH256" i="3"/>
  <c r="AH257" i="3"/>
  <c r="AH258" i="3"/>
  <c r="AH259" i="3"/>
  <c r="AH260" i="3"/>
  <c r="AH261" i="3"/>
  <c r="AH262" i="3"/>
  <c r="AH263" i="3"/>
  <c r="AH264" i="3"/>
  <c r="AH265" i="3"/>
  <c r="AH266" i="3"/>
  <c r="AH267" i="3"/>
  <c r="AH268" i="3"/>
  <c r="AH269" i="3"/>
  <c r="AH270" i="3"/>
  <c r="AH271" i="3"/>
  <c r="AH272" i="3"/>
  <c r="AH273" i="3"/>
  <c r="AH274" i="3"/>
  <c r="AH275" i="3"/>
  <c r="AH276" i="3"/>
  <c r="AH277" i="3"/>
  <c r="AH278" i="3"/>
  <c r="AH279" i="3"/>
  <c r="AH280" i="3"/>
  <c r="AH281" i="3"/>
  <c r="AH282" i="3"/>
  <c r="AH283" i="3"/>
  <c r="AH284" i="3"/>
  <c r="AH285" i="3"/>
  <c r="AH286" i="3"/>
  <c r="AH287" i="3"/>
  <c r="AH288" i="3"/>
  <c r="AH289" i="3"/>
  <c r="AH290" i="3"/>
  <c r="AH291" i="3"/>
  <c r="AH292" i="3"/>
  <c r="AH293" i="3"/>
  <c r="AH294" i="3"/>
  <c r="AH295" i="3"/>
  <c r="AH296" i="3"/>
  <c r="AH297" i="3"/>
  <c r="AH298" i="3"/>
  <c r="AH299" i="3"/>
  <c r="AH300" i="3"/>
  <c r="AH301" i="3"/>
  <c r="AH302" i="3"/>
  <c r="AH303" i="3"/>
  <c r="AH304" i="3"/>
  <c r="AH305" i="3"/>
  <c r="AH306" i="3"/>
  <c r="AH307" i="3"/>
  <c r="AH308" i="3"/>
  <c r="AH309" i="3"/>
  <c r="AH310" i="3"/>
  <c r="AH311" i="3"/>
  <c r="AH312" i="3"/>
  <c r="AH313" i="3"/>
  <c r="AH314" i="3"/>
  <c r="AH315" i="3"/>
  <c r="AH316" i="3"/>
  <c r="AH317" i="3"/>
  <c r="AH318" i="3"/>
  <c r="AH319" i="3"/>
  <c r="AH320" i="3"/>
  <c r="AH321" i="3"/>
  <c r="AH322" i="3"/>
  <c r="AH323" i="3"/>
  <c r="AH324" i="3"/>
  <c r="AH325" i="3"/>
  <c r="AH326" i="3"/>
  <c r="AH327" i="3"/>
  <c r="AH328" i="3"/>
  <c r="AH329" i="3"/>
  <c r="AH330" i="3"/>
  <c r="AH331" i="3"/>
  <c r="AH332" i="3"/>
  <c r="AH333" i="3"/>
  <c r="AH334" i="3"/>
  <c r="AH335" i="3"/>
  <c r="AH336" i="3"/>
  <c r="AH337" i="3"/>
  <c r="AH338" i="3"/>
  <c r="AH339" i="3"/>
  <c r="AH340" i="3"/>
  <c r="AH341" i="3"/>
  <c r="AH342" i="3"/>
  <c r="AH343" i="3"/>
  <c r="AH344" i="3"/>
  <c r="AH345" i="3"/>
  <c r="AH346" i="3"/>
  <c r="AH347" i="3"/>
  <c r="AH348" i="3"/>
  <c r="AH349" i="3"/>
  <c r="AH350" i="3"/>
  <c r="AH351" i="3"/>
  <c r="AH352" i="3"/>
  <c r="AH353" i="3"/>
  <c r="AH354" i="3"/>
  <c r="AH355" i="3"/>
  <c r="AH356" i="3"/>
  <c r="AH357" i="3"/>
  <c r="AH358" i="3"/>
  <c r="AH359" i="3"/>
  <c r="AH360" i="3"/>
  <c r="AH361" i="3"/>
  <c r="AH362" i="3"/>
  <c r="AH363" i="3"/>
  <c r="AH364" i="3"/>
  <c r="AH365" i="3"/>
  <c r="AH366" i="3"/>
  <c r="AH367" i="3"/>
  <c r="AH368" i="3"/>
  <c r="AH369" i="3"/>
  <c r="AH370" i="3"/>
  <c r="AH371" i="3"/>
  <c r="AH372" i="3"/>
  <c r="AH373" i="3"/>
  <c r="AH374" i="3"/>
  <c r="AH375" i="3"/>
  <c r="AH376" i="3"/>
  <c r="AH2" i="3"/>
  <c r="AF3" i="3"/>
  <c r="AF4" i="3"/>
  <c r="AF5" i="3"/>
  <c r="AF6" i="3"/>
  <c r="AF7" i="3"/>
  <c r="AF8" i="3"/>
  <c r="AF9" i="3"/>
  <c r="AF10" i="3"/>
  <c r="AF11" i="3"/>
  <c r="AF12" i="3"/>
  <c r="AF13" i="3"/>
  <c r="AF14" i="3"/>
  <c r="AF15" i="3"/>
  <c r="AF16" i="3"/>
  <c r="AF17" i="3"/>
  <c r="AF18" i="3"/>
  <c r="AF19" i="3"/>
  <c r="AF20" i="3"/>
  <c r="AF21" i="3"/>
  <c r="AF22" i="3"/>
  <c r="AF23" i="3"/>
  <c r="AF24" i="3"/>
  <c r="AF25" i="3"/>
  <c r="AF26" i="3"/>
  <c r="AF27" i="3"/>
  <c r="AF28" i="3"/>
  <c r="AF29" i="3"/>
  <c r="AF30" i="3"/>
  <c r="AF31" i="3"/>
  <c r="AF32" i="3"/>
  <c r="AF33" i="3"/>
  <c r="AF34" i="3"/>
  <c r="AF35" i="3"/>
  <c r="AF36" i="3"/>
  <c r="AF37" i="3"/>
  <c r="AF38" i="3"/>
  <c r="AF39" i="3"/>
  <c r="AF40" i="3"/>
  <c r="AF41" i="3"/>
  <c r="AF42" i="3"/>
  <c r="AF43" i="3"/>
  <c r="AF44" i="3"/>
  <c r="AF45" i="3"/>
  <c r="AF46" i="3"/>
  <c r="AF47" i="3"/>
  <c r="AF48" i="3"/>
  <c r="AF49" i="3"/>
  <c r="AF50" i="3"/>
  <c r="AF51" i="3"/>
  <c r="AF52" i="3"/>
  <c r="AF53" i="3"/>
  <c r="AF54" i="3"/>
  <c r="AF55" i="3"/>
  <c r="AF56" i="3"/>
  <c r="AF57" i="3"/>
  <c r="AF58" i="3"/>
  <c r="AF59" i="3"/>
  <c r="AF60" i="3"/>
  <c r="AF61" i="3"/>
  <c r="AF62" i="3"/>
  <c r="AF63" i="3"/>
  <c r="AF64" i="3"/>
  <c r="AF65" i="3"/>
  <c r="AF66" i="3"/>
  <c r="AF67" i="3"/>
  <c r="AF68" i="3"/>
  <c r="AF69" i="3"/>
  <c r="AF70" i="3"/>
  <c r="AF71" i="3"/>
  <c r="AF72" i="3"/>
  <c r="AF73" i="3"/>
  <c r="AF74" i="3"/>
  <c r="AF75" i="3"/>
  <c r="AF76" i="3"/>
  <c r="AF77" i="3"/>
  <c r="AF78" i="3"/>
  <c r="AF79" i="3"/>
  <c r="AF80" i="3"/>
  <c r="AF81" i="3"/>
  <c r="AF82" i="3"/>
  <c r="AF83" i="3"/>
  <c r="AF84" i="3"/>
  <c r="AF85" i="3"/>
  <c r="AF86" i="3"/>
  <c r="AF87" i="3"/>
  <c r="AF88" i="3"/>
  <c r="AF89" i="3"/>
  <c r="AF90" i="3"/>
  <c r="AF91" i="3"/>
  <c r="AF92" i="3"/>
  <c r="AF93" i="3"/>
  <c r="AF94" i="3"/>
  <c r="AF95" i="3"/>
  <c r="AF96" i="3"/>
  <c r="AF97" i="3"/>
  <c r="AF98" i="3"/>
  <c r="AF99" i="3"/>
  <c r="AF100" i="3"/>
  <c r="AF101" i="3"/>
  <c r="AF102" i="3"/>
  <c r="AF103" i="3"/>
  <c r="AF104" i="3"/>
  <c r="AF105" i="3"/>
  <c r="AF106" i="3"/>
  <c r="AF107" i="3"/>
  <c r="AF108" i="3"/>
  <c r="AF109" i="3"/>
  <c r="AF110" i="3"/>
  <c r="AF111" i="3"/>
  <c r="AF112" i="3"/>
  <c r="AF113" i="3"/>
  <c r="AF114" i="3"/>
  <c r="AF115" i="3"/>
  <c r="AF116" i="3"/>
  <c r="AF117" i="3"/>
  <c r="AF118" i="3"/>
  <c r="AF119" i="3"/>
  <c r="AF120" i="3"/>
  <c r="AF121" i="3"/>
  <c r="AF122" i="3"/>
  <c r="AF123" i="3"/>
  <c r="AF124" i="3"/>
  <c r="AF125" i="3"/>
  <c r="AF126" i="3"/>
  <c r="AF127" i="3"/>
  <c r="AF128" i="3"/>
  <c r="AF129" i="3"/>
  <c r="AF130" i="3"/>
  <c r="AF131" i="3"/>
  <c r="AF132" i="3"/>
  <c r="AF133" i="3"/>
  <c r="AF134" i="3"/>
  <c r="AF135" i="3"/>
  <c r="AF136" i="3"/>
  <c r="AF137" i="3"/>
  <c r="AF138" i="3"/>
  <c r="AF139" i="3"/>
  <c r="AF140" i="3"/>
  <c r="AF141" i="3"/>
  <c r="AF142" i="3"/>
  <c r="AF143" i="3"/>
  <c r="AF144" i="3"/>
  <c r="AF145" i="3"/>
  <c r="AF146" i="3"/>
  <c r="AF147" i="3"/>
  <c r="AF148" i="3"/>
  <c r="AF149" i="3"/>
  <c r="AF150" i="3"/>
  <c r="AF151" i="3"/>
  <c r="AF152" i="3"/>
  <c r="AF153" i="3"/>
  <c r="AF154" i="3"/>
  <c r="AF155" i="3"/>
  <c r="AF156" i="3"/>
  <c r="AF157" i="3"/>
  <c r="AF158" i="3"/>
  <c r="AF159" i="3"/>
  <c r="AF160" i="3"/>
  <c r="AF161" i="3"/>
  <c r="AF162" i="3"/>
  <c r="AF163" i="3"/>
  <c r="AF164" i="3"/>
  <c r="AF165" i="3"/>
  <c r="AF166" i="3"/>
  <c r="AF167" i="3"/>
  <c r="AF168" i="3"/>
  <c r="AF169" i="3"/>
  <c r="AF170" i="3"/>
  <c r="AF171" i="3"/>
  <c r="AF172" i="3"/>
  <c r="AF173" i="3"/>
  <c r="AF174" i="3"/>
  <c r="AF175" i="3"/>
  <c r="AF176" i="3"/>
  <c r="AF177" i="3"/>
  <c r="AF178" i="3"/>
  <c r="AF179" i="3"/>
  <c r="AF180" i="3"/>
  <c r="AF181" i="3"/>
  <c r="AF182" i="3"/>
  <c r="AF183" i="3"/>
  <c r="AF184" i="3"/>
  <c r="AF185" i="3"/>
  <c r="AF186" i="3"/>
  <c r="AF187" i="3"/>
  <c r="AF188" i="3"/>
  <c r="AF189" i="3"/>
  <c r="AF190" i="3"/>
  <c r="AF191" i="3"/>
  <c r="AF192" i="3"/>
  <c r="AF193" i="3"/>
  <c r="AF194" i="3"/>
  <c r="AF195" i="3"/>
  <c r="AF196" i="3"/>
  <c r="AF197" i="3"/>
  <c r="AF198" i="3"/>
  <c r="AF199" i="3"/>
  <c r="AF200" i="3"/>
  <c r="AF201" i="3"/>
  <c r="AF202" i="3"/>
  <c r="AF203" i="3"/>
  <c r="AF204" i="3"/>
  <c r="AF205" i="3"/>
  <c r="AF206" i="3"/>
  <c r="AF207" i="3"/>
  <c r="AF208" i="3"/>
  <c r="AF209" i="3"/>
  <c r="AF210" i="3"/>
  <c r="AF211" i="3"/>
  <c r="AF212" i="3"/>
  <c r="AF213" i="3"/>
  <c r="AF214" i="3"/>
  <c r="AF215" i="3"/>
  <c r="AF216" i="3"/>
  <c r="AF217" i="3"/>
  <c r="AF218" i="3"/>
  <c r="AF219" i="3"/>
  <c r="AF220" i="3"/>
  <c r="AF221" i="3"/>
  <c r="AF222" i="3"/>
  <c r="AF223" i="3"/>
  <c r="AF224" i="3"/>
  <c r="AF225" i="3"/>
  <c r="AF226" i="3"/>
  <c r="AF227" i="3"/>
  <c r="AF228" i="3"/>
  <c r="AF229" i="3"/>
  <c r="AF230" i="3"/>
  <c r="AF231" i="3"/>
  <c r="AF232" i="3"/>
  <c r="AF233" i="3"/>
  <c r="AF234" i="3"/>
  <c r="AF235" i="3"/>
  <c r="AF236" i="3"/>
  <c r="AF237" i="3"/>
  <c r="AF238" i="3"/>
  <c r="AF239" i="3"/>
  <c r="AF240" i="3"/>
  <c r="AF241" i="3"/>
  <c r="AF242" i="3"/>
  <c r="AF243" i="3"/>
  <c r="AF244" i="3"/>
  <c r="AF245" i="3"/>
  <c r="AF246" i="3"/>
  <c r="AF247" i="3"/>
  <c r="AF248" i="3"/>
  <c r="AF249" i="3"/>
  <c r="AF250" i="3"/>
  <c r="AF251" i="3"/>
  <c r="AF252" i="3"/>
  <c r="AF253" i="3"/>
  <c r="AF254" i="3"/>
  <c r="AF255" i="3"/>
  <c r="AF256" i="3"/>
  <c r="AF257" i="3"/>
  <c r="AF258" i="3"/>
  <c r="AF259" i="3"/>
  <c r="AF260" i="3"/>
  <c r="AF261" i="3"/>
  <c r="AF262" i="3"/>
  <c r="AF263" i="3"/>
  <c r="AF264" i="3"/>
  <c r="AF265" i="3"/>
  <c r="AF266" i="3"/>
  <c r="AF267" i="3"/>
  <c r="AF268" i="3"/>
  <c r="AF269" i="3"/>
  <c r="AF270" i="3"/>
  <c r="AF271" i="3"/>
  <c r="AF272" i="3"/>
  <c r="AF273" i="3"/>
  <c r="AF274" i="3"/>
  <c r="AF275" i="3"/>
  <c r="AF276" i="3"/>
  <c r="AF277" i="3"/>
  <c r="AF278" i="3"/>
  <c r="AF279" i="3"/>
  <c r="AF280" i="3"/>
  <c r="AF281" i="3"/>
  <c r="AF282" i="3"/>
  <c r="AF283" i="3"/>
  <c r="AF284" i="3"/>
  <c r="AF285" i="3"/>
  <c r="AF286" i="3"/>
  <c r="AF287" i="3"/>
  <c r="AF288" i="3"/>
  <c r="AF289" i="3"/>
  <c r="AF290" i="3"/>
  <c r="AF291" i="3"/>
  <c r="AF292" i="3"/>
  <c r="AF293" i="3"/>
  <c r="AF294" i="3"/>
  <c r="AF295" i="3"/>
  <c r="AF296" i="3"/>
  <c r="AF297" i="3"/>
  <c r="AF298" i="3"/>
  <c r="AF299" i="3"/>
  <c r="AF300" i="3"/>
  <c r="AF301" i="3"/>
  <c r="AF302" i="3"/>
  <c r="AF303" i="3"/>
  <c r="AF304" i="3"/>
  <c r="AF305" i="3"/>
  <c r="AF306" i="3"/>
  <c r="AF307" i="3"/>
  <c r="AF308" i="3"/>
  <c r="AF309" i="3"/>
  <c r="AF310" i="3"/>
  <c r="AF311" i="3"/>
  <c r="AF312" i="3"/>
  <c r="AF313" i="3"/>
  <c r="AF314" i="3"/>
  <c r="AF315" i="3"/>
  <c r="AF316" i="3"/>
  <c r="AF317" i="3"/>
  <c r="AF318" i="3"/>
  <c r="AF319" i="3"/>
  <c r="AF320" i="3"/>
  <c r="AF321" i="3"/>
  <c r="AF322" i="3"/>
  <c r="AF323" i="3"/>
  <c r="AF324" i="3"/>
  <c r="AF325" i="3"/>
  <c r="AF326" i="3"/>
  <c r="AF327" i="3"/>
  <c r="AF328" i="3"/>
  <c r="AF329" i="3"/>
  <c r="AF330" i="3"/>
  <c r="AF331" i="3"/>
  <c r="AF332" i="3"/>
  <c r="AF333" i="3"/>
  <c r="AF334" i="3"/>
  <c r="AF335" i="3"/>
  <c r="AF336" i="3"/>
  <c r="AF337" i="3"/>
  <c r="AF338" i="3"/>
  <c r="AF339" i="3"/>
  <c r="AF340" i="3"/>
  <c r="AF341" i="3"/>
  <c r="AF342" i="3"/>
  <c r="AF343" i="3"/>
  <c r="AF344" i="3"/>
  <c r="AF345" i="3"/>
  <c r="AF346" i="3"/>
  <c r="AF347" i="3"/>
  <c r="AF348" i="3"/>
  <c r="AF349" i="3"/>
  <c r="AF350" i="3"/>
  <c r="AF351" i="3"/>
  <c r="AF352" i="3"/>
  <c r="AF353" i="3"/>
  <c r="AF354" i="3"/>
  <c r="AF355" i="3"/>
  <c r="AF356" i="3"/>
  <c r="AF357" i="3"/>
  <c r="AF358" i="3"/>
  <c r="AF359" i="3"/>
  <c r="AF360" i="3"/>
  <c r="AF361" i="3"/>
  <c r="AF362" i="3"/>
  <c r="AF363" i="3"/>
  <c r="AF364" i="3"/>
  <c r="AF365" i="3"/>
  <c r="AF366" i="3"/>
  <c r="AF367" i="3"/>
  <c r="AF368" i="3"/>
  <c r="AF369" i="3"/>
  <c r="AF370" i="3"/>
  <c r="AF371" i="3"/>
  <c r="AF372" i="3"/>
  <c r="AF373" i="3"/>
  <c r="AF374" i="3"/>
  <c r="AF375" i="3"/>
  <c r="AF376" i="3"/>
  <c r="AF2" i="3"/>
  <c r="AD3" i="3"/>
  <c r="AD4" i="3"/>
  <c r="AD5" i="3"/>
  <c r="AD6" i="3"/>
  <c r="AD7" i="3"/>
  <c r="AD8" i="3"/>
  <c r="AD9" i="3"/>
  <c r="AD10" i="3"/>
  <c r="AD11" i="3"/>
  <c r="AD12" i="3"/>
  <c r="AD13" i="3"/>
  <c r="AD14" i="3"/>
  <c r="AD15" i="3"/>
  <c r="AD16" i="3"/>
  <c r="AD17" i="3"/>
  <c r="AD18" i="3"/>
  <c r="AD19" i="3"/>
  <c r="AD20" i="3"/>
  <c r="AD21" i="3"/>
  <c r="AD22" i="3"/>
  <c r="AD23" i="3"/>
  <c r="AD24" i="3"/>
  <c r="AD25" i="3"/>
  <c r="AD26" i="3"/>
  <c r="AD27" i="3"/>
  <c r="AD28" i="3"/>
  <c r="AD29" i="3"/>
  <c r="AD30" i="3"/>
  <c r="AD31" i="3"/>
  <c r="AD32" i="3"/>
  <c r="AD33" i="3"/>
  <c r="AD34" i="3"/>
  <c r="AD35" i="3"/>
  <c r="AD36" i="3"/>
  <c r="AD37" i="3"/>
  <c r="AD38" i="3"/>
  <c r="AD39" i="3"/>
  <c r="AD40" i="3"/>
  <c r="AD41" i="3"/>
  <c r="AD42" i="3"/>
  <c r="AD43" i="3"/>
  <c r="AD44" i="3"/>
  <c r="AD45" i="3"/>
  <c r="AD46" i="3"/>
  <c r="AD47" i="3"/>
  <c r="AD48" i="3"/>
  <c r="AD49" i="3"/>
  <c r="AD50" i="3"/>
  <c r="AD51" i="3"/>
  <c r="AD52" i="3"/>
  <c r="AD53" i="3"/>
  <c r="AD54" i="3"/>
  <c r="AD55" i="3"/>
  <c r="AD56" i="3"/>
  <c r="AD57" i="3"/>
  <c r="AD58" i="3"/>
  <c r="AD59" i="3"/>
  <c r="AD60" i="3"/>
  <c r="AD61" i="3"/>
  <c r="AD62" i="3"/>
  <c r="AD63" i="3"/>
  <c r="AD64" i="3"/>
  <c r="AD65" i="3"/>
  <c r="AD66" i="3"/>
  <c r="AD67" i="3"/>
  <c r="AD68" i="3"/>
  <c r="AD69" i="3"/>
  <c r="AD70" i="3"/>
  <c r="AD71" i="3"/>
  <c r="AD72" i="3"/>
  <c r="AD73" i="3"/>
  <c r="AD74" i="3"/>
  <c r="AD75" i="3"/>
  <c r="AD76" i="3"/>
  <c r="AD77" i="3"/>
  <c r="AD78" i="3"/>
  <c r="AD79" i="3"/>
  <c r="AD80" i="3"/>
  <c r="AD81" i="3"/>
  <c r="AD82" i="3"/>
  <c r="AD83" i="3"/>
  <c r="AD84" i="3"/>
  <c r="AD85" i="3"/>
  <c r="AD86" i="3"/>
  <c r="AD87" i="3"/>
  <c r="AD88" i="3"/>
  <c r="AD89" i="3"/>
  <c r="AD90" i="3"/>
  <c r="AD91" i="3"/>
  <c r="AD92" i="3"/>
  <c r="AD93" i="3"/>
  <c r="AD94" i="3"/>
  <c r="AD95" i="3"/>
  <c r="AD96" i="3"/>
  <c r="AD97" i="3"/>
  <c r="AD98" i="3"/>
  <c r="AD99" i="3"/>
  <c r="AD100" i="3"/>
  <c r="AD101" i="3"/>
  <c r="AD102" i="3"/>
  <c r="AD103" i="3"/>
  <c r="AD104" i="3"/>
  <c r="AD105" i="3"/>
  <c r="AD106" i="3"/>
  <c r="AD107" i="3"/>
  <c r="AD108" i="3"/>
  <c r="AD109" i="3"/>
  <c r="AD110" i="3"/>
  <c r="AD111" i="3"/>
  <c r="AD112" i="3"/>
  <c r="AD113" i="3"/>
  <c r="AD114" i="3"/>
  <c r="AD115" i="3"/>
  <c r="AD116" i="3"/>
  <c r="AD117" i="3"/>
  <c r="AD118" i="3"/>
  <c r="AD119" i="3"/>
  <c r="AD120" i="3"/>
  <c r="AD121" i="3"/>
  <c r="AD122" i="3"/>
  <c r="AD123" i="3"/>
  <c r="AD124" i="3"/>
  <c r="AD125" i="3"/>
  <c r="AD126" i="3"/>
  <c r="AD127" i="3"/>
  <c r="AD128" i="3"/>
  <c r="AD129" i="3"/>
  <c r="AD130" i="3"/>
  <c r="AD131" i="3"/>
  <c r="AD132" i="3"/>
  <c r="AD133" i="3"/>
  <c r="AD134" i="3"/>
  <c r="AD135" i="3"/>
  <c r="AD136" i="3"/>
  <c r="AD137" i="3"/>
  <c r="AD138" i="3"/>
  <c r="AD139" i="3"/>
  <c r="AD140" i="3"/>
  <c r="AD141" i="3"/>
  <c r="AD142" i="3"/>
  <c r="AD143" i="3"/>
  <c r="AD144" i="3"/>
  <c r="AD145" i="3"/>
  <c r="AD146" i="3"/>
  <c r="AD147" i="3"/>
  <c r="AD148" i="3"/>
  <c r="AD149" i="3"/>
  <c r="AD150" i="3"/>
  <c r="AD151" i="3"/>
  <c r="AD152" i="3"/>
  <c r="AD153" i="3"/>
  <c r="AD154" i="3"/>
  <c r="AD155" i="3"/>
  <c r="AD156" i="3"/>
  <c r="AD157" i="3"/>
  <c r="AD158" i="3"/>
  <c r="AD159" i="3"/>
  <c r="AD160" i="3"/>
  <c r="AD161" i="3"/>
  <c r="AD162" i="3"/>
  <c r="AD163" i="3"/>
  <c r="AD164" i="3"/>
  <c r="AD165" i="3"/>
  <c r="AD166" i="3"/>
  <c r="AD167" i="3"/>
  <c r="AD168" i="3"/>
  <c r="AD169" i="3"/>
  <c r="AD170" i="3"/>
  <c r="AD171" i="3"/>
  <c r="AD172" i="3"/>
  <c r="AD173" i="3"/>
  <c r="AD174" i="3"/>
  <c r="AD175" i="3"/>
  <c r="AD176" i="3"/>
  <c r="AD177" i="3"/>
  <c r="AD178" i="3"/>
  <c r="AD179" i="3"/>
  <c r="AD180" i="3"/>
  <c r="AD181" i="3"/>
  <c r="AD182" i="3"/>
  <c r="AD183" i="3"/>
  <c r="AD184" i="3"/>
  <c r="AD185" i="3"/>
  <c r="AD186" i="3"/>
  <c r="AD187" i="3"/>
  <c r="AD188" i="3"/>
  <c r="AD189" i="3"/>
  <c r="AD190" i="3"/>
  <c r="AD191" i="3"/>
  <c r="AD192" i="3"/>
  <c r="AD193" i="3"/>
  <c r="AD194" i="3"/>
  <c r="AD195" i="3"/>
  <c r="AD196" i="3"/>
  <c r="AD197" i="3"/>
  <c r="AD198" i="3"/>
  <c r="AD199" i="3"/>
  <c r="AD200" i="3"/>
  <c r="AD201" i="3"/>
  <c r="AD202" i="3"/>
  <c r="AD203" i="3"/>
  <c r="AD204" i="3"/>
  <c r="AD205" i="3"/>
  <c r="AD206" i="3"/>
  <c r="AD207" i="3"/>
  <c r="AD208" i="3"/>
  <c r="AD209" i="3"/>
  <c r="AD210" i="3"/>
  <c r="AD211" i="3"/>
  <c r="AD212" i="3"/>
  <c r="AD213" i="3"/>
  <c r="AD214" i="3"/>
  <c r="AD215" i="3"/>
  <c r="AD216" i="3"/>
  <c r="AD217" i="3"/>
  <c r="AD218" i="3"/>
  <c r="AD219" i="3"/>
  <c r="AD220" i="3"/>
  <c r="AD221" i="3"/>
  <c r="AD222" i="3"/>
  <c r="AD223" i="3"/>
  <c r="AD224" i="3"/>
  <c r="AD225" i="3"/>
  <c r="AD226" i="3"/>
  <c r="AD227" i="3"/>
  <c r="AD228" i="3"/>
  <c r="AD229" i="3"/>
  <c r="AD230" i="3"/>
  <c r="AD231" i="3"/>
  <c r="AD232" i="3"/>
  <c r="AD233" i="3"/>
  <c r="AD234" i="3"/>
  <c r="AD235" i="3"/>
  <c r="AD236" i="3"/>
  <c r="AD237" i="3"/>
  <c r="AD238" i="3"/>
  <c r="AD239" i="3"/>
  <c r="AD240" i="3"/>
  <c r="AD241" i="3"/>
  <c r="AD242" i="3"/>
  <c r="AD243" i="3"/>
  <c r="AD244" i="3"/>
  <c r="AD245" i="3"/>
  <c r="AD246" i="3"/>
  <c r="AD247" i="3"/>
  <c r="AD248" i="3"/>
  <c r="AD249" i="3"/>
  <c r="AD250" i="3"/>
  <c r="AD251" i="3"/>
  <c r="AD252" i="3"/>
  <c r="AD253" i="3"/>
  <c r="AD254" i="3"/>
  <c r="AD255" i="3"/>
  <c r="AD256" i="3"/>
  <c r="AD257" i="3"/>
  <c r="AD258" i="3"/>
  <c r="AD259" i="3"/>
  <c r="AD260" i="3"/>
  <c r="AD261" i="3"/>
  <c r="AD262" i="3"/>
  <c r="AD263" i="3"/>
  <c r="AD264" i="3"/>
  <c r="AD265" i="3"/>
  <c r="AD266" i="3"/>
  <c r="AD267" i="3"/>
  <c r="AD268" i="3"/>
  <c r="AD269" i="3"/>
  <c r="AD270" i="3"/>
  <c r="AD271" i="3"/>
  <c r="AD272" i="3"/>
  <c r="AD273" i="3"/>
  <c r="AD274" i="3"/>
  <c r="AD275" i="3"/>
  <c r="AD276" i="3"/>
  <c r="AD277" i="3"/>
  <c r="AD278" i="3"/>
  <c r="AD279" i="3"/>
  <c r="AD280" i="3"/>
  <c r="AD281" i="3"/>
  <c r="AD282" i="3"/>
  <c r="AD283" i="3"/>
  <c r="AD284" i="3"/>
  <c r="AD285" i="3"/>
  <c r="AD286" i="3"/>
  <c r="AD287" i="3"/>
  <c r="AD288" i="3"/>
  <c r="AD289" i="3"/>
  <c r="AD290" i="3"/>
  <c r="AD291" i="3"/>
  <c r="AD292" i="3"/>
  <c r="AD293" i="3"/>
  <c r="AD294" i="3"/>
  <c r="AD295" i="3"/>
  <c r="AD296" i="3"/>
  <c r="AD297" i="3"/>
  <c r="AD298" i="3"/>
  <c r="AD299" i="3"/>
  <c r="AD300" i="3"/>
  <c r="AD301" i="3"/>
  <c r="AD302" i="3"/>
  <c r="AD303" i="3"/>
  <c r="AD304" i="3"/>
  <c r="AD305" i="3"/>
  <c r="AD306" i="3"/>
  <c r="AD307" i="3"/>
  <c r="AD308" i="3"/>
  <c r="AD309" i="3"/>
  <c r="AD310" i="3"/>
  <c r="AD311" i="3"/>
  <c r="AD312" i="3"/>
  <c r="AD313" i="3"/>
  <c r="AD314" i="3"/>
  <c r="AD315" i="3"/>
  <c r="AD316" i="3"/>
  <c r="AD317" i="3"/>
  <c r="AD318" i="3"/>
  <c r="AD319" i="3"/>
  <c r="AD320" i="3"/>
  <c r="AD321" i="3"/>
  <c r="AD322" i="3"/>
  <c r="AD323" i="3"/>
  <c r="AD324" i="3"/>
  <c r="AD325" i="3"/>
  <c r="AD326" i="3"/>
  <c r="AD327" i="3"/>
  <c r="AD328" i="3"/>
  <c r="AD329" i="3"/>
  <c r="AD330" i="3"/>
  <c r="AD331" i="3"/>
  <c r="AD332" i="3"/>
  <c r="AD333" i="3"/>
  <c r="AD334" i="3"/>
  <c r="AD335" i="3"/>
  <c r="AD336" i="3"/>
  <c r="AD337" i="3"/>
  <c r="AD338" i="3"/>
  <c r="AD339" i="3"/>
  <c r="AD340" i="3"/>
  <c r="AD341" i="3"/>
  <c r="AD342" i="3"/>
  <c r="AD343" i="3"/>
  <c r="AD344" i="3"/>
  <c r="AD345" i="3"/>
  <c r="AD346" i="3"/>
  <c r="AD347" i="3"/>
  <c r="AD348" i="3"/>
  <c r="AD349" i="3"/>
  <c r="AD350" i="3"/>
  <c r="AD351" i="3"/>
  <c r="AD352" i="3"/>
  <c r="AD353" i="3"/>
  <c r="AD354" i="3"/>
  <c r="AD355" i="3"/>
  <c r="AD356" i="3"/>
  <c r="AD357" i="3"/>
  <c r="AD358" i="3"/>
  <c r="AD359" i="3"/>
  <c r="AD360" i="3"/>
  <c r="AD361" i="3"/>
  <c r="AD362" i="3"/>
  <c r="AD363" i="3"/>
  <c r="AD364" i="3"/>
  <c r="AD365" i="3"/>
  <c r="AD366" i="3"/>
  <c r="AD367" i="3"/>
  <c r="AD368" i="3"/>
  <c r="AD369" i="3"/>
  <c r="AD370" i="3"/>
  <c r="AD371" i="3"/>
  <c r="AD372" i="3"/>
  <c r="AD373" i="3"/>
  <c r="AD374" i="3"/>
  <c r="AD375" i="3"/>
  <c r="AD376" i="3"/>
  <c r="AD2" i="3"/>
  <c r="AB3" i="3"/>
  <c r="AB4" i="3"/>
  <c r="AB5" i="3"/>
  <c r="AB6" i="3"/>
  <c r="AB7" i="3"/>
  <c r="AB8" i="3"/>
  <c r="AB9" i="3"/>
  <c r="AB10" i="3"/>
  <c r="AB11" i="3"/>
  <c r="AB12" i="3"/>
  <c r="AB13" i="3"/>
  <c r="AB14" i="3"/>
  <c r="AB15" i="3"/>
  <c r="AB16" i="3"/>
  <c r="AB17" i="3"/>
  <c r="AB18" i="3"/>
  <c r="AB19" i="3"/>
  <c r="AB20" i="3"/>
  <c r="AB21" i="3"/>
  <c r="AB22" i="3"/>
  <c r="AB23" i="3"/>
  <c r="AB24" i="3"/>
  <c r="AB25" i="3"/>
  <c r="AB26" i="3"/>
  <c r="AB27" i="3"/>
  <c r="AB28" i="3"/>
  <c r="AB29" i="3"/>
  <c r="AB30" i="3"/>
  <c r="AB31" i="3"/>
  <c r="AB32" i="3"/>
  <c r="AB33" i="3"/>
  <c r="AB34" i="3"/>
  <c r="AB35" i="3"/>
  <c r="AB36" i="3"/>
  <c r="AB37" i="3"/>
  <c r="AB38" i="3"/>
  <c r="AB39" i="3"/>
  <c r="AB40" i="3"/>
  <c r="AB41" i="3"/>
  <c r="AB42" i="3"/>
  <c r="AB43" i="3"/>
  <c r="AB44" i="3"/>
  <c r="AB45" i="3"/>
  <c r="AB46" i="3"/>
  <c r="AB47" i="3"/>
  <c r="AB48" i="3"/>
  <c r="AB49" i="3"/>
  <c r="AB50" i="3"/>
  <c r="AB51" i="3"/>
  <c r="AB52" i="3"/>
  <c r="AB53" i="3"/>
  <c r="AB54" i="3"/>
  <c r="AB55" i="3"/>
  <c r="AB56" i="3"/>
  <c r="AB57" i="3"/>
  <c r="AB58" i="3"/>
  <c r="AB59" i="3"/>
  <c r="AB60" i="3"/>
  <c r="AB61" i="3"/>
  <c r="AB62" i="3"/>
  <c r="AB63" i="3"/>
  <c r="AB64" i="3"/>
  <c r="AB65" i="3"/>
  <c r="AB66" i="3"/>
  <c r="AB67" i="3"/>
  <c r="AB68" i="3"/>
  <c r="AB69" i="3"/>
  <c r="AB70" i="3"/>
  <c r="AB71" i="3"/>
  <c r="AB72" i="3"/>
  <c r="AB73" i="3"/>
  <c r="AB74" i="3"/>
  <c r="AB75" i="3"/>
  <c r="AB76" i="3"/>
  <c r="AB77" i="3"/>
  <c r="AB78" i="3"/>
  <c r="AB79" i="3"/>
  <c r="AB80" i="3"/>
  <c r="AB81" i="3"/>
  <c r="AB82" i="3"/>
  <c r="AB83" i="3"/>
  <c r="AB84" i="3"/>
  <c r="AB85" i="3"/>
  <c r="AB86" i="3"/>
  <c r="AB87" i="3"/>
  <c r="AB88" i="3"/>
  <c r="AB89" i="3"/>
  <c r="AB90" i="3"/>
  <c r="AB91" i="3"/>
  <c r="AB92" i="3"/>
  <c r="AB93" i="3"/>
  <c r="AB94" i="3"/>
  <c r="AB95" i="3"/>
  <c r="AB96" i="3"/>
  <c r="AB97" i="3"/>
  <c r="AB98" i="3"/>
  <c r="AB99" i="3"/>
  <c r="AB100" i="3"/>
  <c r="AB101" i="3"/>
  <c r="AB102" i="3"/>
  <c r="AB103" i="3"/>
  <c r="AB104" i="3"/>
  <c r="AB105" i="3"/>
  <c r="AB106" i="3"/>
  <c r="AB107" i="3"/>
  <c r="AB108" i="3"/>
  <c r="AB109" i="3"/>
  <c r="AB110" i="3"/>
  <c r="AB111" i="3"/>
  <c r="AB112" i="3"/>
  <c r="AB113" i="3"/>
  <c r="AB114" i="3"/>
  <c r="AB115" i="3"/>
  <c r="AB116" i="3"/>
  <c r="AB117" i="3"/>
  <c r="AB118" i="3"/>
  <c r="AB119" i="3"/>
  <c r="AB120" i="3"/>
  <c r="AB121" i="3"/>
  <c r="AB122" i="3"/>
  <c r="AB123" i="3"/>
  <c r="AB124" i="3"/>
  <c r="AB125" i="3"/>
  <c r="AB126" i="3"/>
  <c r="AB127" i="3"/>
  <c r="AB128" i="3"/>
  <c r="AB129" i="3"/>
  <c r="AB130" i="3"/>
  <c r="AB131" i="3"/>
  <c r="AB132" i="3"/>
  <c r="AB133" i="3"/>
  <c r="AB134" i="3"/>
  <c r="AB135" i="3"/>
  <c r="AB136" i="3"/>
  <c r="AB137" i="3"/>
  <c r="AB138" i="3"/>
  <c r="AB139" i="3"/>
  <c r="AB140" i="3"/>
  <c r="AB141" i="3"/>
  <c r="AB142" i="3"/>
  <c r="AB143" i="3"/>
  <c r="AB144" i="3"/>
  <c r="AB145" i="3"/>
  <c r="AB146" i="3"/>
  <c r="AB147" i="3"/>
  <c r="AB148" i="3"/>
  <c r="AB149" i="3"/>
  <c r="AB150" i="3"/>
  <c r="AB151" i="3"/>
  <c r="AB152" i="3"/>
  <c r="AB153" i="3"/>
  <c r="AB154" i="3"/>
  <c r="AB155" i="3"/>
  <c r="AB156" i="3"/>
  <c r="AB157" i="3"/>
  <c r="AB158" i="3"/>
  <c r="AB159" i="3"/>
  <c r="AB160" i="3"/>
  <c r="AB161" i="3"/>
  <c r="AB162" i="3"/>
  <c r="AB163" i="3"/>
  <c r="AB164" i="3"/>
  <c r="AB165" i="3"/>
  <c r="AB166" i="3"/>
  <c r="AB167" i="3"/>
  <c r="AB168" i="3"/>
  <c r="AB169" i="3"/>
  <c r="AB170" i="3"/>
  <c r="AB171" i="3"/>
  <c r="AB172" i="3"/>
  <c r="AB173" i="3"/>
  <c r="AB174" i="3"/>
  <c r="AB175" i="3"/>
  <c r="AB176" i="3"/>
  <c r="AB177" i="3"/>
  <c r="AB178" i="3"/>
  <c r="AB179" i="3"/>
  <c r="AB180" i="3"/>
  <c r="AB181" i="3"/>
  <c r="AB182" i="3"/>
  <c r="AB183" i="3"/>
  <c r="AB184" i="3"/>
  <c r="AB185" i="3"/>
  <c r="AB186" i="3"/>
  <c r="AB187" i="3"/>
  <c r="AB188" i="3"/>
  <c r="AB189" i="3"/>
  <c r="AB190" i="3"/>
  <c r="AB191" i="3"/>
  <c r="AB192" i="3"/>
  <c r="AB193" i="3"/>
  <c r="AB194" i="3"/>
  <c r="AB195" i="3"/>
  <c r="AB196" i="3"/>
  <c r="AB197" i="3"/>
  <c r="AB198" i="3"/>
  <c r="AB199" i="3"/>
  <c r="AB200" i="3"/>
  <c r="AB201" i="3"/>
  <c r="AB202" i="3"/>
  <c r="AB203" i="3"/>
  <c r="AB204" i="3"/>
  <c r="AB205" i="3"/>
  <c r="AB206" i="3"/>
  <c r="AB207" i="3"/>
  <c r="AB208" i="3"/>
  <c r="AB209" i="3"/>
  <c r="AB210" i="3"/>
  <c r="AB211" i="3"/>
  <c r="AB212" i="3"/>
  <c r="AB213" i="3"/>
  <c r="AB214" i="3"/>
  <c r="AB215" i="3"/>
  <c r="AB216" i="3"/>
  <c r="AB217" i="3"/>
  <c r="AB218" i="3"/>
  <c r="AB219" i="3"/>
  <c r="AB220" i="3"/>
  <c r="AB221" i="3"/>
  <c r="AB222" i="3"/>
  <c r="AB223" i="3"/>
  <c r="AB224" i="3"/>
  <c r="AB225" i="3"/>
  <c r="AB226" i="3"/>
  <c r="AB227" i="3"/>
  <c r="AB228" i="3"/>
  <c r="AB229" i="3"/>
  <c r="AB230" i="3"/>
  <c r="AB231" i="3"/>
  <c r="AB232" i="3"/>
  <c r="AB233" i="3"/>
  <c r="AB234" i="3"/>
  <c r="AB235" i="3"/>
  <c r="AB236" i="3"/>
  <c r="AB237" i="3"/>
  <c r="AB238" i="3"/>
  <c r="AB239" i="3"/>
  <c r="AB240" i="3"/>
  <c r="AB241" i="3"/>
  <c r="AB242" i="3"/>
  <c r="AB243" i="3"/>
  <c r="AB244" i="3"/>
  <c r="AB245" i="3"/>
  <c r="AB246" i="3"/>
  <c r="AB247" i="3"/>
  <c r="AB248" i="3"/>
  <c r="AB249" i="3"/>
  <c r="AB250" i="3"/>
  <c r="AB251" i="3"/>
  <c r="AB252" i="3"/>
  <c r="AB253" i="3"/>
  <c r="AB254" i="3"/>
  <c r="AB255" i="3"/>
  <c r="AB256" i="3"/>
  <c r="AB257" i="3"/>
  <c r="AB258" i="3"/>
  <c r="AB259" i="3"/>
  <c r="AB260" i="3"/>
  <c r="AB261" i="3"/>
  <c r="AB262" i="3"/>
  <c r="AB263" i="3"/>
  <c r="AB264" i="3"/>
  <c r="AB265" i="3"/>
  <c r="AB266" i="3"/>
  <c r="AB267" i="3"/>
  <c r="AB268" i="3"/>
  <c r="AB269" i="3"/>
  <c r="AB270" i="3"/>
  <c r="AB271" i="3"/>
  <c r="AB272" i="3"/>
  <c r="AB273" i="3"/>
  <c r="AB274" i="3"/>
  <c r="AB275" i="3"/>
  <c r="AB276" i="3"/>
  <c r="AB277" i="3"/>
  <c r="AB278" i="3"/>
  <c r="AB279" i="3"/>
  <c r="AB280" i="3"/>
  <c r="AB281" i="3"/>
  <c r="AB282" i="3"/>
  <c r="AB283" i="3"/>
  <c r="AB284" i="3"/>
  <c r="AB285" i="3"/>
  <c r="AB286" i="3"/>
  <c r="AB287" i="3"/>
  <c r="AB288" i="3"/>
  <c r="AB289" i="3"/>
  <c r="AB290" i="3"/>
  <c r="AB291" i="3"/>
  <c r="AB292" i="3"/>
  <c r="AB293" i="3"/>
  <c r="AB294" i="3"/>
  <c r="AB295" i="3"/>
  <c r="AB296" i="3"/>
  <c r="AB297" i="3"/>
  <c r="AB298" i="3"/>
  <c r="AB299" i="3"/>
  <c r="AB300" i="3"/>
  <c r="AB301" i="3"/>
  <c r="AB302" i="3"/>
  <c r="AB303" i="3"/>
  <c r="AB304" i="3"/>
  <c r="AB305" i="3"/>
  <c r="AB306" i="3"/>
  <c r="AB307" i="3"/>
  <c r="AB308" i="3"/>
  <c r="AB309" i="3"/>
  <c r="AB310" i="3"/>
  <c r="AB311" i="3"/>
  <c r="AB312" i="3"/>
  <c r="AB313" i="3"/>
  <c r="AB314" i="3"/>
  <c r="AB315" i="3"/>
  <c r="AB316" i="3"/>
  <c r="AB317" i="3"/>
  <c r="AB318" i="3"/>
  <c r="AB319" i="3"/>
  <c r="AB320" i="3"/>
  <c r="AB321" i="3"/>
  <c r="AB322" i="3"/>
  <c r="AB323" i="3"/>
  <c r="AB324" i="3"/>
  <c r="AB325" i="3"/>
  <c r="AB326" i="3"/>
  <c r="AB327" i="3"/>
  <c r="AB328" i="3"/>
  <c r="AB329" i="3"/>
  <c r="AB330" i="3"/>
  <c r="AB331" i="3"/>
  <c r="AB332" i="3"/>
  <c r="AB333" i="3"/>
  <c r="AB334" i="3"/>
  <c r="AB335" i="3"/>
  <c r="AB336" i="3"/>
  <c r="AB337" i="3"/>
  <c r="AB338" i="3"/>
  <c r="AB339" i="3"/>
  <c r="AB340" i="3"/>
  <c r="AB341" i="3"/>
  <c r="AB342" i="3"/>
  <c r="AB343" i="3"/>
  <c r="AB344" i="3"/>
  <c r="AB345" i="3"/>
  <c r="AB346" i="3"/>
  <c r="AB347" i="3"/>
  <c r="AB348" i="3"/>
  <c r="AB349" i="3"/>
  <c r="AB350" i="3"/>
  <c r="AB351" i="3"/>
  <c r="AB352" i="3"/>
  <c r="AB353" i="3"/>
  <c r="AB354" i="3"/>
  <c r="AB355" i="3"/>
  <c r="AB356" i="3"/>
  <c r="AB357" i="3"/>
  <c r="AB358" i="3"/>
  <c r="AB359" i="3"/>
  <c r="AB360" i="3"/>
  <c r="AB361" i="3"/>
  <c r="AB362" i="3"/>
  <c r="AB363" i="3"/>
  <c r="AB364" i="3"/>
  <c r="AB365" i="3"/>
  <c r="AB366" i="3"/>
  <c r="AB367" i="3"/>
  <c r="AB368" i="3"/>
  <c r="AB369" i="3"/>
  <c r="AB370" i="3"/>
  <c r="AB371" i="3"/>
  <c r="AB372" i="3"/>
  <c r="AB373" i="3"/>
  <c r="AB374" i="3"/>
  <c r="AB375" i="3"/>
  <c r="AB376" i="3"/>
  <c r="AB2" i="3"/>
  <c r="Z3" i="3"/>
  <c r="Z4" i="3"/>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2" i="3"/>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354" i="3"/>
  <c r="X355" i="3"/>
  <c r="X356" i="3"/>
  <c r="X357" i="3"/>
  <c r="X358" i="3"/>
  <c r="X359" i="3"/>
  <c r="X360" i="3"/>
  <c r="X361" i="3"/>
  <c r="X362" i="3"/>
  <c r="X363" i="3"/>
  <c r="X364" i="3"/>
  <c r="X365" i="3"/>
  <c r="X366" i="3"/>
  <c r="X367" i="3"/>
  <c r="X368" i="3"/>
  <c r="X369" i="3"/>
  <c r="X370" i="3"/>
  <c r="X371" i="3"/>
  <c r="X372" i="3"/>
  <c r="X373" i="3"/>
  <c r="X374" i="3"/>
  <c r="X375" i="3"/>
  <c r="X376" i="3"/>
  <c r="X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2" i="3"/>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2"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2"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Q35" i="16"/>
  <c r="Q32" i="16"/>
  <c r="Q26" i="16"/>
  <c r="Q23" i="16"/>
  <c r="Q20" i="16"/>
  <c r="Q17" i="16"/>
  <c r="Q11" i="16"/>
  <c r="Q8" i="16"/>
  <c r="Q3" i="16"/>
  <c r="Q4" i="16"/>
  <c r="Q7" i="16"/>
  <c r="Q9" i="16"/>
  <c r="Q10" i="16"/>
  <c r="Q12" i="16"/>
  <c r="Q13" i="16"/>
  <c r="Q15" i="16"/>
  <c r="Q16" i="16"/>
  <c r="Q18" i="16"/>
  <c r="Q19" i="16"/>
  <c r="Q24" i="16"/>
  <c r="Q25" i="16"/>
  <c r="Q27" i="16"/>
  <c r="Q28" i="16"/>
  <c r="Q30" i="16"/>
  <c r="Q31" i="16"/>
  <c r="Q33" i="16"/>
  <c r="Q34" i="16"/>
  <c r="Q36" i="16"/>
  <c r="Q37" i="1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2" i="6"/>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2" i="7"/>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2" i="3"/>
  <c r="BF4" i="7"/>
  <c r="BF5" i="7"/>
  <c r="BF6" i="7"/>
  <c r="BF7" i="7"/>
  <c r="BF8" i="7"/>
  <c r="BF9" i="7"/>
  <c r="BF10" i="7"/>
  <c r="BF11" i="7"/>
  <c r="BF12" i="7"/>
  <c r="BF13" i="7"/>
  <c r="BF14" i="7"/>
  <c r="BF15" i="7"/>
  <c r="BF16" i="7"/>
  <c r="BF17" i="7"/>
  <c r="BF18" i="7"/>
  <c r="BF19" i="7"/>
  <c r="BF20" i="7"/>
  <c r="BF21" i="7"/>
  <c r="BF22" i="7"/>
  <c r="BF23" i="7"/>
  <c r="BF24" i="7"/>
  <c r="BF25" i="7"/>
  <c r="BF26" i="7"/>
  <c r="BF27" i="7"/>
  <c r="BF28" i="7"/>
  <c r="BF29" i="7"/>
  <c r="BF30" i="7"/>
  <c r="BF31" i="7"/>
  <c r="BF32" i="7"/>
  <c r="BF33" i="7"/>
  <c r="BF34" i="7"/>
  <c r="BF35" i="7"/>
  <c r="BF36" i="7"/>
  <c r="BF37" i="7"/>
  <c r="BF38" i="7"/>
  <c r="BF39" i="7"/>
  <c r="BF40" i="7"/>
  <c r="BF41" i="7"/>
  <c r="BF42" i="7"/>
  <c r="BF43" i="7"/>
  <c r="BF44" i="7"/>
  <c r="BF45" i="7"/>
  <c r="BF46" i="7"/>
  <c r="BF47" i="7"/>
  <c r="BF48" i="7"/>
  <c r="BF49" i="7"/>
  <c r="BF50" i="7"/>
  <c r="BF51" i="7"/>
  <c r="BF52" i="7"/>
  <c r="BF53" i="7"/>
  <c r="BF54" i="7"/>
  <c r="BF55" i="7"/>
  <c r="BF56" i="7"/>
  <c r="BF57" i="7"/>
  <c r="BF58" i="7"/>
  <c r="BF59" i="7"/>
  <c r="BF60" i="7"/>
  <c r="BF61" i="7"/>
  <c r="BF62" i="7"/>
  <c r="BF63" i="7"/>
  <c r="BF64" i="7"/>
  <c r="BF65" i="7"/>
  <c r="BF66" i="7"/>
  <c r="BF67" i="7"/>
  <c r="BF68" i="7"/>
  <c r="BF69" i="7"/>
  <c r="BF70" i="7"/>
  <c r="BF71" i="7"/>
  <c r="BF72" i="7"/>
  <c r="BF73" i="7"/>
  <c r="BF74" i="7"/>
  <c r="BF75" i="7"/>
  <c r="BF76" i="7"/>
  <c r="BF77" i="7"/>
  <c r="BF78" i="7"/>
  <c r="BF79" i="7"/>
  <c r="BF80" i="7"/>
  <c r="BF81" i="7"/>
  <c r="BF82" i="7"/>
  <c r="BF83" i="7"/>
  <c r="BF84" i="7"/>
  <c r="BF85" i="7"/>
  <c r="BF86" i="7"/>
  <c r="BF87" i="7"/>
  <c r="BF88" i="7"/>
  <c r="BF89" i="7"/>
  <c r="BF90" i="7"/>
  <c r="BF91" i="7"/>
  <c r="BF92" i="7"/>
  <c r="BF93" i="7"/>
  <c r="BF94" i="7"/>
  <c r="BF95" i="7"/>
  <c r="BF96" i="7"/>
  <c r="BF97" i="7"/>
  <c r="BF98" i="7"/>
  <c r="BF99" i="7"/>
  <c r="BF100" i="7"/>
  <c r="BF101" i="7"/>
  <c r="BF102" i="7"/>
  <c r="BF103" i="7"/>
  <c r="BF104" i="7"/>
  <c r="BF105" i="7"/>
  <c r="BF106" i="7"/>
  <c r="BF107" i="7"/>
  <c r="BF108" i="7"/>
  <c r="BF109" i="7"/>
  <c r="BF110" i="7"/>
  <c r="BF111" i="7"/>
  <c r="BF112" i="7"/>
  <c r="BF113" i="7"/>
  <c r="BF114" i="7"/>
  <c r="BF115" i="7"/>
  <c r="BF116" i="7"/>
  <c r="BF117" i="7"/>
  <c r="BF118" i="7"/>
  <c r="BF119" i="7"/>
  <c r="BF120" i="7"/>
  <c r="BF121" i="7"/>
  <c r="BF122" i="7"/>
  <c r="BF123" i="7"/>
  <c r="BF124" i="7"/>
  <c r="BF125" i="7"/>
  <c r="BF126" i="7"/>
  <c r="AO4" i="6"/>
  <c r="AO5" i="6"/>
  <c r="AO6" i="6"/>
  <c r="AO7" i="6"/>
  <c r="AO8" i="6"/>
  <c r="AO9" i="6"/>
  <c r="AO10" i="6"/>
  <c r="AO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CG4" i="7"/>
  <c r="CG5" i="7"/>
  <c r="CG6" i="7"/>
  <c r="CG7" i="7"/>
  <c r="CG8" i="7"/>
  <c r="CG9" i="7"/>
  <c r="CG10" i="7"/>
  <c r="CG11" i="7"/>
  <c r="CG12" i="7"/>
  <c r="CG13" i="7"/>
  <c r="CG14" i="7"/>
  <c r="CG15" i="7"/>
  <c r="CG16" i="7"/>
  <c r="CG17" i="7"/>
  <c r="CG18" i="7"/>
  <c r="CG19" i="7"/>
  <c r="CG20" i="7"/>
  <c r="CG21" i="7"/>
  <c r="CG22" i="7"/>
  <c r="CG23" i="7"/>
  <c r="CG24" i="7"/>
  <c r="CG25" i="7"/>
  <c r="CG26" i="7"/>
  <c r="CG27" i="7"/>
  <c r="CG28" i="7"/>
  <c r="CG29" i="7"/>
  <c r="CG30" i="7"/>
  <c r="CG31" i="7"/>
  <c r="CG32" i="7"/>
  <c r="CG33" i="7"/>
  <c r="CG34" i="7"/>
  <c r="CG35" i="7"/>
  <c r="CG36" i="7"/>
  <c r="CG37" i="7"/>
  <c r="CG38" i="7"/>
  <c r="CG39" i="7"/>
  <c r="CG40" i="7"/>
  <c r="CG41" i="7"/>
  <c r="CG42" i="7"/>
  <c r="CG43" i="7"/>
  <c r="CG44" i="7"/>
  <c r="CG45" i="7"/>
  <c r="CG46" i="7"/>
  <c r="CG47" i="7"/>
  <c r="CG48" i="7"/>
  <c r="CG49" i="7"/>
  <c r="CG50" i="7"/>
  <c r="CG51" i="7"/>
  <c r="CG52" i="7"/>
  <c r="CG53" i="7"/>
  <c r="CG54" i="7"/>
  <c r="CG55" i="7"/>
  <c r="CG56" i="7"/>
  <c r="CG57" i="7"/>
  <c r="CG58" i="7"/>
  <c r="CG59" i="7"/>
  <c r="CG60" i="7"/>
  <c r="CG61" i="7"/>
  <c r="CG62" i="7"/>
  <c r="CG63" i="7"/>
  <c r="CG64" i="7"/>
  <c r="CG65" i="7"/>
  <c r="CG66" i="7"/>
  <c r="CG67" i="7"/>
  <c r="CG68" i="7"/>
  <c r="CG69" i="7"/>
  <c r="CG70" i="7"/>
  <c r="CG71" i="7"/>
  <c r="CG72" i="7"/>
  <c r="CG73" i="7"/>
  <c r="CG74" i="7"/>
  <c r="CG75" i="7"/>
  <c r="CG76" i="7"/>
  <c r="CG77" i="7"/>
  <c r="CG78" i="7"/>
  <c r="CG79" i="7"/>
  <c r="CG80" i="7"/>
  <c r="CG81" i="7"/>
  <c r="CG82" i="7"/>
  <c r="CG83" i="7"/>
  <c r="CG84" i="7"/>
  <c r="CG85" i="7"/>
  <c r="CG86" i="7"/>
  <c r="CG87" i="7"/>
  <c r="CG88" i="7"/>
  <c r="CG89" i="7"/>
  <c r="CG90" i="7"/>
  <c r="CG91" i="7"/>
  <c r="CG92" i="7"/>
  <c r="CG93" i="7"/>
  <c r="CG94" i="7"/>
  <c r="CG95" i="7"/>
  <c r="CG96" i="7"/>
  <c r="CG97" i="7"/>
  <c r="CG98" i="7"/>
  <c r="CG99" i="7"/>
  <c r="CG100" i="7"/>
  <c r="CG101" i="7"/>
  <c r="CG102" i="7"/>
  <c r="CG103" i="7"/>
  <c r="CG104" i="7"/>
  <c r="CG105" i="7"/>
  <c r="CG106" i="7"/>
  <c r="CG107" i="7"/>
  <c r="CG108" i="7"/>
  <c r="CG109" i="7"/>
  <c r="CG110" i="7"/>
  <c r="CG111" i="7"/>
  <c r="CG112" i="7"/>
  <c r="CG113" i="7"/>
  <c r="CG114" i="7"/>
  <c r="CG115" i="7"/>
  <c r="CG116" i="7"/>
  <c r="CG117" i="7"/>
  <c r="CG118" i="7"/>
  <c r="CG119" i="7"/>
  <c r="CG120" i="7"/>
  <c r="CG121" i="7"/>
  <c r="CG122" i="7"/>
  <c r="CG123" i="7"/>
  <c r="CG124" i="7"/>
  <c r="CG125" i="7"/>
  <c r="CG126" i="7"/>
  <c r="CD4" i="7"/>
  <c r="CD5" i="7"/>
  <c r="CD6" i="7"/>
  <c r="CD7" i="7"/>
  <c r="CD8" i="7"/>
  <c r="CD9" i="7"/>
  <c r="CD10" i="7"/>
  <c r="CD11" i="7"/>
  <c r="CD12" i="7"/>
  <c r="CD13" i="7"/>
  <c r="CD14" i="7"/>
  <c r="CD15" i="7"/>
  <c r="CD16" i="7"/>
  <c r="CD17" i="7"/>
  <c r="CD18" i="7"/>
  <c r="CD19" i="7"/>
  <c r="CD20" i="7"/>
  <c r="CD21" i="7"/>
  <c r="CD22" i="7"/>
  <c r="CD23" i="7"/>
  <c r="CD24" i="7"/>
  <c r="CD25" i="7"/>
  <c r="CD26" i="7"/>
  <c r="CD27" i="7"/>
  <c r="CD28" i="7"/>
  <c r="CD29" i="7"/>
  <c r="CD30" i="7"/>
  <c r="CD31" i="7"/>
  <c r="CD32" i="7"/>
  <c r="CD33" i="7"/>
  <c r="CD34" i="7"/>
  <c r="CD35" i="7"/>
  <c r="CD36" i="7"/>
  <c r="CD37" i="7"/>
  <c r="CD38" i="7"/>
  <c r="CD39" i="7"/>
  <c r="CD40" i="7"/>
  <c r="CD41" i="7"/>
  <c r="CD42" i="7"/>
  <c r="CD43" i="7"/>
  <c r="CD44" i="7"/>
  <c r="CD45" i="7"/>
  <c r="CD46" i="7"/>
  <c r="CD47" i="7"/>
  <c r="CD48" i="7"/>
  <c r="CD49" i="7"/>
  <c r="CD50" i="7"/>
  <c r="CD51" i="7"/>
  <c r="CD52" i="7"/>
  <c r="CD53" i="7"/>
  <c r="CD54" i="7"/>
  <c r="CD55" i="7"/>
  <c r="CD56" i="7"/>
  <c r="CD57" i="7"/>
  <c r="CD58" i="7"/>
  <c r="CD59" i="7"/>
  <c r="CD60" i="7"/>
  <c r="CD61" i="7"/>
  <c r="CD62" i="7"/>
  <c r="CD63" i="7"/>
  <c r="CD64" i="7"/>
  <c r="CD65" i="7"/>
  <c r="CD66" i="7"/>
  <c r="CD67" i="7"/>
  <c r="CD68" i="7"/>
  <c r="CD69" i="7"/>
  <c r="CD70" i="7"/>
  <c r="CD71" i="7"/>
  <c r="CD72" i="7"/>
  <c r="CD73" i="7"/>
  <c r="CD74" i="7"/>
  <c r="CD75" i="7"/>
  <c r="CD76" i="7"/>
  <c r="CD77" i="7"/>
  <c r="CD78" i="7"/>
  <c r="CD79" i="7"/>
  <c r="CD80" i="7"/>
  <c r="CD81" i="7"/>
  <c r="CD82" i="7"/>
  <c r="CD83" i="7"/>
  <c r="CD84" i="7"/>
  <c r="CD85" i="7"/>
  <c r="CD86" i="7"/>
  <c r="CD87" i="7"/>
  <c r="CD88" i="7"/>
  <c r="CD89" i="7"/>
  <c r="CD90" i="7"/>
  <c r="CD91" i="7"/>
  <c r="CD92" i="7"/>
  <c r="CD93" i="7"/>
  <c r="CD94" i="7"/>
  <c r="CD95" i="7"/>
  <c r="CD96" i="7"/>
  <c r="CD97" i="7"/>
  <c r="CD98" i="7"/>
  <c r="CD99" i="7"/>
  <c r="CD100" i="7"/>
  <c r="CD101" i="7"/>
  <c r="CD102" i="7"/>
  <c r="CD103" i="7"/>
  <c r="CD104" i="7"/>
  <c r="CD105" i="7"/>
  <c r="CD106" i="7"/>
  <c r="CD107" i="7"/>
  <c r="CD108" i="7"/>
  <c r="CD109" i="7"/>
  <c r="CD110" i="7"/>
  <c r="CD111" i="7"/>
  <c r="CD112" i="7"/>
  <c r="CD113" i="7"/>
  <c r="CD114" i="7"/>
  <c r="CD115" i="7"/>
  <c r="CD116" i="7"/>
  <c r="CD117" i="7"/>
  <c r="CD118" i="7"/>
  <c r="CD119" i="7"/>
  <c r="CD120" i="7"/>
  <c r="CD121" i="7"/>
  <c r="CD122" i="7"/>
  <c r="CD123" i="7"/>
  <c r="CD124" i="7"/>
  <c r="CD125" i="7"/>
  <c r="CD126" i="7"/>
  <c r="CA4" i="7"/>
  <c r="CA5" i="7"/>
  <c r="CA6" i="7"/>
  <c r="CA7" i="7"/>
  <c r="CA8" i="7"/>
  <c r="CA9" i="7"/>
  <c r="CA10" i="7"/>
  <c r="CA11" i="7"/>
  <c r="CA12" i="7"/>
  <c r="CA13" i="7"/>
  <c r="CA14" i="7"/>
  <c r="CA15" i="7"/>
  <c r="CA16" i="7"/>
  <c r="CA17" i="7"/>
  <c r="CA18" i="7"/>
  <c r="CA19" i="7"/>
  <c r="CA20" i="7"/>
  <c r="CA21" i="7"/>
  <c r="CA22" i="7"/>
  <c r="CA23" i="7"/>
  <c r="CA24" i="7"/>
  <c r="CA25" i="7"/>
  <c r="CA26" i="7"/>
  <c r="CA27" i="7"/>
  <c r="CA28" i="7"/>
  <c r="CA29" i="7"/>
  <c r="CA30" i="7"/>
  <c r="CA31" i="7"/>
  <c r="CA32" i="7"/>
  <c r="CA33" i="7"/>
  <c r="CA34" i="7"/>
  <c r="CA35" i="7"/>
  <c r="CA36" i="7"/>
  <c r="CA37" i="7"/>
  <c r="CA38" i="7"/>
  <c r="CA39" i="7"/>
  <c r="CA40" i="7"/>
  <c r="CA41" i="7"/>
  <c r="CA42" i="7"/>
  <c r="CA43" i="7"/>
  <c r="CA44" i="7"/>
  <c r="CA45" i="7"/>
  <c r="CA46" i="7"/>
  <c r="CA47" i="7"/>
  <c r="CA48" i="7"/>
  <c r="CA49" i="7"/>
  <c r="CA50" i="7"/>
  <c r="CA51" i="7"/>
  <c r="CA52" i="7"/>
  <c r="CA53" i="7"/>
  <c r="CA54" i="7"/>
  <c r="CA55" i="7"/>
  <c r="CA56" i="7"/>
  <c r="CA57" i="7"/>
  <c r="CA58" i="7"/>
  <c r="CA59" i="7"/>
  <c r="CA60" i="7"/>
  <c r="CA61" i="7"/>
  <c r="CA62" i="7"/>
  <c r="CA63" i="7"/>
  <c r="CA64" i="7"/>
  <c r="CA65" i="7"/>
  <c r="CA66" i="7"/>
  <c r="CA67" i="7"/>
  <c r="CA68" i="7"/>
  <c r="CA69" i="7"/>
  <c r="CA70" i="7"/>
  <c r="CA71" i="7"/>
  <c r="CA72" i="7"/>
  <c r="CA73" i="7"/>
  <c r="CA74" i="7"/>
  <c r="CA75" i="7"/>
  <c r="CA76" i="7"/>
  <c r="CA77" i="7"/>
  <c r="CA78" i="7"/>
  <c r="CA79" i="7"/>
  <c r="CA80" i="7"/>
  <c r="CA81" i="7"/>
  <c r="CA82" i="7"/>
  <c r="CA83" i="7"/>
  <c r="CA84" i="7"/>
  <c r="CA85" i="7"/>
  <c r="CA86" i="7"/>
  <c r="CA87" i="7"/>
  <c r="CA88" i="7"/>
  <c r="CA89" i="7"/>
  <c r="CA90" i="7"/>
  <c r="CA91" i="7"/>
  <c r="CA92" i="7"/>
  <c r="CA93" i="7"/>
  <c r="CA94" i="7"/>
  <c r="CA95" i="7"/>
  <c r="CA96" i="7"/>
  <c r="CA97" i="7"/>
  <c r="CA98" i="7"/>
  <c r="CA99" i="7"/>
  <c r="CA100" i="7"/>
  <c r="CA101" i="7"/>
  <c r="CA102" i="7"/>
  <c r="CA103" i="7"/>
  <c r="CA104" i="7"/>
  <c r="CA105" i="7"/>
  <c r="CA106" i="7"/>
  <c r="CA107" i="7"/>
  <c r="CA108" i="7"/>
  <c r="CA109" i="7"/>
  <c r="CA110" i="7"/>
  <c r="CA111" i="7"/>
  <c r="CA112" i="7"/>
  <c r="CA113" i="7"/>
  <c r="CA114" i="7"/>
  <c r="CA115" i="7"/>
  <c r="CA116" i="7"/>
  <c r="CA117" i="7"/>
  <c r="CA118" i="7"/>
  <c r="CA119" i="7"/>
  <c r="CA120" i="7"/>
  <c r="CA121" i="7"/>
  <c r="CA122" i="7"/>
  <c r="CA123" i="7"/>
  <c r="CA124" i="7"/>
  <c r="CA125" i="7"/>
  <c r="CA126" i="7"/>
  <c r="BX4" i="7"/>
  <c r="BX5" i="7"/>
  <c r="BX6" i="7"/>
  <c r="BX7" i="7"/>
  <c r="BX8" i="7"/>
  <c r="BX9" i="7"/>
  <c r="BX10" i="7"/>
  <c r="BX11" i="7"/>
  <c r="BX12" i="7"/>
  <c r="BX13" i="7"/>
  <c r="BX14" i="7"/>
  <c r="BX15" i="7"/>
  <c r="BX16" i="7"/>
  <c r="BX17" i="7"/>
  <c r="BX18" i="7"/>
  <c r="BX19" i="7"/>
  <c r="BX20" i="7"/>
  <c r="BX21" i="7"/>
  <c r="BX22" i="7"/>
  <c r="BX23" i="7"/>
  <c r="BX24" i="7"/>
  <c r="BX25" i="7"/>
  <c r="BX26" i="7"/>
  <c r="BX27" i="7"/>
  <c r="BX28" i="7"/>
  <c r="BX29" i="7"/>
  <c r="BX30" i="7"/>
  <c r="BX31" i="7"/>
  <c r="BX32" i="7"/>
  <c r="BX33" i="7"/>
  <c r="BX34" i="7"/>
  <c r="BX35" i="7"/>
  <c r="BX36" i="7"/>
  <c r="BX37" i="7"/>
  <c r="BX38" i="7"/>
  <c r="BX39" i="7"/>
  <c r="BX40" i="7"/>
  <c r="BX41" i="7"/>
  <c r="BX42" i="7"/>
  <c r="BX43" i="7"/>
  <c r="BX44" i="7"/>
  <c r="BX45" i="7"/>
  <c r="BX46" i="7"/>
  <c r="BX47" i="7"/>
  <c r="BX48" i="7"/>
  <c r="BX49" i="7"/>
  <c r="BX50" i="7"/>
  <c r="BX51" i="7"/>
  <c r="BX52" i="7"/>
  <c r="BX53" i="7"/>
  <c r="BX54" i="7"/>
  <c r="BX55" i="7"/>
  <c r="BX56" i="7"/>
  <c r="BX57" i="7"/>
  <c r="BX58" i="7"/>
  <c r="BX59" i="7"/>
  <c r="BX60" i="7"/>
  <c r="BX61" i="7"/>
  <c r="BX62" i="7"/>
  <c r="BX63" i="7"/>
  <c r="BX64" i="7"/>
  <c r="BX65" i="7"/>
  <c r="BX66" i="7"/>
  <c r="BX67" i="7"/>
  <c r="BX68" i="7"/>
  <c r="BX69" i="7"/>
  <c r="BX70" i="7"/>
  <c r="BX71" i="7"/>
  <c r="BX72" i="7"/>
  <c r="BX73" i="7"/>
  <c r="BX74" i="7"/>
  <c r="BX75" i="7"/>
  <c r="BX76" i="7"/>
  <c r="BX77" i="7"/>
  <c r="BX78" i="7"/>
  <c r="BX79" i="7"/>
  <c r="BX80" i="7"/>
  <c r="BX81" i="7"/>
  <c r="BX82" i="7"/>
  <c r="BX83" i="7"/>
  <c r="BX84" i="7"/>
  <c r="BX85" i="7"/>
  <c r="BX86" i="7"/>
  <c r="BX87" i="7"/>
  <c r="BX88" i="7"/>
  <c r="BX89" i="7"/>
  <c r="BX90" i="7"/>
  <c r="BX91" i="7"/>
  <c r="BX92" i="7"/>
  <c r="BX93" i="7"/>
  <c r="BX94" i="7"/>
  <c r="BX95" i="7"/>
  <c r="BX96" i="7"/>
  <c r="BX97" i="7"/>
  <c r="BX98" i="7"/>
  <c r="BX99" i="7"/>
  <c r="BX100" i="7"/>
  <c r="BX101" i="7"/>
  <c r="BX102" i="7"/>
  <c r="BX103" i="7"/>
  <c r="BX104" i="7"/>
  <c r="BX105" i="7"/>
  <c r="BX106" i="7"/>
  <c r="BX107" i="7"/>
  <c r="BX108" i="7"/>
  <c r="BX109" i="7"/>
  <c r="BX110" i="7"/>
  <c r="BX111" i="7"/>
  <c r="BX112" i="7"/>
  <c r="BX113" i="7"/>
  <c r="BX114" i="7"/>
  <c r="BX115" i="7"/>
  <c r="BX116" i="7"/>
  <c r="BX117" i="7"/>
  <c r="BX118" i="7"/>
  <c r="BX119" i="7"/>
  <c r="BX120" i="7"/>
  <c r="BX121" i="7"/>
  <c r="BX122" i="7"/>
  <c r="BX123" i="7"/>
  <c r="BX124" i="7"/>
  <c r="BX125" i="7"/>
  <c r="BX126" i="7"/>
  <c r="BU4" i="7"/>
  <c r="BU5" i="7"/>
  <c r="BU6" i="7"/>
  <c r="BU7" i="7"/>
  <c r="BU8" i="7"/>
  <c r="BU9" i="7"/>
  <c r="BU10" i="7"/>
  <c r="BU11" i="7"/>
  <c r="BU12" i="7"/>
  <c r="BU13" i="7"/>
  <c r="BU14" i="7"/>
  <c r="BU15" i="7"/>
  <c r="BU16" i="7"/>
  <c r="BU17" i="7"/>
  <c r="BU18" i="7"/>
  <c r="BU19" i="7"/>
  <c r="BU20" i="7"/>
  <c r="BU21" i="7"/>
  <c r="BU22" i="7"/>
  <c r="BU23" i="7"/>
  <c r="BU24" i="7"/>
  <c r="BU25" i="7"/>
  <c r="BU26" i="7"/>
  <c r="BU27" i="7"/>
  <c r="BU28" i="7"/>
  <c r="BU29" i="7"/>
  <c r="BU30" i="7"/>
  <c r="BU31" i="7"/>
  <c r="BU32" i="7"/>
  <c r="BU33" i="7"/>
  <c r="BU34" i="7"/>
  <c r="BU35" i="7"/>
  <c r="BU36" i="7"/>
  <c r="BU37" i="7"/>
  <c r="BU38" i="7"/>
  <c r="BU39" i="7"/>
  <c r="BU40" i="7"/>
  <c r="BU41" i="7"/>
  <c r="BU42" i="7"/>
  <c r="BU43" i="7"/>
  <c r="BU44" i="7"/>
  <c r="BU45" i="7"/>
  <c r="BU46" i="7"/>
  <c r="BU47" i="7"/>
  <c r="BU48" i="7"/>
  <c r="BU49" i="7"/>
  <c r="BU50" i="7"/>
  <c r="BU51" i="7"/>
  <c r="BU52" i="7"/>
  <c r="BU53" i="7"/>
  <c r="BU54" i="7"/>
  <c r="BU55" i="7"/>
  <c r="BU56" i="7"/>
  <c r="BU57" i="7"/>
  <c r="BU58" i="7"/>
  <c r="BU59" i="7"/>
  <c r="BU60" i="7"/>
  <c r="BU61" i="7"/>
  <c r="BU62" i="7"/>
  <c r="BU63" i="7"/>
  <c r="BU64" i="7"/>
  <c r="BU65" i="7"/>
  <c r="BU66" i="7"/>
  <c r="BU67" i="7"/>
  <c r="BU68" i="7"/>
  <c r="BU69" i="7"/>
  <c r="BU70" i="7"/>
  <c r="BU71" i="7"/>
  <c r="BU72" i="7"/>
  <c r="BU73" i="7"/>
  <c r="BU74" i="7"/>
  <c r="BU75" i="7"/>
  <c r="BU76" i="7"/>
  <c r="BU77" i="7"/>
  <c r="BU78" i="7"/>
  <c r="BU79" i="7"/>
  <c r="BU80" i="7"/>
  <c r="BU81" i="7"/>
  <c r="BU82" i="7"/>
  <c r="BU83" i="7"/>
  <c r="BU84" i="7"/>
  <c r="BU85" i="7"/>
  <c r="BU86" i="7"/>
  <c r="BU87" i="7"/>
  <c r="BU88" i="7"/>
  <c r="BU89" i="7"/>
  <c r="BU90" i="7"/>
  <c r="BU91" i="7"/>
  <c r="BU92" i="7"/>
  <c r="BU93" i="7"/>
  <c r="BU94" i="7"/>
  <c r="BU95" i="7"/>
  <c r="BU96" i="7"/>
  <c r="BU97" i="7"/>
  <c r="BU98" i="7"/>
  <c r="BU99" i="7"/>
  <c r="BU100" i="7"/>
  <c r="BU101" i="7"/>
  <c r="BU102" i="7"/>
  <c r="BU103" i="7"/>
  <c r="BU104" i="7"/>
  <c r="BU105" i="7"/>
  <c r="BU106" i="7"/>
  <c r="BU107" i="7"/>
  <c r="BU108" i="7"/>
  <c r="BU109" i="7"/>
  <c r="BU110" i="7"/>
  <c r="BU111" i="7"/>
  <c r="BU112" i="7"/>
  <c r="BU113" i="7"/>
  <c r="BU114" i="7"/>
  <c r="BU115" i="7"/>
  <c r="BU116" i="7"/>
  <c r="BU117" i="7"/>
  <c r="BU118" i="7"/>
  <c r="BU119" i="7"/>
  <c r="BU120" i="7"/>
  <c r="BU121" i="7"/>
  <c r="BU122" i="7"/>
  <c r="BU123" i="7"/>
  <c r="BU124" i="7"/>
  <c r="BU125" i="7"/>
  <c r="BU126" i="7"/>
  <c r="BR4" i="7"/>
  <c r="BR5" i="7"/>
  <c r="BR6" i="7"/>
  <c r="BR7" i="7"/>
  <c r="BR8" i="7"/>
  <c r="BR9" i="7"/>
  <c r="BR10" i="7"/>
  <c r="BR11" i="7"/>
  <c r="BR12" i="7"/>
  <c r="BR13" i="7"/>
  <c r="BR14" i="7"/>
  <c r="BR15" i="7"/>
  <c r="BR16" i="7"/>
  <c r="BR17" i="7"/>
  <c r="BR18" i="7"/>
  <c r="BR19" i="7"/>
  <c r="BR20" i="7"/>
  <c r="BR21" i="7"/>
  <c r="BR22" i="7"/>
  <c r="BR23" i="7"/>
  <c r="BR24" i="7"/>
  <c r="BR25" i="7"/>
  <c r="BR26" i="7"/>
  <c r="BR27" i="7"/>
  <c r="BR28" i="7"/>
  <c r="BR29" i="7"/>
  <c r="BR30" i="7"/>
  <c r="BR31" i="7"/>
  <c r="BR32" i="7"/>
  <c r="BR33" i="7"/>
  <c r="BR34" i="7"/>
  <c r="BR35" i="7"/>
  <c r="BR36" i="7"/>
  <c r="BR37" i="7"/>
  <c r="BR38" i="7"/>
  <c r="BR39" i="7"/>
  <c r="BR40" i="7"/>
  <c r="BR41" i="7"/>
  <c r="BR42" i="7"/>
  <c r="BR43" i="7"/>
  <c r="BR44" i="7"/>
  <c r="BR45" i="7"/>
  <c r="BR46" i="7"/>
  <c r="BR47" i="7"/>
  <c r="BR48" i="7"/>
  <c r="BR49" i="7"/>
  <c r="BR50" i="7"/>
  <c r="BR51" i="7"/>
  <c r="BR52" i="7"/>
  <c r="BR53" i="7"/>
  <c r="BR54" i="7"/>
  <c r="BR55" i="7"/>
  <c r="BR56" i="7"/>
  <c r="BR57" i="7"/>
  <c r="BR58" i="7"/>
  <c r="BR59" i="7"/>
  <c r="BR60" i="7"/>
  <c r="BR61" i="7"/>
  <c r="BR62" i="7"/>
  <c r="BR63" i="7"/>
  <c r="BR64" i="7"/>
  <c r="BR65" i="7"/>
  <c r="BR66" i="7"/>
  <c r="BR67" i="7"/>
  <c r="BR68" i="7"/>
  <c r="BR69" i="7"/>
  <c r="BR70" i="7"/>
  <c r="BR71" i="7"/>
  <c r="BR72" i="7"/>
  <c r="BR73" i="7"/>
  <c r="BR74" i="7"/>
  <c r="BR75" i="7"/>
  <c r="BR76" i="7"/>
  <c r="BR77" i="7"/>
  <c r="BR78" i="7"/>
  <c r="BR79" i="7"/>
  <c r="BR80" i="7"/>
  <c r="BR81" i="7"/>
  <c r="BR82" i="7"/>
  <c r="BR83" i="7"/>
  <c r="BR84" i="7"/>
  <c r="BR85" i="7"/>
  <c r="BR86" i="7"/>
  <c r="BR87" i="7"/>
  <c r="BR88" i="7"/>
  <c r="BR89" i="7"/>
  <c r="BR90" i="7"/>
  <c r="BR91" i="7"/>
  <c r="BR92" i="7"/>
  <c r="BR93" i="7"/>
  <c r="BR94" i="7"/>
  <c r="BR95" i="7"/>
  <c r="BR96" i="7"/>
  <c r="BR97" i="7"/>
  <c r="BR98" i="7"/>
  <c r="BR99" i="7"/>
  <c r="BR100" i="7"/>
  <c r="BR101" i="7"/>
  <c r="BR102" i="7"/>
  <c r="BR103" i="7"/>
  <c r="BR104" i="7"/>
  <c r="BR105" i="7"/>
  <c r="BR106" i="7"/>
  <c r="BR107" i="7"/>
  <c r="BR108" i="7"/>
  <c r="BR109" i="7"/>
  <c r="BR110" i="7"/>
  <c r="BR111" i="7"/>
  <c r="BR112" i="7"/>
  <c r="BR113" i="7"/>
  <c r="BR114" i="7"/>
  <c r="BR115" i="7"/>
  <c r="BR116" i="7"/>
  <c r="BR117" i="7"/>
  <c r="BR118" i="7"/>
  <c r="BR119" i="7"/>
  <c r="BR120" i="7"/>
  <c r="BR121" i="7"/>
  <c r="BR122" i="7"/>
  <c r="BR123" i="7"/>
  <c r="BR124" i="7"/>
  <c r="BR125" i="7"/>
  <c r="BR126" i="7"/>
  <c r="BO4" i="7"/>
  <c r="BO5" i="7"/>
  <c r="BO6" i="7"/>
  <c r="BO7" i="7"/>
  <c r="BO8" i="7"/>
  <c r="BO9" i="7"/>
  <c r="BO10" i="7"/>
  <c r="BO11" i="7"/>
  <c r="BO12" i="7"/>
  <c r="BO13" i="7"/>
  <c r="BO14" i="7"/>
  <c r="BO15" i="7"/>
  <c r="BO16" i="7"/>
  <c r="BO17" i="7"/>
  <c r="BO18" i="7"/>
  <c r="BO19" i="7"/>
  <c r="BO20" i="7"/>
  <c r="BO21" i="7"/>
  <c r="BO22" i="7"/>
  <c r="BO23" i="7"/>
  <c r="BO24" i="7"/>
  <c r="BO25" i="7"/>
  <c r="BO26" i="7"/>
  <c r="BO27" i="7"/>
  <c r="BO28" i="7"/>
  <c r="BO29" i="7"/>
  <c r="BO30" i="7"/>
  <c r="BO31" i="7"/>
  <c r="BO32" i="7"/>
  <c r="BO33" i="7"/>
  <c r="BO34" i="7"/>
  <c r="BO35" i="7"/>
  <c r="BO36" i="7"/>
  <c r="BO37" i="7"/>
  <c r="BO38" i="7"/>
  <c r="BO39" i="7"/>
  <c r="BO40" i="7"/>
  <c r="BO41" i="7"/>
  <c r="BO42" i="7"/>
  <c r="BO43" i="7"/>
  <c r="BO44" i="7"/>
  <c r="BO45" i="7"/>
  <c r="BO46" i="7"/>
  <c r="BO47" i="7"/>
  <c r="BO48" i="7"/>
  <c r="BO49" i="7"/>
  <c r="BO50" i="7"/>
  <c r="BO51" i="7"/>
  <c r="BO52" i="7"/>
  <c r="BO53" i="7"/>
  <c r="BO54" i="7"/>
  <c r="BO55" i="7"/>
  <c r="BO56" i="7"/>
  <c r="BO57" i="7"/>
  <c r="BO58" i="7"/>
  <c r="BO59" i="7"/>
  <c r="BO60" i="7"/>
  <c r="BO61" i="7"/>
  <c r="BO62" i="7"/>
  <c r="BO63" i="7"/>
  <c r="BO64" i="7"/>
  <c r="BO65" i="7"/>
  <c r="BO66" i="7"/>
  <c r="BO67" i="7"/>
  <c r="BO68" i="7"/>
  <c r="BO69" i="7"/>
  <c r="BO70" i="7"/>
  <c r="BO71" i="7"/>
  <c r="BO72" i="7"/>
  <c r="BO73" i="7"/>
  <c r="BO74" i="7"/>
  <c r="BO75" i="7"/>
  <c r="BO76" i="7"/>
  <c r="BO77" i="7"/>
  <c r="BO78" i="7"/>
  <c r="BO79" i="7"/>
  <c r="BO80" i="7"/>
  <c r="BO81" i="7"/>
  <c r="BO82" i="7"/>
  <c r="BO83" i="7"/>
  <c r="BO84" i="7"/>
  <c r="BO85" i="7"/>
  <c r="BO86" i="7"/>
  <c r="BO87" i="7"/>
  <c r="BO88" i="7"/>
  <c r="BO89" i="7"/>
  <c r="BO90" i="7"/>
  <c r="BO91" i="7"/>
  <c r="BO92" i="7"/>
  <c r="BO93" i="7"/>
  <c r="BO94" i="7"/>
  <c r="BO95" i="7"/>
  <c r="BO96" i="7"/>
  <c r="BO97" i="7"/>
  <c r="BO98" i="7"/>
  <c r="BO99" i="7"/>
  <c r="BO100" i="7"/>
  <c r="BO101" i="7"/>
  <c r="BO102" i="7"/>
  <c r="BO103" i="7"/>
  <c r="BO104" i="7"/>
  <c r="BO105" i="7"/>
  <c r="BO106" i="7"/>
  <c r="BO107" i="7"/>
  <c r="BO108" i="7"/>
  <c r="BO109" i="7"/>
  <c r="BO110" i="7"/>
  <c r="BO111" i="7"/>
  <c r="BO112" i="7"/>
  <c r="BO113" i="7"/>
  <c r="BO114" i="7"/>
  <c r="BO115" i="7"/>
  <c r="BO116" i="7"/>
  <c r="BO117" i="7"/>
  <c r="BO118" i="7"/>
  <c r="BO119" i="7"/>
  <c r="BO120" i="7"/>
  <c r="BO121" i="7"/>
  <c r="BO122" i="7"/>
  <c r="BO123" i="7"/>
  <c r="BO124" i="7"/>
  <c r="BO125" i="7"/>
  <c r="BO126" i="7"/>
  <c r="BL4" i="7"/>
  <c r="BL5" i="7"/>
  <c r="BL6" i="7"/>
  <c r="BL7" i="7"/>
  <c r="BL8" i="7"/>
  <c r="BL9" i="7"/>
  <c r="BL10" i="7"/>
  <c r="BL11" i="7"/>
  <c r="BL12" i="7"/>
  <c r="BL13" i="7"/>
  <c r="BL14" i="7"/>
  <c r="BL15" i="7"/>
  <c r="BL16" i="7"/>
  <c r="BL17" i="7"/>
  <c r="BL18" i="7"/>
  <c r="BL19" i="7"/>
  <c r="BL20" i="7"/>
  <c r="BL21" i="7"/>
  <c r="BL22" i="7"/>
  <c r="BL23" i="7"/>
  <c r="BL24" i="7"/>
  <c r="BL25" i="7"/>
  <c r="BL26" i="7"/>
  <c r="BL27" i="7"/>
  <c r="BL28" i="7"/>
  <c r="BL29" i="7"/>
  <c r="BL30" i="7"/>
  <c r="BL31" i="7"/>
  <c r="BL32" i="7"/>
  <c r="BL33" i="7"/>
  <c r="BL34" i="7"/>
  <c r="BL35" i="7"/>
  <c r="BL36" i="7"/>
  <c r="BL37" i="7"/>
  <c r="BL38" i="7"/>
  <c r="BL39" i="7"/>
  <c r="BL40" i="7"/>
  <c r="BL41" i="7"/>
  <c r="BL42" i="7"/>
  <c r="BL43" i="7"/>
  <c r="BL44" i="7"/>
  <c r="BL45" i="7"/>
  <c r="BL46" i="7"/>
  <c r="BL47" i="7"/>
  <c r="BL48" i="7"/>
  <c r="BL49" i="7"/>
  <c r="BL50" i="7"/>
  <c r="BL51" i="7"/>
  <c r="BL52" i="7"/>
  <c r="BL53" i="7"/>
  <c r="BL54" i="7"/>
  <c r="BL55" i="7"/>
  <c r="BL56" i="7"/>
  <c r="BL57" i="7"/>
  <c r="BL58" i="7"/>
  <c r="BL59" i="7"/>
  <c r="BL60" i="7"/>
  <c r="BL61" i="7"/>
  <c r="BL62" i="7"/>
  <c r="BL63" i="7"/>
  <c r="BL64" i="7"/>
  <c r="BL65" i="7"/>
  <c r="BL66" i="7"/>
  <c r="BL67" i="7"/>
  <c r="BL68" i="7"/>
  <c r="BL69" i="7"/>
  <c r="BL70" i="7"/>
  <c r="BL71" i="7"/>
  <c r="BL72" i="7"/>
  <c r="BL73" i="7"/>
  <c r="BL74" i="7"/>
  <c r="BL75" i="7"/>
  <c r="BL76" i="7"/>
  <c r="BL77" i="7"/>
  <c r="BL78" i="7"/>
  <c r="BL79" i="7"/>
  <c r="BL80" i="7"/>
  <c r="BL81" i="7"/>
  <c r="BL82" i="7"/>
  <c r="BL83" i="7"/>
  <c r="BL84" i="7"/>
  <c r="BL85" i="7"/>
  <c r="BL86" i="7"/>
  <c r="BL87" i="7"/>
  <c r="BL88" i="7"/>
  <c r="BL89" i="7"/>
  <c r="BL90" i="7"/>
  <c r="BL91" i="7"/>
  <c r="BL92" i="7"/>
  <c r="BL93" i="7"/>
  <c r="BL94" i="7"/>
  <c r="BL95" i="7"/>
  <c r="BL96" i="7"/>
  <c r="BL97" i="7"/>
  <c r="BL98" i="7"/>
  <c r="BL99" i="7"/>
  <c r="BL100" i="7"/>
  <c r="BL101" i="7"/>
  <c r="BL102" i="7"/>
  <c r="BL103" i="7"/>
  <c r="BL104" i="7"/>
  <c r="BL105" i="7"/>
  <c r="BL106" i="7"/>
  <c r="BL107" i="7"/>
  <c r="BL108" i="7"/>
  <c r="BL109" i="7"/>
  <c r="BL110" i="7"/>
  <c r="BL111" i="7"/>
  <c r="BL112" i="7"/>
  <c r="BL113" i="7"/>
  <c r="BL114" i="7"/>
  <c r="BL115" i="7"/>
  <c r="BL116" i="7"/>
  <c r="BL117" i="7"/>
  <c r="BL118" i="7"/>
  <c r="BL119" i="7"/>
  <c r="BL120" i="7"/>
  <c r="BL121" i="7"/>
  <c r="BL122" i="7"/>
  <c r="BL123" i="7"/>
  <c r="BL124" i="7"/>
  <c r="BL125" i="7"/>
  <c r="BL126" i="7"/>
  <c r="BI4" i="7"/>
  <c r="BI5" i="7"/>
  <c r="BI6" i="7"/>
  <c r="BI7" i="7"/>
  <c r="BI8" i="7"/>
  <c r="BI9" i="7"/>
  <c r="BI10" i="7"/>
  <c r="BI11" i="7"/>
  <c r="BI12" i="7"/>
  <c r="BI13" i="7"/>
  <c r="BI14" i="7"/>
  <c r="BI15" i="7"/>
  <c r="BI16" i="7"/>
  <c r="BI17" i="7"/>
  <c r="BI18" i="7"/>
  <c r="BI19" i="7"/>
  <c r="BI20" i="7"/>
  <c r="BI21" i="7"/>
  <c r="BI22" i="7"/>
  <c r="BI23" i="7"/>
  <c r="BI24" i="7"/>
  <c r="BI25" i="7"/>
  <c r="BI26" i="7"/>
  <c r="BI27" i="7"/>
  <c r="BI28" i="7"/>
  <c r="BI29" i="7"/>
  <c r="BI30" i="7"/>
  <c r="BI31" i="7"/>
  <c r="BI32" i="7"/>
  <c r="BI33" i="7"/>
  <c r="BI34" i="7"/>
  <c r="BI35" i="7"/>
  <c r="BI36" i="7"/>
  <c r="BI37" i="7"/>
  <c r="BI38" i="7"/>
  <c r="BI39" i="7"/>
  <c r="BI40" i="7"/>
  <c r="BI41" i="7"/>
  <c r="BI42" i="7"/>
  <c r="BI43" i="7"/>
  <c r="BI44" i="7"/>
  <c r="BI45" i="7"/>
  <c r="BI46" i="7"/>
  <c r="BI47" i="7"/>
  <c r="BI48" i="7"/>
  <c r="BI49" i="7"/>
  <c r="BI50" i="7"/>
  <c r="BI51" i="7"/>
  <c r="BI52" i="7"/>
  <c r="BI53" i="7"/>
  <c r="BI54" i="7"/>
  <c r="BI55" i="7"/>
  <c r="BI56" i="7"/>
  <c r="BI57" i="7"/>
  <c r="BI58" i="7"/>
  <c r="BI59" i="7"/>
  <c r="BI60" i="7"/>
  <c r="BI61" i="7"/>
  <c r="BI62" i="7"/>
  <c r="BI63" i="7"/>
  <c r="BI64" i="7"/>
  <c r="BI65" i="7"/>
  <c r="BI66" i="7"/>
  <c r="BI67" i="7"/>
  <c r="BI68" i="7"/>
  <c r="BI69" i="7"/>
  <c r="BI70" i="7"/>
  <c r="BI71" i="7"/>
  <c r="BI72" i="7"/>
  <c r="BI73" i="7"/>
  <c r="BI74" i="7"/>
  <c r="BI75" i="7"/>
  <c r="BI76" i="7"/>
  <c r="BI77" i="7"/>
  <c r="BI78" i="7"/>
  <c r="BI79" i="7"/>
  <c r="BI80" i="7"/>
  <c r="BI81" i="7"/>
  <c r="BI82" i="7"/>
  <c r="BI83" i="7"/>
  <c r="BI84" i="7"/>
  <c r="BI85" i="7"/>
  <c r="BI86" i="7"/>
  <c r="BI87" i="7"/>
  <c r="BI88" i="7"/>
  <c r="BI89" i="7"/>
  <c r="BI90" i="7"/>
  <c r="BI91" i="7"/>
  <c r="BI92" i="7"/>
  <c r="BI93" i="7"/>
  <c r="BI94" i="7"/>
  <c r="BI95" i="7"/>
  <c r="BI96" i="7"/>
  <c r="BI97" i="7"/>
  <c r="BI98" i="7"/>
  <c r="BI99" i="7"/>
  <c r="BI100" i="7"/>
  <c r="BI101" i="7"/>
  <c r="BI102" i="7"/>
  <c r="BI103" i="7"/>
  <c r="BI104" i="7"/>
  <c r="BI105" i="7"/>
  <c r="BI106" i="7"/>
  <c r="BI107" i="7"/>
  <c r="BI108" i="7"/>
  <c r="BI109" i="7"/>
  <c r="BI110" i="7"/>
  <c r="BI111" i="7"/>
  <c r="BI112" i="7"/>
  <c r="BI113" i="7"/>
  <c r="BI114" i="7"/>
  <c r="BI115" i="7"/>
  <c r="BI116" i="7"/>
  <c r="BI117" i="7"/>
  <c r="BI118" i="7"/>
  <c r="BI119" i="7"/>
  <c r="BI120" i="7"/>
  <c r="BI121" i="7"/>
  <c r="BI122" i="7"/>
  <c r="BI123" i="7"/>
  <c r="BI124" i="7"/>
  <c r="BI125" i="7"/>
  <c r="BI126" i="7"/>
  <c r="BB4" i="7"/>
  <c r="BB5" i="7"/>
  <c r="BB6" i="7"/>
  <c r="BB7" i="7"/>
  <c r="BB8" i="7"/>
  <c r="BB9" i="7"/>
  <c r="BB10" i="7"/>
  <c r="BB11" i="7"/>
  <c r="BB12" i="7"/>
  <c r="BB13" i="7"/>
  <c r="BB14" i="7"/>
  <c r="BB15" i="7"/>
  <c r="BB16" i="7"/>
  <c r="BB17" i="7"/>
  <c r="BB18" i="7"/>
  <c r="BB19" i="7"/>
  <c r="BB20" i="7"/>
  <c r="BB21" i="7"/>
  <c r="BB22" i="7"/>
  <c r="BB23" i="7"/>
  <c r="BB24" i="7"/>
  <c r="BB25" i="7"/>
  <c r="BB26" i="7"/>
  <c r="BB27" i="7"/>
  <c r="BB28" i="7"/>
  <c r="BB29" i="7"/>
  <c r="BB30" i="7"/>
  <c r="BB31" i="7"/>
  <c r="BB32" i="7"/>
  <c r="BB33" i="7"/>
  <c r="BB34" i="7"/>
  <c r="BB35" i="7"/>
  <c r="BB36" i="7"/>
  <c r="BB37" i="7"/>
  <c r="BB38" i="7"/>
  <c r="BB39" i="7"/>
  <c r="BB40" i="7"/>
  <c r="BB41" i="7"/>
  <c r="BB42" i="7"/>
  <c r="BB43" i="7"/>
  <c r="BB44" i="7"/>
  <c r="BB45" i="7"/>
  <c r="BB46" i="7"/>
  <c r="BB47" i="7"/>
  <c r="BB48" i="7"/>
  <c r="BB49" i="7"/>
  <c r="BB50" i="7"/>
  <c r="BB51" i="7"/>
  <c r="BB52" i="7"/>
  <c r="BB53" i="7"/>
  <c r="BB54" i="7"/>
  <c r="BB55" i="7"/>
  <c r="BB56" i="7"/>
  <c r="BB57" i="7"/>
  <c r="BB58" i="7"/>
  <c r="BB59" i="7"/>
  <c r="BB60" i="7"/>
  <c r="BB61" i="7"/>
  <c r="BB62" i="7"/>
  <c r="BB63" i="7"/>
  <c r="BB64" i="7"/>
  <c r="BB65" i="7"/>
  <c r="BB66" i="7"/>
  <c r="BB67" i="7"/>
  <c r="BB68" i="7"/>
  <c r="BB69" i="7"/>
  <c r="BB70" i="7"/>
  <c r="BB71" i="7"/>
  <c r="BB72" i="7"/>
  <c r="BB73" i="7"/>
  <c r="BB74" i="7"/>
  <c r="BB75" i="7"/>
  <c r="BB76" i="7"/>
  <c r="BB77" i="7"/>
  <c r="BB78" i="7"/>
  <c r="BB79" i="7"/>
  <c r="BB80" i="7"/>
  <c r="BB81" i="7"/>
  <c r="BB82" i="7"/>
  <c r="BB83" i="7"/>
  <c r="BB84" i="7"/>
  <c r="BB85" i="7"/>
  <c r="BB86" i="7"/>
  <c r="BB87" i="7"/>
  <c r="BB88" i="7"/>
  <c r="BB89" i="7"/>
  <c r="BB90" i="7"/>
  <c r="BB91" i="7"/>
  <c r="BB92" i="7"/>
  <c r="BB93" i="7"/>
  <c r="BB94" i="7"/>
  <c r="BB95" i="7"/>
  <c r="BB96" i="7"/>
  <c r="BB97" i="7"/>
  <c r="BB98" i="7"/>
  <c r="BB99" i="7"/>
  <c r="BB100" i="7"/>
  <c r="BB101" i="7"/>
  <c r="BB102" i="7"/>
  <c r="BB103" i="7"/>
  <c r="BB104" i="7"/>
  <c r="BB105" i="7"/>
  <c r="BB106" i="7"/>
  <c r="BB107" i="7"/>
  <c r="BB108" i="7"/>
  <c r="BB109" i="7"/>
  <c r="BB110" i="7"/>
  <c r="BB111" i="7"/>
  <c r="BB112" i="7"/>
  <c r="BB113" i="7"/>
  <c r="BB114" i="7"/>
  <c r="BB115" i="7"/>
  <c r="BB116" i="7"/>
  <c r="BB117" i="7"/>
  <c r="BB118" i="7"/>
  <c r="BB119" i="7"/>
  <c r="BB120" i="7"/>
  <c r="BB121" i="7"/>
  <c r="BB122" i="7"/>
  <c r="BB123" i="7"/>
  <c r="BB124" i="7"/>
  <c r="BB125" i="7"/>
  <c r="BB126" i="7"/>
  <c r="AY4" i="7"/>
  <c r="AY5" i="7"/>
  <c r="AY6" i="7"/>
  <c r="AY7" i="7"/>
  <c r="AY8" i="7"/>
  <c r="AY9" i="7"/>
  <c r="AY10" i="7"/>
  <c r="AY11" i="7"/>
  <c r="AY12" i="7"/>
  <c r="AY13" i="7"/>
  <c r="AY14" i="7"/>
  <c r="AY15" i="7"/>
  <c r="AY16" i="7"/>
  <c r="AY17" i="7"/>
  <c r="AY18" i="7"/>
  <c r="AY19" i="7"/>
  <c r="AY20" i="7"/>
  <c r="AY21" i="7"/>
  <c r="AY22" i="7"/>
  <c r="AY23" i="7"/>
  <c r="AY24" i="7"/>
  <c r="AY25" i="7"/>
  <c r="AY26" i="7"/>
  <c r="AY27" i="7"/>
  <c r="AY28" i="7"/>
  <c r="AY29" i="7"/>
  <c r="AY30" i="7"/>
  <c r="AY31" i="7"/>
  <c r="AY32" i="7"/>
  <c r="AY33" i="7"/>
  <c r="AY34" i="7"/>
  <c r="AY35" i="7"/>
  <c r="AY36" i="7"/>
  <c r="AY37" i="7"/>
  <c r="AY38" i="7"/>
  <c r="AY39" i="7"/>
  <c r="AY40" i="7"/>
  <c r="AY41" i="7"/>
  <c r="AY42" i="7"/>
  <c r="AY43" i="7"/>
  <c r="AY44" i="7"/>
  <c r="AY45" i="7"/>
  <c r="AY46" i="7"/>
  <c r="AY47" i="7"/>
  <c r="AY48" i="7"/>
  <c r="AY49" i="7"/>
  <c r="AY50" i="7"/>
  <c r="AY51" i="7"/>
  <c r="AY52" i="7"/>
  <c r="AY53" i="7"/>
  <c r="AY54" i="7"/>
  <c r="AY55" i="7"/>
  <c r="AY56" i="7"/>
  <c r="AY57" i="7"/>
  <c r="AY58" i="7"/>
  <c r="AY59" i="7"/>
  <c r="AY60" i="7"/>
  <c r="AY61" i="7"/>
  <c r="AY62" i="7"/>
  <c r="AY63" i="7"/>
  <c r="AY64" i="7"/>
  <c r="AY65" i="7"/>
  <c r="AY66" i="7"/>
  <c r="AY67" i="7"/>
  <c r="AY68" i="7"/>
  <c r="AY69" i="7"/>
  <c r="AY70" i="7"/>
  <c r="AY71" i="7"/>
  <c r="AY72" i="7"/>
  <c r="AY73" i="7"/>
  <c r="AY74" i="7"/>
  <c r="AY75" i="7"/>
  <c r="AY76" i="7"/>
  <c r="AY77" i="7"/>
  <c r="AY78" i="7"/>
  <c r="AY79" i="7"/>
  <c r="AY80" i="7"/>
  <c r="AY81" i="7"/>
  <c r="AY82" i="7"/>
  <c r="AY83" i="7"/>
  <c r="AY84" i="7"/>
  <c r="AY85" i="7"/>
  <c r="AY86" i="7"/>
  <c r="AY87" i="7"/>
  <c r="AY88" i="7"/>
  <c r="AY89" i="7"/>
  <c r="AY90" i="7"/>
  <c r="AY91" i="7"/>
  <c r="AY92" i="7"/>
  <c r="AY93" i="7"/>
  <c r="AY94" i="7"/>
  <c r="AY95" i="7"/>
  <c r="AY96" i="7"/>
  <c r="AY97" i="7"/>
  <c r="AY98" i="7"/>
  <c r="AY99" i="7"/>
  <c r="AY100" i="7"/>
  <c r="AY101" i="7"/>
  <c r="AY102" i="7"/>
  <c r="AY103" i="7"/>
  <c r="AY104" i="7"/>
  <c r="AY105" i="7"/>
  <c r="AY106" i="7"/>
  <c r="AY107" i="7"/>
  <c r="AY108" i="7"/>
  <c r="AY109" i="7"/>
  <c r="AY110" i="7"/>
  <c r="AY111" i="7"/>
  <c r="AY112" i="7"/>
  <c r="AY113" i="7"/>
  <c r="AY114" i="7"/>
  <c r="AY115" i="7"/>
  <c r="AY116" i="7"/>
  <c r="AY117" i="7"/>
  <c r="AY118" i="7"/>
  <c r="AY119" i="7"/>
  <c r="AY120" i="7"/>
  <c r="AY121" i="7"/>
  <c r="AY122" i="7"/>
  <c r="AY123" i="7"/>
  <c r="AY124" i="7"/>
  <c r="AY125" i="7"/>
  <c r="AY126" i="7"/>
  <c r="AV4" i="7"/>
  <c r="AV5" i="7"/>
  <c r="AV6" i="7"/>
  <c r="AV7" i="7"/>
  <c r="AV8" i="7"/>
  <c r="AV9" i="7"/>
  <c r="AV10" i="7"/>
  <c r="AV11" i="7"/>
  <c r="AV12" i="7"/>
  <c r="AV13" i="7"/>
  <c r="AV14" i="7"/>
  <c r="AV15" i="7"/>
  <c r="AV16" i="7"/>
  <c r="AV17" i="7"/>
  <c r="AV18" i="7"/>
  <c r="AV19" i="7"/>
  <c r="AV20" i="7"/>
  <c r="AV21" i="7"/>
  <c r="AV22" i="7"/>
  <c r="AV23" i="7"/>
  <c r="AV24" i="7"/>
  <c r="AV25" i="7"/>
  <c r="AV26" i="7"/>
  <c r="AV27" i="7"/>
  <c r="AV28" i="7"/>
  <c r="AV29" i="7"/>
  <c r="AV30" i="7"/>
  <c r="AV31" i="7"/>
  <c r="AV32" i="7"/>
  <c r="AV33" i="7"/>
  <c r="AV34" i="7"/>
  <c r="AV35" i="7"/>
  <c r="AV36" i="7"/>
  <c r="AV37" i="7"/>
  <c r="AV38" i="7"/>
  <c r="AV39" i="7"/>
  <c r="AV40" i="7"/>
  <c r="AV41" i="7"/>
  <c r="AV42" i="7"/>
  <c r="AV43" i="7"/>
  <c r="AV44" i="7"/>
  <c r="AV45" i="7"/>
  <c r="AV46" i="7"/>
  <c r="AV47" i="7"/>
  <c r="AV48" i="7"/>
  <c r="AV49" i="7"/>
  <c r="AV50" i="7"/>
  <c r="AV51" i="7"/>
  <c r="AV52" i="7"/>
  <c r="AV53" i="7"/>
  <c r="AV54" i="7"/>
  <c r="AV55" i="7"/>
  <c r="AV56" i="7"/>
  <c r="AV57" i="7"/>
  <c r="AV58" i="7"/>
  <c r="AV59" i="7"/>
  <c r="AV60" i="7"/>
  <c r="AV61" i="7"/>
  <c r="AV62" i="7"/>
  <c r="AV63" i="7"/>
  <c r="AV64" i="7"/>
  <c r="AV65" i="7"/>
  <c r="AV66" i="7"/>
  <c r="AV67" i="7"/>
  <c r="AV68" i="7"/>
  <c r="AV69" i="7"/>
  <c r="AV70" i="7"/>
  <c r="AV71" i="7"/>
  <c r="AV72" i="7"/>
  <c r="AV73" i="7"/>
  <c r="AV74" i="7"/>
  <c r="AV75" i="7"/>
  <c r="AV76" i="7"/>
  <c r="AV77" i="7"/>
  <c r="AV78" i="7"/>
  <c r="AV79" i="7"/>
  <c r="AV80" i="7"/>
  <c r="AV81" i="7"/>
  <c r="AV82" i="7"/>
  <c r="AV83" i="7"/>
  <c r="AV84" i="7"/>
  <c r="AV85" i="7"/>
  <c r="AV86" i="7"/>
  <c r="AV87" i="7"/>
  <c r="AV88" i="7"/>
  <c r="AV89" i="7"/>
  <c r="AV90" i="7"/>
  <c r="AV91" i="7"/>
  <c r="AV92" i="7"/>
  <c r="AV93" i="7"/>
  <c r="AV94" i="7"/>
  <c r="AV95" i="7"/>
  <c r="AV96" i="7"/>
  <c r="AV97" i="7"/>
  <c r="AV98" i="7"/>
  <c r="AV99" i="7"/>
  <c r="AV100" i="7"/>
  <c r="AV101" i="7"/>
  <c r="AV102" i="7"/>
  <c r="AV103" i="7"/>
  <c r="AV104" i="7"/>
  <c r="AV105" i="7"/>
  <c r="AV106" i="7"/>
  <c r="AV107" i="7"/>
  <c r="AV108" i="7"/>
  <c r="AV109" i="7"/>
  <c r="AV110" i="7"/>
  <c r="AV111" i="7"/>
  <c r="AV112" i="7"/>
  <c r="AV113" i="7"/>
  <c r="AV114" i="7"/>
  <c r="AV115" i="7"/>
  <c r="AV116" i="7"/>
  <c r="AV117" i="7"/>
  <c r="AV118" i="7"/>
  <c r="AV119" i="7"/>
  <c r="AV120" i="7"/>
  <c r="AV121" i="7"/>
  <c r="AV122" i="7"/>
  <c r="AV123" i="7"/>
  <c r="AV124" i="7"/>
  <c r="AV125" i="7"/>
  <c r="AV126" i="7"/>
  <c r="AS4" i="7"/>
  <c r="AS5" i="7"/>
  <c r="AS6" i="7"/>
  <c r="AS7" i="7"/>
  <c r="AS8" i="7"/>
  <c r="AS9" i="7"/>
  <c r="AS10" i="7"/>
  <c r="AS11" i="7"/>
  <c r="AS12" i="7"/>
  <c r="AS13" i="7"/>
  <c r="AS14" i="7"/>
  <c r="AS15" i="7"/>
  <c r="AS16" i="7"/>
  <c r="AS17" i="7"/>
  <c r="AS18" i="7"/>
  <c r="AS19" i="7"/>
  <c r="AS20" i="7"/>
  <c r="AS21" i="7"/>
  <c r="AS22" i="7"/>
  <c r="AS23" i="7"/>
  <c r="AS24" i="7"/>
  <c r="AS25" i="7"/>
  <c r="AS26" i="7"/>
  <c r="AS27" i="7"/>
  <c r="AS28" i="7"/>
  <c r="AS29" i="7"/>
  <c r="AS30" i="7"/>
  <c r="AS31" i="7"/>
  <c r="AS32" i="7"/>
  <c r="AS33" i="7"/>
  <c r="AS34" i="7"/>
  <c r="AS35" i="7"/>
  <c r="AS36" i="7"/>
  <c r="AS37" i="7"/>
  <c r="AS38" i="7"/>
  <c r="AS39" i="7"/>
  <c r="AS40" i="7"/>
  <c r="AS41" i="7"/>
  <c r="AS42" i="7"/>
  <c r="AS43" i="7"/>
  <c r="AS44" i="7"/>
  <c r="AS45" i="7"/>
  <c r="AS46" i="7"/>
  <c r="AS47" i="7"/>
  <c r="AS48" i="7"/>
  <c r="AS49" i="7"/>
  <c r="AS50" i="7"/>
  <c r="AS51" i="7"/>
  <c r="AS52" i="7"/>
  <c r="AS53" i="7"/>
  <c r="AS54" i="7"/>
  <c r="AS55" i="7"/>
  <c r="AS56" i="7"/>
  <c r="AS57" i="7"/>
  <c r="AS58" i="7"/>
  <c r="AS59" i="7"/>
  <c r="AS60" i="7"/>
  <c r="AS61" i="7"/>
  <c r="AS62" i="7"/>
  <c r="AS63" i="7"/>
  <c r="AS64" i="7"/>
  <c r="AS65" i="7"/>
  <c r="AS66" i="7"/>
  <c r="AS67" i="7"/>
  <c r="AS68" i="7"/>
  <c r="AS69" i="7"/>
  <c r="AS70" i="7"/>
  <c r="AS71" i="7"/>
  <c r="AS72" i="7"/>
  <c r="AS73" i="7"/>
  <c r="AS74" i="7"/>
  <c r="AS75" i="7"/>
  <c r="AS76" i="7"/>
  <c r="AS77" i="7"/>
  <c r="AS78" i="7"/>
  <c r="AS79" i="7"/>
  <c r="AS80" i="7"/>
  <c r="AS81" i="7"/>
  <c r="AS82" i="7"/>
  <c r="AS83" i="7"/>
  <c r="AS84" i="7"/>
  <c r="AS85" i="7"/>
  <c r="AS86" i="7"/>
  <c r="AS87" i="7"/>
  <c r="AS88" i="7"/>
  <c r="AS89" i="7"/>
  <c r="AS90" i="7"/>
  <c r="AS91" i="7"/>
  <c r="AS92" i="7"/>
  <c r="AS93" i="7"/>
  <c r="AS94" i="7"/>
  <c r="AS95" i="7"/>
  <c r="AS96" i="7"/>
  <c r="AS97" i="7"/>
  <c r="AS98" i="7"/>
  <c r="AS99" i="7"/>
  <c r="AS100" i="7"/>
  <c r="AS101" i="7"/>
  <c r="AS102" i="7"/>
  <c r="AS103" i="7"/>
  <c r="AS104" i="7"/>
  <c r="AS105" i="7"/>
  <c r="AS106" i="7"/>
  <c r="AS107" i="7"/>
  <c r="AS108" i="7"/>
  <c r="AS109" i="7"/>
  <c r="AS110" i="7"/>
  <c r="AS111" i="7"/>
  <c r="AS112" i="7"/>
  <c r="AS113" i="7"/>
  <c r="AS114" i="7"/>
  <c r="AS115" i="7"/>
  <c r="AS116" i="7"/>
  <c r="AS117" i="7"/>
  <c r="AS118" i="7"/>
  <c r="AS119" i="7"/>
  <c r="AS120" i="7"/>
  <c r="AS121" i="7"/>
  <c r="AS122" i="7"/>
  <c r="AS123" i="7"/>
  <c r="AS124" i="7"/>
  <c r="AS125" i="7"/>
  <c r="AS126" i="7"/>
  <c r="AP4" i="7"/>
  <c r="AP5" i="7"/>
  <c r="AP6" i="7"/>
  <c r="AP7" i="7"/>
  <c r="AP8" i="7"/>
  <c r="AP9" i="7"/>
  <c r="AP10" i="7"/>
  <c r="AP11" i="7"/>
  <c r="AP12" i="7"/>
  <c r="AP13" i="7"/>
  <c r="AP14" i="7"/>
  <c r="AP15" i="7"/>
  <c r="AP16" i="7"/>
  <c r="AP17" i="7"/>
  <c r="AP18" i="7"/>
  <c r="AP19" i="7"/>
  <c r="AP20" i="7"/>
  <c r="AP21" i="7"/>
  <c r="AP22" i="7"/>
  <c r="AP23" i="7"/>
  <c r="AP24" i="7"/>
  <c r="AP25" i="7"/>
  <c r="AP26" i="7"/>
  <c r="AP27" i="7"/>
  <c r="AP28" i="7"/>
  <c r="AP29" i="7"/>
  <c r="AP30" i="7"/>
  <c r="AP31" i="7"/>
  <c r="AP32" i="7"/>
  <c r="AP33" i="7"/>
  <c r="AP34" i="7"/>
  <c r="AP35" i="7"/>
  <c r="AP36" i="7"/>
  <c r="AP37" i="7"/>
  <c r="AP38" i="7"/>
  <c r="AP39" i="7"/>
  <c r="AP40" i="7"/>
  <c r="AP41" i="7"/>
  <c r="AP42" i="7"/>
  <c r="AP43" i="7"/>
  <c r="AP44" i="7"/>
  <c r="AP45" i="7"/>
  <c r="AP46" i="7"/>
  <c r="AP47" i="7"/>
  <c r="AP48" i="7"/>
  <c r="AP49" i="7"/>
  <c r="AP50" i="7"/>
  <c r="AP51" i="7"/>
  <c r="AP52" i="7"/>
  <c r="AP53" i="7"/>
  <c r="AP54" i="7"/>
  <c r="AP55" i="7"/>
  <c r="AP56" i="7"/>
  <c r="AP57" i="7"/>
  <c r="AP58" i="7"/>
  <c r="AP59" i="7"/>
  <c r="AP60" i="7"/>
  <c r="AP61" i="7"/>
  <c r="AP62" i="7"/>
  <c r="AP63" i="7"/>
  <c r="AP64" i="7"/>
  <c r="AP65" i="7"/>
  <c r="AP66" i="7"/>
  <c r="AP67" i="7"/>
  <c r="AP68" i="7"/>
  <c r="AP69" i="7"/>
  <c r="AP70" i="7"/>
  <c r="AP71" i="7"/>
  <c r="AP72" i="7"/>
  <c r="AP73" i="7"/>
  <c r="AP74" i="7"/>
  <c r="AP75" i="7"/>
  <c r="AP76" i="7"/>
  <c r="AP77" i="7"/>
  <c r="AP78" i="7"/>
  <c r="AP79" i="7"/>
  <c r="AP80" i="7"/>
  <c r="AP81" i="7"/>
  <c r="AP82" i="7"/>
  <c r="AP83" i="7"/>
  <c r="AP84" i="7"/>
  <c r="AP85" i="7"/>
  <c r="AP86" i="7"/>
  <c r="AP87" i="7"/>
  <c r="AP88" i="7"/>
  <c r="AP89" i="7"/>
  <c r="AP90" i="7"/>
  <c r="AP91" i="7"/>
  <c r="AP92" i="7"/>
  <c r="AP93" i="7"/>
  <c r="AP94" i="7"/>
  <c r="AP95" i="7"/>
  <c r="AP96" i="7"/>
  <c r="AP97" i="7"/>
  <c r="AP98" i="7"/>
  <c r="AP99" i="7"/>
  <c r="AP100" i="7"/>
  <c r="AP101" i="7"/>
  <c r="AP102" i="7"/>
  <c r="AP103" i="7"/>
  <c r="AP104" i="7"/>
  <c r="AP105" i="7"/>
  <c r="AP106" i="7"/>
  <c r="AP107" i="7"/>
  <c r="AP108" i="7"/>
  <c r="AP109" i="7"/>
  <c r="AP110" i="7"/>
  <c r="AP111" i="7"/>
  <c r="AP112" i="7"/>
  <c r="AP113" i="7"/>
  <c r="AP114" i="7"/>
  <c r="AP115" i="7"/>
  <c r="AP116" i="7"/>
  <c r="AP117" i="7"/>
  <c r="AP118" i="7"/>
  <c r="AP119" i="7"/>
  <c r="AP120" i="7"/>
  <c r="AP121" i="7"/>
  <c r="AP122" i="7"/>
  <c r="AP123" i="7"/>
  <c r="AP124" i="7"/>
  <c r="AP125" i="7"/>
  <c r="AP126" i="7"/>
  <c r="AM4" i="7"/>
  <c r="AM5" i="7"/>
  <c r="AM6" i="7"/>
  <c r="AM7" i="7"/>
  <c r="AM8" i="7"/>
  <c r="AM9" i="7"/>
  <c r="AM10" i="7"/>
  <c r="AM11" i="7"/>
  <c r="AM12" i="7"/>
  <c r="AM13" i="7"/>
  <c r="AM14" i="7"/>
  <c r="AM15" i="7"/>
  <c r="AM16" i="7"/>
  <c r="AM17" i="7"/>
  <c r="AM18" i="7"/>
  <c r="AM19" i="7"/>
  <c r="AM20" i="7"/>
  <c r="AM21" i="7"/>
  <c r="AM22" i="7"/>
  <c r="AM23" i="7"/>
  <c r="AM24" i="7"/>
  <c r="AM25" i="7"/>
  <c r="AM26" i="7"/>
  <c r="AM27" i="7"/>
  <c r="AM28" i="7"/>
  <c r="AM29" i="7"/>
  <c r="AM30" i="7"/>
  <c r="AM31" i="7"/>
  <c r="AM32" i="7"/>
  <c r="AM33" i="7"/>
  <c r="AM34" i="7"/>
  <c r="AM35" i="7"/>
  <c r="AM36" i="7"/>
  <c r="AM37" i="7"/>
  <c r="AM38" i="7"/>
  <c r="AM39" i="7"/>
  <c r="AM40" i="7"/>
  <c r="AM41" i="7"/>
  <c r="AM42" i="7"/>
  <c r="AM43" i="7"/>
  <c r="AM44" i="7"/>
  <c r="AM45" i="7"/>
  <c r="AM46" i="7"/>
  <c r="AM47" i="7"/>
  <c r="AM48" i="7"/>
  <c r="AM49" i="7"/>
  <c r="AM50" i="7"/>
  <c r="AM51" i="7"/>
  <c r="AM52" i="7"/>
  <c r="AM53" i="7"/>
  <c r="AM54" i="7"/>
  <c r="AM55" i="7"/>
  <c r="AM56" i="7"/>
  <c r="AM57" i="7"/>
  <c r="AM58" i="7"/>
  <c r="AM59" i="7"/>
  <c r="AM60" i="7"/>
  <c r="AM61" i="7"/>
  <c r="AM62" i="7"/>
  <c r="AM63" i="7"/>
  <c r="AM64" i="7"/>
  <c r="AM65" i="7"/>
  <c r="AM66" i="7"/>
  <c r="AM67" i="7"/>
  <c r="AM68" i="7"/>
  <c r="AM69" i="7"/>
  <c r="AM70" i="7"/>
  <c r="AM71" i="7"/>
  <c r="AM72" i="7"/>
  <c r="AM73" i="7"/>
  <c r="AM74" i="7"/>
  <c r="AM75" i="7"/>
  <c r="AM76" i="7"/>
  <c r="AM77" i="7"/>
  <c r="AM78" i="7"/>
  <c r="AM79" i="7"/>
  <c r="AM80" i="7"/>
  <c r="AM81" i="7"/>
  <c r="AM82" i="7"/>
  <c r="AM83" i="7"/>
  <c r="AM84" i="7"/>
  <c r="AM85" i="7"/>
  <c r="AM86" i="7"/>
  <c r="AM87" i="7"/>
  <c r="AM88" i="7"/>
  <c r="AM89" i="7"/>
  <c r="AM90" i="7"/>
  <c r="AM91" i="7"/>
  <c r="AM92" i="7"/>
  <c r="AM93" i="7"/>
  <c r="AM94" i="7"/>
  <c r="AM95" i="7"/>
  <c r="AM96" i="7"/>
  <c r="AM97" i="7"/>
  <c r="AM98" i="7"/>
  <c r="AM99" i="7"/>
  <c r="AM100" i="7"/>
  <c r="AM101" i="7"/>
  <c r="AM102" i="7"/>
  <c r="AM103" i="7"/>
  <c r="AM104" i="7"/>
  <c r="AM105" i="7"/>
  <c r="AM106" i="7"/>
  <c r="AM107" i="7"/>
  <c r="AM108" i="7"/>
  <c r="AM109" i="7"/>
  <c r="AM110" i="7"/>
  <c r="AM111" i="7"/>
  <c r="AM112" i="7"/>
  <c r="AM113" i="7"/>
  <c r="AM114" i="7"/>
  <c r="AM115" i="7"/>
  <c r="AM116" i="7"/>
  <c r="AM117" i="7"/>
  <c r="AM118" i="7"/>
  <c r="AM119" i="7"/>
  <c r="AM120" i="7"/>
  <c r="AM121" i="7"/>
  <c r="AM122" i="7"/>
  <c r="AM123" i="7"/>
  <c r="AM124" i="7"/>
  <c r="AM125" i="7"/>
  <c r="AM126" i="7"/>
  <c r="AJ4" i="7"/>
  <c r="AJ5" i="7"/>
  <c r="AJ6" i="7"/>
  <c r="AJ7" i="7"/>
  <c r="AJ8" i="7"/>
  <c r="AJ9" i="7"/>
  <c r="AJ10" i="7"/>
  <c r="AJ11" i="7"/>
  <c r="AJ12" i="7"/>
  <c r="AJ13" i="7"/>
  <c r="AJ14" i="7"/>
  <c r="AJ15" i="7"/>
  <c r="AJ16" i="7"/>
  <c r="AJ17" i="7"/>
  <c r="AJ18" i="7"/>
  <c r="AJ19" i="7"/>
  <c r="AJ20" i="7"/>
  <c r="AJ21" i="7"/>
  <c r="AJ22" i="7"/>
  <c r="AJ23" i="7"/>
  <c r="AJ24" i="7"/>
  <c r="AJ25" i="7"/>
  <c r="AJ26" i="7"/>
  <c r="AJ27" i="7"/>
  <c r="AJ28" i="7"/>
  <c r="AJ29" i="7"/>
  <c r="AJ30" i="7"/>
  <c r="AJ31" i="7"/>
  <c r="AJ32" i="7"/>
  <c r="AJ33" i="7"/>
  <c r="AJ34" i="7"/>
  <c r="AJ35" i="7"/>
  <c r="AJ36" i="7"/>
  <c r="AJ37" i="7"/>
  <c r="AJ38" i="7"/>
  <c r="AJ39" i="7"/>
  <c r="AJ40" i="7"/>
  <c r="AJ41" i="7"/>
  <c r="AJ42" i="7"/>
  <c r="AJ43" i="7"/>
  <c r="AJ44" i="7"/>
  <c r="AJ45" i="7"/>
  <c r="AJ46" i="7"/>
  <c r="AJ47" i="7"/>
  <c r="AJ48" i="7"/>
  <c r="AJ49" i="7"/>
  <c r="AJ50" i="7"/>
  <c r="AJ51" i="7"/>
  <c r="AJ52" i="7"/>
  <c r="AJ53" i="7"/>
  <c r="AJ54" i="7"/>
  <c r="AJ55" i="7"/>
  <c r="AJ56" i="7"/>
  <c r="AJ57" i="7"/>
  <c r="AJ58" i="7"/>
  <c r="AJ59" i="7"/>
  <c r="AJ60" i="7"/>
  <c r="AJ61" i="7"/>
  <c r="AJ62" i="7"/>
  <c r="AJ63" i="7"/>
  <c r="AJ64" i="7"/>
  <c r="AJ65" i="7"/>
  <c r="AJ66" i="7"/>
  <c r="AJ67" i="7"/>
  <c r="AJ68" i="7"/>
  <c r="AJ69" i="7"/>
  <c r="AJ70" i="7"/>
  <c r="AJ71" i="7"/>
  <c r="AJ72" i="7"/>
  <c r="AJ73" i="7"/>
  <c r="AJ74" i="7"/>
  <c r="AJ75" i="7"/>
  <c r="AJ76" i="7"/>
  <c r="AJ77" i="7"/>
  <c r="AJ78" i="7"/>
  <c r="AJ79" i="7"/>
  <c r="AJ80" i="7"/>
  <c r="AJ81" i="7"/>
  <c r="AJ82" i="7"/>
  <c r="AJ83" i="7"/>
  <c r="AJ84" i="7"/>
  <c r="AJ85" i="7"/>
  <c r="AJ86" i="7"/>
  <c r="AJ87" i="7"/>
  <c r="AJ88" i="7"/>
  <c r="AJ89" i="7"/>
  <c r="AJ90" i="7"/>
  <c r="AJ91" i="7"/>
  <c r="AJ92" i="7"/>
  <c r="AJ93" i="7"/>
  <c r="AJ94" i="7"/>
  <c r="AJ95" i="7"/>
  <c r="AJ96" i="7"/>
  <c r="AJ97" i="7"/>
  <c r="AJ98" i="7"/>
  <c r="AJ99" i="7"/>
  <c r="AJ100" i="7"/>
  <c r="AJ101" i="7"/>
  <c r="AJ102" i="7"/>
  <c r="AJ103" i="7"/>
  <c r="AJ104" i="7"/>
  <c r="AJ105" i="7"/>
  <c r="AJ106" i="7"/>
  <c r="AJ107" i="7"/>
  <c r="AJ108" i="7"/>
  <c r="AJ109" i="7"/>
  <c r="AJ110" i="7"/>
  <c r="AJ111" i="7"/>
  <c r="AJ112" i="7"/>
  <c r="AJ113" i="7"/>
  <c r="AJ114" i="7"/>
  <c r="AJ115" i="7"/>
  <c r="AJ116" i="7"/>
  <c r="AJ117" i="7"/>
  <c r="AJ118" i="7"/>
  <c r="AJ119" i="7"/>
  <c r="AJ120" i="7"/>
  <c r="AJ121" i="7"/>
  <c r="AJ122" i="7"/>
  <c r="AJ123" i="7"/>
  <c r="AJ124" i="7"/>
  <c r="AJ125" i="7"/>
  <c r="AJ126" i="7"/>
  <c r="AG4" i="7"/>
  <c r="AG5" i="7"/>
  <c r="AG6" i="7"/>
  <c r="AG7" i="7"/>
  <c r="AG8" i="7"/>
  <c r="AG9" i="7"/>
  <c r="AG10" i="7"/>
  <c r="AG11" i="7"/>
  <c r="AG12" i="7"/>
  <c r="AG13" i="7"/>
  <c r="AG14" i="7"/>
  <c r="AG15" i="7"/>
  <c r="AG16" i="7"/>
  <c r="AG17" i="7"/>
  <c r="AG18" i="7"/>
  <c r="AG19" i="7"/>
  <c r="AG20" i="7"/>
  <c r="AG21" i="7"/>
  <c r="AG22" i="7"/>
  <c r="AG23" i="7"/>
  <c r="AG24" i="7"/>
  <c r="AG25" i="7"/>
  <c r="AG26" i="7"/>
  <c r="AG27" i="7"/>
  <c r="AG28" i="7"/>
  <c r="AG29" i="7"/>
  <c r="AG30" i="7"/>
  <c r="AG31" i="7"/>
  <c r="AG32" i="7"/>
  <c r="AG33" i="7"/>
  <c r="AG34" i="7"/>
  <c r="AG35" i="7"/>
  <c r="AG36" i="7"/>
  <c r="AG37" i="7"/>
  <c r="AG38" i="7"/>
  <c r="AG39" i="7"/>
  <c r="AG40" i="7"/>
  <c r="AG41" i="7"/>
  <c r="AG42" i="7"/>
  <c r="AG43" i="7"/>
  <c r="AG44" i="7"/>
  <c r="AG45" i="7"/>
  <c r="AG46" i="7"/>
  <c r="AG47" i="7"/>
  <c r="AG48" i="7"/>
  <c r="AG49" i="7"/>
  <c r="AG50" i="7"/>
  <c r="AG51" i="7"/>
  <c r="AG52" i="7"/>
  <c r="AG53" i="7"/>
  <c r="AG54" i="7"/>
  <c r="AG55" i="7"/>
  <c r="AG56" i="7"/>
  <c r="AG57" i="7"/>
  <c r="AG58" i="7"/>
  <c r="AG59" i="7"/>
  <c r="AG60" i="7"/>
  <c r="AG61" i="7"/>
  <c r="AG62" i="7"/>
  <c r="AG63" i="7"/>
  <c r="AG64" i="7"/>
  <c r="AG65" i="7"/>
  <c r="AG66" i="7"/>
  <c r="AG67" i="7"/>
  <c r="AG68" i="7"/>
  <c r="AG69" i="7"/>
  <c r="AG70" i="7"/>
  <c r="AG71" i="7"/>
  <c r="AG72" i="7"/>
  <c r="AG73" i="7"/>
  <c r="AG74" i="7"/>
  <c r="AG75" i="7"/>
  <c r="AG76" i="7"/>
  <c r="AG77" i="7"/>
  <c r="AG78" i="7"/>
  <c r="AG79" i="7"/>
  <c r="AG80" i="7"/>
  <c r="AG81" i="7"/>
  <c r="AG82" i="7"/>
  <c r="AG83" i="7"/>
  <c r="AG84" i="7"/>
  <c r="AG85" i="7"/>
  <c r="AG86" i="7"/>
  <c r="AG87" i="7"/>
  <c r="AG88" i="7"/>
  <c r="AG89" i="7"/>
  <c r="AG90" i="7"/>
  <c r="AG91" i="7"/>
  <c r="AG92" i="7"/>
  <c r="AG93" i="7"/>
  <c r="AG94" i="7"/>
  <c r="AG95" i="7"/>
  <c r="AG96" i="7"/>
  <c r="AG97" i="7"/>
  <c r="AG98" i="7"/>
  <c r="AG99" i="7"/>
  <c r="AG100" i="7"/>
  <c r="AG101" i="7"/>
  <c r="AG102" i="7"/>
  <c r="AG103" i="7"/>
  <c r="AG104" i="7"/>
  <c r="AG105" i="7"/>
  <c r="AG106" i="7"/>
  <c r="AG107" i="7"/>
  <c r="AG108" i="7"/>
  <c r="AG109" i="7"/>
  <c r="AG110" i="7"/>
  <c r="AG111" i="7"/>
  <c r="AG112" i="7"/>
  <c r="AG113" i="7"/>
  <c r="AG114" i="7"/>
  <c r="AG115" i="7"/>
  <c r="AG116" i="7"/>
  <c r="AG117" i="7"/>
  <c r="AG118" i="7"/>
  <c r="AG119" i="7"/>
  <c r="AG120" i="7"/>
  <c r="AG121" i="7"/>
  <c r="AG122" i="7"/>
  <c r="AG123" i="7"/>
  <c r="AG124" i="7"/>
  <c r="AG125" i="7"/>
  <c r="AG126" i="7"/>
  <c r="AD4" i="7"/>
  <c r="AD5" i="7"/>
  <c r="AD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AD34" i="7"/>
  <c r="AD35" i="7"/>
  <c r="AD36" i="7"/>
  <c r="AD37" i="7"/>
  <c r="AD38" i="7"/>
  <c r="AD39" i="7"/>
  <c r="AD40" i="7"/>
  <c r="AD41" i="7"/>
  <c r="AD42" i="7"/>
  <c r="AD43" i="7"/>
  <c r="AD44" i="7"/>
  <c r="AD45" i="7"/>
  <c r="AD46" i="7"/>
  <c r="AD47" i="7"/>
  <c r="AD48" i="7"/>
  <c r="AD49" i="7"/>
  <c r="AD50" i="7"/>
  <c r="AD51" i="7"/>
  <c r="AD52" i="7"/>
  <c r="AD53" i="7"/>
  <c r="AD54" i="7"/>
  <c r="AD55" i="7"/>
  <c r="AD56" i="7"/>
  <c r="AD57" i="7"/>
  <c r="AD58" i="7"/>
  <c r="AD59" i="7"/>
  <c r="AD60" i="7"/>
  <c r="AD61" i="7"/>
  <c r="AD62" i="7"/>
  <c r="AD63" i="7"/>
  <c r="AD64" i="7"/>
  <c r="AD65" i="7"/>
  <c r="AD66" i="7"/>
  <c r="AD67" i="7"/>
  <c r="AD68" i="7"/>
  <c r="AD69" i="7"/>
  <c r="AD70" i="7"/>
  <c r="AD71" i="7"/>
  <c r="AD72" i="7"/>
  <c r="AD73" i="7"/>
  <c r="AD74" i="7"/>
  <c r="AD75" i="7"/>
  <c r="AD76" i="7"/>
  <c r="AD77" i="7"/>
  <c r="AD78" i="7"/>
  <c r="AD79" i="7"/>
  <c r="AD80" i="7"/>
  <c r="AD81" i="7"/>
  <c r="AD82" i="7"/>
  <c r="AD83" i="7"/>
  <c r="AD84" i="7"/>
  <c r="AD85" i="7"/>
  <c r="AD86" i="7"/>
  <c r="AD87" i="7"/>
  <c r="AD88" i="7"/>
  <c r="AD89" i="7"/>
  <c r="AD90" i="7"/>
  <c r="AD91" i="7"/>
  <c r="AD92" i="7"/>
  <c r="AD93" i="7"/>
  <c r="AD94" i="7"/>
  <c r="AD95" i="7"/>
  <c r="AD96" i="7"/>
  <c r="AD97" i="7"/>
  <c r="AD98" i="7"/>
  <c r="AD99" i="7"/>
  <c r="AD100" i="7"/>
  <c r="AD101" i="7"/>
  <c r="AD102" i="7"/>
  <c r="AD103" i="7"/>
  <c r="AD104" i="7"/>
  <c r="AD105" i="7"/>
  <c r="AD106" i="7"/>
  <c r="AD107" i="7"/>
  <c r="AD108" i="7"/>
  <c r="AD109" i="7"/>
  <c r="AD110" i="7"/>
  <c r="AD111" i="7"/>
  <c r="AD112" i="7"/>
  <c r="AD113" i="7"/>
  <c r="AD114" i="7"/>
  <c r="AD115" i="7"/>
  <c r="AD116" i="7"/>
  <c r="AD117" i="7"/>
  <c r="AD118" i="7"/>
  <c r="AD119" i="7"/>
  <c r="AD120" i="7"/>
  <c r="AD121" i="7"/>
  <c r="AD122" i="7"/>
  <c r="AD123" i="7"/>
  <c r="AD124" i="7"/>
  <c r="AD125" i="7"/>
  <c r="AD126" i="7"/>
  <c r="AA4" i="7"/>
  <c r="AA5" i="7"/>
  <c r="AA6" i="7"/>
  <c r="AA7" i="7"/>
  <c r="AA8" i="7"/>
  <c r="AA9" i="7"/>
  <c r="AA10" i="7"/>
  <c r="AA11" i="7"/>
  <c r="AA12" i="7"/>
  <c r="AA13" i="7"/>
  <c r="AA14" i="7"/>
  <c r="AA15" i="7"/>
  <c r="AA16" i="7"/>
  <c r="AA17" i="7"/>
  <c r="AA18" i="7"/>
  <c r="AA19" i="7"/>
  <c r="AA20" i="7"/>
  <c r="AA21" i="7"/>
  <c r="AA22" i="7"/>
  <c r="AA23" i="7"/>
  <c r="AA24" i="7"/>
  <c r="AA25" i="7"/>
  <c r="AA26" i="7"/>
  <c r="AA27" i="7"/>
  <c r="AA28" i="7"/>
  <c r="AA29" i="7"/>
  <c r="AA30" i="7"/>
  <c r="AA31" i="7"/>
  <c r="AA32" i="7"/>
  <c r="AA33" i="7"/>
  <c r="AA34" i="7"/>
  <c r="AA35" i="7"/>
  <c r="AA36" i="7"/>
  <c r="AA37" i="7"/>
  <c r="AA38" i="7"/>
  <c r="AA39" i="7"/>
  <c r="AA40" i="7"/>
  <c r="AA41" i="7"/>
  <c r="AA42" i="7"/>
  <c r="AA43" i="7"/>
  <c r="AA44" i="7"/>
  <c r="AA45" i="7"/>
  <c r="AA46" i="7"/>
  <c r="AA47" i="7"/>
  <c r="AA48" i="7"/>
  <c r="AA49" i="7"/>
  <c r="AA50" i="7"/>
  <c r="AA51" i="7"/>
  <c r="AA52" i="7"/>
  <c r="AA53" i="7"/>
  <c r="AA54" i="7"/>
  <c r="AA55" i="7"/>
  <c r="AA56" i="7"/>
  <c r="AA57" i="7"/>
  <c r="AA58" i="7"/>
  <c r="AA59" i="7"/>
  <c r="AA60" i="7"/>
  <c r="AA61" i="7"/>
  <c r="AA62" i="7"/>
  <c r="AA63" i="7"/>
  <c r="AA64" i="7"/>
  <c r="AA65" i="7"/>
  <c r="AA66" i="7"/>
  <c r="AA67" i="7"/>
  <c r="AA68" i="7"/>
  <c r="AA69" i="7"/>
  <c r="AA70" i="7"/>
  <c r="AA71" i="7"/>
  <c r="AA72" i="7"/>
  <c r="AA73" i="7"/>
  <c r="AA74" i="7"/>
  <c r="AA75" i="7"/>
  <c r="AA76" i="7"/>
  <c r="AA77" i="7"/>
  <c r="AA78" i="7"/>
  <c r="AA79" i="7"/>
  <c r="AA80" i="7"/>
  <c r="AA81" i="7"/>
  <c r="AA82" i="7"/>
  <c r="AA83" i="7"/>
  <c r="AA84" i="7"/>
  <c r="AA85" i="7"/>
  <c r="AA86" i="7"/>
  <c r="AA87" i="7"/>
  <c r="AA88" i="7"/>
  <c r="AA89" i="7"/>
  <c r="AA90" i="7"/>
  <c r="AA91" i="7"/>
  <c r="AA92" i="7"/>
  <c r="AA93" i="7"/>
  <c r="AA94" i="7"/>
  <c r="AA95" i="7"/>
  <c r="AA96" i="7"/>
  <c r="AA97" i="7"/>
  <c r="AA98" i="7"/>
  <c r="AA99" i="7"/>
  <c r="AA100" i="7"/>
  <c r="AA101" i="7"/>
  <c r="AA102" i="7"/>
  <c r="AA103" i="7"/>
  <c r="AA104" i="7"/>
  <c r="AA105" i="7"/>
  <c r="AA106" i="7"/>
  <c r="AA107" i="7"/>
  <c r="AA108" i="7"/>
  <c r="AA109" i="7"/>
  <c r="AA110" i="7"/>
  <c r="AA111" i="7"/>
  <c r="AA112" i="7"/>
  <c r="AA113" i="7"/>
  <c r="AA114" i="7"/>
  <c r="AA115" i="7"/>
  <c r="AA116" i="7"/>
  <c r="AA117" i="7"/>
  <c r="AA118" i="7"/>
  <c r="AA119" i="7"/>
  <c r="AA120" i="7"/>
  <c r="AA121" i="7"/>
  <c r="AA122" i="7"/>
  <c r="AA123" i="7"/>
  <c r="AA124" i="7"/>
  <c r="AA125" i="7"/>
  <c r="AA126"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O4" i="7"/>
  <c r="O5" i="7"/>
  <c r="O6" i="7"/>
  <c r="O7" i="7"/>
  <c r="O8" i="7"/>
  <c r="O9" i="7"/>
  <c r="O10" i="7"/>
  <c r="O11" i="7"/>
  <c r="O12" i="7"/>
  <c r="O13" i="7"/>
  <c r="O14" i="7"/>
  <c r="O15" i="7"/>
  <c r="O16" i="7"/>
  <c r="O17" i="7"/>
  <c r="O18" i="7"/>
  <c r="O19" i="7"/>
  <c r="O20" i="7"/>
  <c r="O21" i="7"/>
  <c r="O22" i="7"/>
  <c r="O23" i="7"/>
  <c r="O24" i="7"/>
  <c r="O25" i="7"/>
  <c r="O26" i="7"/>
  <c r="O27" i="7"/>
  <c r="O28" i="7"/>
  <c r="O29" i="7"/>
  <c r="O30" i="7"/>
  <c r="O31" i="7"/>
  <c r="O32" i="7"/>
  <c r="O33" i="7"/>
  <c r="O34" i="7"/>
  <c r="O35" i="7"/>
  <c r="O36" i="7"/>
  <c r="O37" i="7"/>
  <c r="O38" i="7"/>
  <c r="O39" i="7"/>
  <c r="O40" i="7"/>
  <c r="O41" i="7"/>
  <c r="O42" i="7"/>
  <c r="O43" i="7"/>
  <c r="O44" i="7"/>
  <c r="O45" i="7"/>
  <c r="O46" i="7"/>
  <c r="O47" i="7"/>
  <c r="O48" i="7"/>
  <c r="O49" i="7"/>
  <c r="O50" i="7"/>
  <c r="O51" i="7"/>
  <c r="O52" i="7"/>
  <c r="O53" i="7"/>
  <c r="O54" i="7"/>
  <c r="O55" i="7"/>
  <c r="O56" i="7"/>
  <c r="O57" i="7"/>
  <c r="O58" i="7"/>
  <c r="O59" i="7"/>
  <c r="O60" i="7"/>
  <c r="O61" i="7"/>
  <c r="O62" i="7"/>
  <c r="O63" i="7"/>
  <c r="O64" i="7"/>
  <c r="O65" i="7"/>
  <c r="O66" i="7"/>
  <c r="O67" i="7"/>
  <c r="O68" i="7"/>
  <c r="O69" i="7"/>
  <c r="O70" i="7"/>
  <c r="O71" i="7"/>
  <c r="O72" i="7"/>
  <c r="O73" i="7"/>
  <c r="O74" i="7"/>
  <c r="O75" i="7"/>
  <c r="O76" i="7"/>
  <c r="O77" i="7"/>
  <c r="O78" i="7"/>
  <c r="O79" i="7"/>
  <c r="O80" i="7"/>
  <c r="O81" i="7"/>
  <c r="O82" i="7"/>
  <c r="O83" i="7"/>
  <c r="O84" i="7"/>
  <c r="O85" i="7"/>
  <c r="O86" i="7"/>
  <c r="O87" i="7"/>
  <c r="O88" i="7"/>
  <c r="O89" i="7"/>
  <c r="O90" i="7"/>
  <c r="O91" i="7"/>
  <c r="O92" i="7"/>
  <c r="O93" i="7"/>
  <c r="O94" i="7"/>
  <c r="O95" i="7"/>
  <c r="O96" i="7"/>
  <c r="O97" i="7"/>
  <c r="O98" i="7"/>
  <c r="O99" i="7"/>
  <c r="O100" i="7"/>
  <c r="O101" i="7"/>
  <c r="O102" i="7"/>
  <c r="O103" i="7"/>
  <c r="O104" i="7"/>
  <c r="O105" i="7"/>
  <c r="O106" i="7"/>
  <c r="O107" i="7"/>
  <c r="O108" i="7"/>
  <c r="O109" i="7"/>
  <c r="O110" i="7"/>
  <c r="O111" i="7"/>
  <c r="O112" i="7"/>
  <c r="O113" i="7"/>
  <c r="O114" i="7"/>
  <c r="O115" i="7"/>
  <c r="O116" i="7"/>
  <c r="O117" i="7"/>
  <c r="O118" i="7"/>
  <c r="O119" i="7"/>
  <c r="O120" i="7"/>
  <c r="O121" i="7"/>
  <c r="O122" i="7"/>
  <c r="O123" i="7"/>
  <c r="O124" i="7"/>
  <c r="O125" i="7"/>
  <c r="O126"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BG4" i="6"/>
  <c r="BG5" i="6"/>
  <c r="BG6" i="6"/>
  <c r="BG7" i="6"/>
  <c r="BG8" i="6"/>
  <c r="BG9" i="6"/>
  <c r="BG10" i="6"/>
  <c r="BG11" i="6"/>
  <c r="BG12" i="6"/>
  <c r="BG13" i="6"/>
  <c r="BG14" i="6"/>
  <c r="BG15" i="6"/>
  <c r="BG16" i="6"/>
  <c r="BG17" i="6"/>
  <c r="BG18" i="6"/>
  <c r="BG19" i="6"/>
  <c r="BG20" i="6"/>
  <c r="BG21" i="6"/>
  <c r="BG22" i="6"/>
  <c r="BG23" i="6"/>
  <c r="BG24" i="6"/>
  <c r="BG25" i="6"/>
  <c r="BG26" i="6"/>
  <c r="BG27" i="6"/>
  <c r="BG28" i="6"/>
  <c r="BG29" i="6"/>
  <c r="BG30" i="6"/>
  <c r="BG31" i="6"/>
  <c r="BG32" i="6"/>
  <c r="BG33" i="6"/>
  <c r="BG34" i="6"/>
  <c r="BG35" i="6"/>
  <c r="BG36" i="6"/>
  <c r="BG37" i="6"/>
  <c r="BG38" i="6"/>
  <c r="BG39" i="6"/>
  <c r="BG40" i="6"/>
  <c r="BG41" i="6"/>
  <c r="BG42" i="6"/>
  <c r="BG43" i="6"/>
  <c r="BG44" i="6"/>
  <c r="BG45" i="6"/>
  <c r="BG46" i="6"/>
  <c r="BG47" i="6"/>
  <c r="BG48" i="6"/>
  <c r="BG49" i="6"/>
  <c r="BG50" i="6"/>
  <c r="BG51" i="6"/>
  <c r="BG52" i="6"/>
  <c r="BG53" i="6"/>
  <c r="BG54" i="6"/>
  <c r="BG55" i="6"/>
  <c r="BG56" i="6"/>
  <c r="BG57" i="6"/>
  <c r="BG58" i="6"/>
  <c r="BG59" i="6"/>
  <c r="BG60" i="6"/>
  <c r="BG61" i="6"/>
  <c r="BG62" i="6"/>
  <c r="BG63" i="6"/>
  <c r="BG64" i="6"/>
  <c r="BG65" i="6"/>
  <c r="BG66" i="6"/>
  <c r="BG67" i="6"/>
  <c r="BG68" i="6"/>
  <c r="BG69" i="6"/>
  <c r="BG70" i="6"/>
  <c r="BG71" i="6"/>
  <c r="BG72" i="6"/>
  <c r="BG73" i="6"/>
  <c r="BG74" i="6"/>
  <c r="BG75" i="6"/>
  <c r="BG76" i="6"/>
  <c r="BG77" i="6"/>
  <c r="BG78" i="6"/>
  <c r="BG79" i="6"/>
  <c r="BG80" i="6"/>
  <c r="BG81" i="6"/>
  <c r="BG82" i="6"/>
  <c r="BG83" i="6"/>
  <c r="BG84" i="6"/>
  <c r="BG85" i="6"/>
  <c r="BG86" i="6"/>
  <c r="BG87" i="6"/>
  <c r="BG88" i="6"/>
  <c r="BG89" i="6"/>
  <c r="BG90" i="6"/>
  <c r="BG91" i="6"/>
  <c r="BG92" i="6"/>
  <c r="BG93" i="6"/>
  <c r="BG94" i="6"/>
  <c r="BG95" i="6"/>
  <c r="BG96" i="6"/>
  <c r="BG97" i="6"/>
  <c r="BG98" i="6"/>
  <c r="BG99" i="6"/>
  <c r="BG100" i="6"/>
  <c r="BG101" i="6"/>
  <c r="BG102" i="6"/>
  <c r="BG103" i="6"/>
  <c r="BG104" i="6"/>
  <c r="BG105" i="6"/>
  <c r="BG106" i="6"/>
  <c r="BG107" i="6"/>
  <c r="BG108" i="6"/>
  <c r="BG109" i="6"/>
  <c r="BG110" i="6"/>
  <c r="BG111" i="6"/>
  <c r="BG112" i="6"/>
  <c r="BG113" i="6"/>
  <c r="BG114" i="6"/>
  <c r="BG115" i="6"/>
  <c r="BG116" i="6"/>
  <c r="BG117" i="6"/>
  <c r="BG118" i="6"/>
  <c r="BG119" i="6"/>
  <c r="BG120" i="6"/>
  <c r="BG121" i="6"/>
  <c r="BG122" i="6"/>
  <c r="BG123" i="6"/>
  <c r="BG124" i="6"/>
  <c r="BG125" i="6"/>
  <c r="BG126" i="6"/>
  <c r="BE4" i="6"/>
  <c r="BE5" i="6"/>
  <c r="BE6" i="6"/>
  <c r="BE7" i="6"/>
  <c r="BE8" i="6"/>
  <c r="BE9" i="6"/>
  <c r="BE10" i="6"/>
  <c r="BE11" i="6"/>
  <c r="BE12" i="6"/>
  <c r="BE13" i="6"/>
  <c r="BE14" i="6"/>
  <c r="BE15" i="6"/>
  <c r="BE16" i="6"/>
  <c r="BE17" i="6"/>
  <c r="BE18" i="6"/>
  <c r="BE19" i="6"/>
  <c r="BE20" i="6"/>
  <c r="BE21" i="6"/>
  <c r="BE22" i="6"/>
  <c r="BE23" i="6"/>
  <c r="BE24" i="6"/>
  <c r="BE25" i="6"/>
  <c r="BE26" i="6"/>
  <c r="BE27" i="6"/>
  <c r="BE28" i="6"/>
  <c r="BE29" i="6"/>
  <c r="BE30" i="6"/>
  <c r="BE31" i="6"/>
  <c r="BE32" i="6"/>
  <c r="BE33" i="6"/>
  <c r="BE34" i="6"/>
  <c r="BE35" i="6"/>
  <c r="BE36" i="6"/>
  <c r="BE37" i="6"/>
  <c r="BE38" i="6"/>
  <c r="BE39" i="6"/>
  <c r="BE40" i="6"/>
  <c r="BE41" i="6"/>
  <c r="BE42" i="6"/>
  <c r="BE43" i="6"/>
  <c r="BE44" i="6"/>
  <c r="BE45" i="6"/>
  <c r="BE46" i="6"/>
  <c r="BE47" i="6"/>
  <c r="BE48" i="6"/>
  <c r="BE49" i="6"/>
  <c r="BE50" i="6"/>
  <c r="BE51" i="6"/>
  <c r="BE52" i="6"/>
  <c r="BE53" i="6"/>
  <c r="BE54" i="6"/>
  <c r="BE55" i="6"/>
  <c r="BE56" i="6"/>
  <c r="BE57" i="6"/>
  <c r="BE58" i="6"/>
  <c r="BE59" i="6"/>
  <c r="BE60" i="6"/>
  <c r="BE61" i="6"/>
  <c r="BE62" i="6"/>
  <c r="BE63" i="6"/>
  <c r="BE64" i="6"/>
  <c r="BE65" i="6"/>
  <c r="BE66" i="6"/>
  <c r="BE67" i="6"/>
  <c r="BE68" i="6"/>
  <c r="BE69" i="6"/>
  <c r="BE70" i="6"/>
  <c r="BE71" i="6"/>
  <c r="BE72" i="6"/>
  <c r="BE73" i="6"/>
  <c r="BE74" i="6"/>
  <c r="BE75" i="6"/>
  <c r="BE76" i="6"/>
  <c r="BE77" i="6"/>
  <c r="BE78" i="6"/>
  <c r="BE79" i="6"/>
  <c r="BE80" i="6"/>
  <c r="BE81" i="6"/>
  <c r="BE82" i="6"/>
  <c r="BE83" i="6"/>
  <c r="BE84" i="6"/>
  <c r="BE85" i="6"/>
  <c r="BE86" i="6"/>
  <c r="BE87" i="6"/>
  <c r="BE88" i="6"/>
  <c r="BE89" i="6"/>
  <c r="BE90" i="6"/>
  <c r="BE91" i="6"/>
  <c r="BE92" i="6"/>
  <c r="BE93" i="6"/>
  <c r="BE94" i="6"/>
  <c r="BE95" i="6"/>
  <c r="BE96" i="6"/>
  <c r="BE97" i="6"/>
  <c r="BE98" i="6"/>
  <c r="BE99" i="6"/>
  <c r="BE100" i="6"/>
  <c r="BE101" i="6"/>
  <c r="BE102" i="6"/>
  <c r="BE103" i="6"/>
  <c r="BE104" i="6"/>
  <c r="BE105" i="6"/>
  <c r="BE106" i="6"/>
  <c r="BE107" i="6"/>
  <c r="BE108" i="6"/>
  <c r="BE109" i="6"/>
  <c r="BE110" i="6"/>
  <c r="BE111" i="6"/>
  <c r="BE112" i="6"/>
  <c r="BE113" i="6"/>
  <c r="BE114" i="6"/>
  <c r="BE115" i="6"/>
  <c r="BE116" i="6"/>
  <c r="BE117" i="6"/>
  <c r="BE118" i="6"/>
  <c r="BE119" i="6"/>
  <c r="BE120" i="6"/>
  <c r="BE121" i="6"/>
  <c r="BE122" i="6"/>
  <c r="BE123" i="6"/>
  <c r="BE124" i="6"/>
  <c r="BE125" i="6"/>
  <c r="BE126" i="6"/>
  <c r="BC4" i="6"/>
  <c r="BC5" i="6"/>
  <c r="BC6" i="6"/>
  <c r="BC7" i="6"/>
  <c r="BC8" i="6"/>
  <c r="BC9" i="6"/>
  <c r="BC10" i="6"/>
  <c r="BC11" i="6"/>
  <c r="BC12" i="6"/>
  <c r="BC13" i="6"/>
  <c r="BC14" i="6"/>
  <c r="BC15" i="6"/>
  <c r="BC16" i="6"/>
  <c r="BC17" i="6"/>
  <c r="BC18" i="6"/>
  <c r="BC19" i="6"/>
  <c r="BC20" i="6"/>
  <c r="BC21" i="6"/>
  <c r="BC22" i="6"/>
  <c r="BC23" i="6"/>
  <c r="BC24" i="6"/>
  <c r="BC25" i="6"/>
  <c r="BC26" i="6"/>
  <c r="BC27" i="6"/>
  <c r="BC28" i="6"/>
  <c r="BC29" i="6"/>
  <c r="BC30" i="6"/>
  <c r="BC31" i="6"/>
  <c r="BC32" i="6"/>
  <c r="BC33" i="6"/>
  <c r="BC34" i="6"/>
  <c r="BC35" i="6"/>
  <c r="BC36" i="6"/>
  <c r="BC37" i="6"/>
  <c r="BC38" i="6"/>
  <c r="BC39" i="6"/>
  <c r="BC40" i="6"/>
  <c r="BC41" i="6"/>
  <c r="BC42" i="6"/>
  <c r="BC43" i="6"/>
  <c r="BC44" i="6"/>
  <c r="BC45" i="6"/>
  <c r="BC46" i="6"/>
  <c r="BC47" i="6"/>
  <c r="BC48" i="6"/>
  <c r="BC49" i="6"/>
  <c r="BC50" i="6"/>
  <c r="BC51" i="6"/>
  <c r="BC52" i="6"/>
  <c r="BC53" i="6"/>
  <c r="BC54" i="6"/>
  <c r="BC55" i="6"/>
  <c r="BC56" i="6"/>
  <c r="BC57" i="6"/>
  <c r="BC58" i="6"/>
  <c r="BC59" i="6"/>
  <c r="BC60" i="6"/>
  <c r="BC61" i="6"/>
  <c r="BC62" i="6"/>
  <c r="BC63" i="6"/>
  <c r="BC64" i="6"/>
  <c r="BC65" i="6"/>
  <c r="BC66" i="6"/>
  <c r="BC67" i="6"/>
  <c r="BC68" i="6"/>
  <c r="BC69" i="6"/>
  <c r="BC70" i="6"/>
  <c r="BC71" i="6"/>
  <c r="BC72" i="6"/>
  <c r="BC73" i="6"/>
  <c r="BC74" i="6"/>
  <c r="BC75" i="6"/>
  <c r="BC76" i="6"/>
  <c r="BC77" i="6"/>
  <c r="BC78" i="6"/>
  <c r="BC79" i="6"/>
  <c r="BC80" i="6"/>
  <c r="BC81" i="6"/>
  <c r="BC82" i="6"/>
  <c r="BC83" i="6"/>
  <c r="BC84" i="6"/>
  <c r="BC85" i="6"/>
  <c r="BC86" i="6"/>
  <c r="BC87" i="6"/>
  <c r="BC88" i="6"/>
  <c r="BC89" i="6"/>
  <c r="BC90" i="6"/>
  <c r="BC91" i="6"/>
  <c r="BC92" i="6"/>
  <c r="BC93" i="6"/>
  <c r="BC94" i="6"/>
  <c r="BC95" i="6"/>
  <c r="BC96" i="6"/>
  <c r="BC97" i="6"/>
  <c r="BC98" i="6"/>
  <c r="BC99" i="6"/>
  <c r="BC100" i="6"/>
  <c r="BC101" i="6"/>
  <c r="BC102" i="6"/>
  <c r="BC103" i="6"/>
  <c r="BC104" i="6"/>
  <c r="BC105" i="6"/>
  <c r="BC106" i="6"/>
  <c r="BC107" i="6"/>
  <c r="BC108" i="6"/>
  <c r="BC109" i="6"/>
  <c r="BC110" i="6"/>
  <c r="BC111" i="6"/>
  <c r="BC112" i="6"/>
  <c r="BC113" i="6"/>
  <c r="BC114" i="6"/>
  <c r="BC115" i="6"/>
  <c r="BC116" i="6"/>
  <c r="BC117" i="6"/>
  <c r="BC118" i="6"/>
  <c r="BC119" i="6"/>
  <c r="BC120" i="6"/>
  <c r="BC121" i="6"/>
  <c r="BC122" i="6"/>
  <c r="BC123" i="6"/>
  <c r="BC124" i="6"/>
  <c r="BC125" i="6"/>
  <c r="BC126" i="6"/>
  <c r="BA4" i="6"/>
  <c r="BA5" i="6"/>
  <c r="BA6" i="6"/>
  <c r="BA7" i="6"/>
  <c r="BA8" i="6"/>
  <c r="BA9" i="6"/>
  <c r="BA10" i="6"/>
  <c r="BA11" i="6"/>
  <c r="BA12" i="6"/>
  <c r="BA13" i="6"/>
  <c r="BA14" i="6"/>
  <c r="BA15" i="6"/>
  <c r="BA16" i="6"/>
  <c r="BA17" i="6"/>
  <c r="BA18" i="6"/>
  <c r="BA19" i="6"/>
  <c r="BA20" i="6"/>
  <c r="BA21" i="6"/>
  <c r="BA22" i="6"/>
  <c r="BA23" i="6"/>
  <c r="BA24" i="6"/>
  <c r="BA25" i="6"/>
  <c r="BA26" i="6"/>
  <c r="BA27" i="6"/>
  <c r="BA28" i="6"/>
  <c r="BA29" i="6"/>
  <c r="BA30" i="6"/>
  <c r="BA31" i="6"/>
  <c r="BA32" i="6"/>
  <c r="BA33" i="6"/>
  <c r="BA34" i="6"/>
  <c r="BA35" i="6"/>
  <c r="BA36" i="6"/>
  <c r="BA37" i="6"/>
  <c r="BA38" i="6"/>
  <c r="BA39" i="6"/>
  <c r="BA40" i="6"/>
  <c r="BA41" i="6"/>
  <c r="BA42" i="6"/>
  <c r="BA43" i="6"/>
  <c r="BA44" i="6"/>
  <c r="BA45" i="6"/>
  <c r="BA46" i="6"/>
  <c r="BA47" i="6"/>
  <c r="BA48" i="6"/>
  <c r="BA49" i="6"/>
  <c r="BA50" i="6"/>
  <c r="BA51" i="6"/>
  <c r="BA52" i="6"/>
  <c r="BA53" i="6"/>
  <c r="BA54" i="6"/>
  <c r="BA55" i="6"/>
  <c r="BA56" i="6"/>
  <c r="BA57" i="6"/>
  <c r="BA58" i="6"/>
  <c r="BA59" i="6"/>
  <c r="BA60" i="6"/>
  <c r="BA61" i="6"/>
  <c r="BA62" i="6"/>
  <c r="BA63" i="6"/>
  <c r="BA64" i="6"/>
  <c r="BA65" i="6"/>
  <c r="BA66" i="6"/>
  <c r="BA67" i="6"/>
  <c r="BA68" i="6"/>
  <c r="BA69" i="6"/>
  <c r="BA70" i="6"/>
  <c r="BA71" i="6"/>
  <c r="BA72" i="6"/>
  <c r="BA73" i="6"/>
  <c r="BA74" i="6"/>
  <c r="BA75" i="6"/>
  <c r="BA76" i="6"/>
  <c r="BA77" i="6"/>
  <c r="BA78" i="6"/>
  <c r="BA79" i="6"/>
  <c r="BA80" i="6"/>
  <c r="BA81" i="6"/>
  <c r="BA82" i="6"/>
  <c r="BA83" i="6"/>
  <c r="BA84" i="6"/>
  <c r="BA85" i="6"/>
  <c r="BA86" i="6"/>
  <c r="BA87" i="6"/>
  <c r="BA88" i="6"/>
  <c r="BA89" i="6"/>
  <c r="BA90" i="6"/>
  <c r="BA91" i="6"/>
  <c r="BA92" i="6"/>
  <c r="BA93" i="6"/>
  <c r="BA94" i="6"/>
  <c r="BA95" i="6"/>
  <c r="BA96" i="6"/>
  <c r="BA97" i="6"/>
  <c r="BA98" i="6"/>
  <c r="BA99" i="6"/>
  <c r="BA100" i="6"/>
  <c r="BA101" i="6"/>
  <c r="BA102" i="6"/>
  <c r="BA103" i="6"/>
  <c r="BA104" i="6"/>
  <c r="BA105" i="6"/>
  <c r="BA106" i="6"/>
  <c r="BA107" i="6"/>
  <c r="BA108" i="6"/>
  <c r="BA109" i="6"/>
  <c r="BA110" i="6"/>
  <c r="BA111" i="6"/>
  <c r="BA112" i="6"/>
  <c r="BA113" i="6"/>
  <c r="BA114" i="6"/>
  <c r="BA115" i="6"/>
  <c r="BA116" i="6"/>
  <c r="BA117" i="6"/>
  <c r="BA118" i="6"/>
  <c r="BA119" i="6"/>
  <c r="BA120" i="6"/>
  <c r="BA121" i="6"/>
  <c r="BA122" i="6"/>
  <c r="BA123" i="6"/>
  <c r="BA124" i="6"/>
  <c r="BA125" i="6"/>
  <c r="BA126" i="6"/>
  <c r="AY4" i="6"/>
  <c r="AY5" i="6"/>
  <c r="AY6" i="6"/>
  <c r="AY7" i="6"/>
  <c r="AY8" i="6"/>
  <c r="AY9" i="6"/>
  <c r="AY10" i="6"/>
  <c r="AY11" i="6"/>
  <c r="AY12" i="6"/>
  <c r="AY13" i="6"/>
  <c r="AY14" i="6"/>
  <c r="AY15" i="6"/>
  <c r="AY16" i="6"/>
  <c r="AY17" i="6"/>
  <c r="AY18" i="6"/>
  <c r="AY19" i="6"/>
  <c r="AY20" i="6"/>
  <c r="AY21" i="6"/>
  <c r="AY22" i="6"/>
  <c r="AY23" i="6"/>
  <c r="AY24" i="6"/>
  <c r="AY25" i="6"/>
  <c r="AY26" i="6"/>
  <c r="AY27" i="6"/>
  <c r="AY28" i="6"/>
  <c r="AY29" i="6"/>
  <c r="AY30" i="6"/>
  <c r="AY31" i="6"/>
  <c r="AY32" i="6"/>
  <c r="AY33" i="6"/>
  <c r="AY34" i="6"/>
  <c r="AY35" i="6"/>
  <c r="AY36" i="6"/>
  <c r="AY37" i="6"/>
  <c r="AY38" i="6"/>
  <c r="AY39" i="6"/>
  <c r="AY40" i="6"/>
  <c r="AY41" i="6"/>
  <c r="AY42" i="6"/>
  <c r="AY43" i="6"/>
  <c r="AY44" i="6"/>
  <c r="AY45" i="6"/>
  <c r="AY46" i="6"/>
  <c r="AY47" i="6"/>
  <c r="AY48" i="6"/>
  <c r="AY49" i="6"/>
  <c r="AY50" i="6"/>
  <c r="AY51" i="6"/>
  <c r="AY52" i="6"/>
  <c r="AY53" i="6"/>
  <c r="AY54" i="6"/>
  <c r="AY55" i="6"/>
  <c r="AY56" i="6"/>
  <c r="AY57" i="6"/>
  <c r="AY58" i="6"/>
  <c r="AY59" i="6"/>
  <c r="AY60" i="6"/>
  <c r="AY61" i="6"/>
  <c r="AY62" i="6"/>
  <c r="AY63" i="6"/>
  <c r="AY64" i="6"/>
  <c r="AY65" i="6"/>
  <c r="AY66" i="6"/>
  <c r="AY67" i="6"/>
  <c r="AY68" i="6"/>
  <c r="AY69" i="6"/>
  <c r="AY70" i="6"/>
  <c r="AY71" i="6"/>
  <c r="AY72" i="6"/>
  <c r="AY73" i="6"/>
  <c r="AY74" i="6"/>
  <c r="AY75" i="6"/>
  <c r="AY76" i="6"/>
  <c r="AY77" i="6"/>
  <c r="AY78" i="6"/>
  <c r="AY79" i="6"/>
  <c r="AY80" i="6"/>
  <c r="AY81" i="6"/>
  <c r="AY82" i="6"/>
  <c r="AY83" i="6"/>
  <c r="AY84" i="6"/>
  <c r="AY85" i="6"/>
  <c r="AY86" i="6"/>
  <c r="AY87" i="6"/>
  <c r="AY88" i="6"/>
  <c r="AY89" i="6"/>
  <c r="AY90" i="6"/>
  <c r="AY91" i="6"/>
  <c r="AY92" i="6"/>
  <c r="AY93" i="6"/>
  <c r="AY94" i="6"/>
  <c r="AY95" i="6"/>
  <c r="AY96" i="6"/>
  <c r="AY97" i="6"/>
  <c r="AY98" i="6"/>
  <c r="AY99" i="6"/>
  <c r="AY100" i="6"/>
  <c r="AY101" i="6"/>
  <c r="AY102" i="6"/>
  <c r="AY103" i="6"/>
  <c r="AY104" i="6"/>
  <c r="AY105" i="6"/>
  <c r="AY106" i="6"/>
  <c r="AY107" i="6"/>
  <c r="AY108" i="6"/>
  <c r="AY109" i="6"/>
  <c r="AY110" i="6"/>
  <c r="AY111" i="6"/>
  <c r="AY112" i="6"/>
  <c r="AY113" i="6"/>
  <c r="AY114" i="6"/>
  <c r="AY115" i="6"/>
  <c r="AY116" i="6"/>
  <c r="AY117" i="6"/>
  <c r="AY118" i="6"/>
  <c r="AY119" i="6"/>
  <c r="AY120" i="6"/>
  <c r="AY121" i="6"/>
  <c r="AY122" i="6"/>
  <c r="AY123" i="6"/>
  <c r="AY124" i="6"/>
  <c r="AY125" i="6"/>
  <c r="AY126" i="6"/>
  <c r="AW4" i="6"/>
  <c r="AW5" i="6"/>
  <c r="AW6" i="6"/>
  <c r="AW7" i="6"/>
  <c r="AW8" i="6"/>
  <c r="AW9" i="6"/>
  <c r="AW10" i="6"/>
  <c r="AW11" i="6"/>
  <c r="AW12" i="6"/>
  <c r="AW13" i="6"/>
  <c r="AW14" i="6"/>
  <c r="AW15" i="6"/>
  <c r="AW16" i="6"/>
  <c r="AW17" i="6"/>
  <c r="AW18" i="6"/>
  <c r="AW19" i="6"/>
  <c r="AW20" i="6"/>
  <c r="AW21" i="6"/>
  <c r="AW22" i="6"/>
  <c r="AW23" i="6"/>
  <c r="AW24" i="6"/>
  <c r="AW25" i="6"/>
  <c r="AW26" i="6"/>
  <c r="AW27" i="6"/>
  <c r="AW28" i="6"/>
  <c r="AW29" i="6"/>
  <c r="AW30" i="6"/>
  <c r="AW31" i="6"/>
  <c r="AW32" i="6"/>
  <c r="AW33" i="6"/>
  <c r="AW34" i="6"/>
  <c r="AW35" i="6"/>
  <c r="AW36" i="6"/>
  <c r="AW37" i="6"/>
  <c r="AW38" i="6"/>
  <c r="AW39" i="6"/>
  <c r="AW40" i="6"/>
  <c r="AW41" i="6"/>
  <c r="AW42" i="6"/>
  <c r="AW43" i="6"/>
  <c r="AW44" i="6"/>
  <c r="AW45" i="6"/>
  <c r="AW46" i="6"/>
  <c r="AW47" i="6"/>
  <c r="AW48" i="6"/>
  <c r="AW49" i="6"/>
  <c r="AW50" i="6"/>
  <c r="AW51" i="6"/>
  <c r="AW52" i="6"/>
  <c r="AW53" i="6"/>
  <c r="AW54" i="6"/>
  <c r="AW55" i="6"/>
  <c r="AW56" i="6"/>
  <c r="AW57" i="6"/>
  <c r="AW58" i="6"/>
  <c r="AW59" i="6"/>
  <c r="AW60" i="6"/>
  <c r="AW61" i="6"/>
  <c r="AW62" i="6"/>
  <c r="AW63" i="6"/>
  <c r="AW64" i="6"/>
  <c r="AW65" i="6"/>
  <c r="AW66" i="6"/>
  <c r="AW67" i="6"/>
  <c r="AW68" i="6"/>
  <c r="AW69" i="6"/>
  <c r="AW70" i="6"/>
  <c r="AW71" i="6"/>
  <c r="AW72" i="6"/>
  <c r="AW73" i="6"/>
  <c r="AW74" i="6"/>
  <c r="AW75" i="6"/>
  <c r="AW76" i="6"/>
  <c r="AW77" i="6"/>
  <c r="AW78" i="6"/>
  <c r="AW79" i="6"/>
  <c r="AW80" i="6"/>
  <c r="AW81" i="6"/>
  <c r="AW82" i="6"/>
  <c r="AW83" i="6"/>
  <c r="AW84" i="6"/>
  <c r="AW85" i="6"/>
  <c r="AW86" i="6"/>
  <c r="AW87" i="6"/>
  <c r="AW88" i="6"/>
  <c r="AW89" i="6"/>
  <c r="AW90" i="6"/>
  <c r="AW91" i="6"/>
  <c r="AW92" i="6"/>
  <c r="AW93" i="6"/>
  <c r="AW94" i="6"/>
  <c r="AW95" i="6"/>
  <c r="AW96" i="6"/>
  <c r="AW97" i="6"/>
  <c r="AW98" i="6"/>
  <c r="AW99" i="6"/>
  <c r="AW100" i="6"/>
  <c r="AW101" i="6"/>
  <c r="AW102" i="6"/>
  <c r="AW103" i="6"/>
  <c r="AW104" i="6"/>
  <c r="AW105" i="6"/>
  <c r="AW106" i="6"/>
  <c r="AW107" i="6"/>
  <c r="AW108" i="6"/>
  <c r="AW109" i="6"/>
  <c r="AW110" i="6"/>
  <c r="AW111" i="6"/>
  <c r="AW112" i="6"/>
  <c r="AW113" i="6"/>
  <c r="AW114" i="6"/>
  <c r="AW115" i="6"/>
  <c r="AW116" i="6"/>
  <c r="AW117" i="6"/>
  <c r="AW118" i="6"/>
  <c r="AW119" i="6"/>
  <c r="AW120" i="6"/>
  <c r="AW121" i="6"/>
  <c r="AW122" i="6"/>
  <c r="AW123" i="6"/>
  <c r="AW124" i="6"/>
  <c r="AW125" i="6"/>
  <c r="AW126" i="6"/>
  <c r="AU4" i="6"/>
  <c r="AU5" i="6"/>
  <c r="AU6" i="6"/>
  <c r="AU7" i="6"/>
  <c r="AU8" i="6"/>
  <c r="AU9" i="6"/>
  <c r="AU10" i="6"/>
  <c r="AU11" i="6"/>
  <c r="AU12" i="6"/>
  <c r="AU13" i="6"/>
  <c r="AU14" i="6"/>
  <c r="AU15" i="6"/>
  <c r="AU16" i="6"/>
  <c r="AU17" i="6"/>
  <c r="AU18" i="6"/>
  <c r="AU19" i="6"/>
  <c r="AU20" i="6"/>
  <c r="AU21" i="6"/>
  <c r="AU22" i="6"/>
  <c r="AU23" i="6"/>
  <c r="AU24" i="6"/>
  <c r="AU25" i="6"/>
  <c r="AU26" i="6"/>
  <c r="AU27" i="6"/>
  <c r="AU28" i="6"/>
  <c r="AU29" i="6"/>
  <c r="AU30" i="6"/>
  <c r="AU31" i="6"/>
  <c r="AU32" i="6"/>
  <c r="AU33" i="6"/>
  <c r="AU34" i="6"/>
  <c r="AU35" i="6"/>
  <c r="AU36" i="6"/>
  <c r="AU37" i="6"/>
  <c r="AU38" i="6"/>
  <c r="AU39" i="6"/>
  <c r="AU40" i="6"/>
  <c r="AU41" i="6"/>
  <c r="AU42" i="6"/>
  <c r="AU43" i="6"/>
  <c r="AU44" i="6"/>
  <c r="AU45" i="6"/>
  <c r="AU46" i="6"/>
  <c r="AU47" i="6"/>
  <c r="AU48" i="6"/>
  <c r="AU49" i="6"/>
  <c r="AU50" i="6"/>
  <c r="AU51" i="6"/>
  <c r="AU52" i="6"/>
  <c r="AU53" i="6"/>
  <c r="AU54" i="6"/>
  <c r="AU55" i="6"/>
  <c r="AU56" i="6"/>
  <c r="AU57" i="6"/>
  <c r="AU58" i="6"/>
  <c r="AU59" i="6"/>
  <c r="AU60" i="6"/>
  <c r="AU61" i="6"/>
  <c r="AU62" i="6"/>
  <c r="AU63" i="6"/>
  <c r="AU64" i="6"/>
  <c r="AU65" i="6"/>
  <c r="AU66" i="6"/>
  <c r="AU67" i="6"/>
  <c r="AU68" i="6"/>
  <c r="AU69" i="6"/>
  <c r="AU70" i="6"/>
  <c r="AU71" i="6"/>
  <c r="AU72" i="6"/>
  <c r="AU73" i="6"/>
  <c r="AU74" i="6"/>
  <c r="AU75" i="6"/>
  <c r="AU76" i="6"/>
  <c r="AU77" i="6"/>
  <c r="AU78" i="6"/>
  <c r="AU79" i="6"/>
  <c r="AU80" i="6"/>
  <c r="AU81" i="6"/>
  <c r="AU82" i="6"/>
  <c r="AU83" i="6"/>
  <c r="AU84" i="6"/>
  <c r="AU85" i="6"/>
  <c r="AU86" i="6"/>
  <c r="AU87" i="6"/>
  <c r="AU88" i="6"/>
  <c r="AU89" i="6"/>
  <c r="AU90" i="6"/>
  <c r="AU91" i="6"/>
  <c r="AU92" i="6"/>
  <c r="AU93" i="6"/>
  <c r="AU94" i="6"/>
  <c r="AU95" i="6"/>
  <c r="AU96" i="6"/>
  <c r="AU97" i="6"/>
  <c r="AU98" i="6"/>
  <c r="AU99" i="6"/>
  <c r="AU100" i="6"/>
  <c r="AU101" i="6"/>
  <c r="AU102" i="6"/>
  <c r="AU103" i="6"/>
  <c r="AU104" i="6"/>
  <c r="AU105" i="6"/>
  <c r="AU106" i="6"/>
  <c r="AU107" i="6"/>
  <c r="AU108" i="6"/>
  <c r="AU109" i="6"/>
  <c r="AU110" i="6"/>
  <c r="AU111" i="6"/>
  <c r="AU112" i="6"/>
  <c r="AU113" i="6"/>
  <c r="AU114" i="6"/>
  <c r="AU115" i="6"/>
  <c r="AU116" i="6"/>
  <c r="AU117" i="6"/>
  <c r="AU118" i="6"/>
  <c r="AU119" i="6"/>
  <c r="AU120" i="6"/>
  <c r="AU121" i="6"/>
  <c r="AU122" i="6"/>
  <c r="AU123" i="6"/>
  <c r="AU124" i="6"/>
  <c r="AU125" i="6"/>
  <c r="AU126" i="6"/>
  <c r="AS4" i="6"/>
  <c r="AS5" i="6"/>
  <c r="AS6" i="6"/>
  <c r="AS7" i="6"/>
  <c r="AS8" i="6"/>
  <c r="AS9" i="6"/>
  <c r="AS10" i="6"/>
  <c r="AS11" i="6"/>
  <c r="AS12" i="6"/>
  <c r="AS13" i="6"/>
  <c r="AS14" i="6"/>
  <c r="AS15" i="6"/>
  <c r="AS16" i="6"/>
  <c r="AS17" i="6"/>
  <c r="AS18" i="6"/>
  <c r="AS19" i="6"/>
  <c r="AS20" i="6"/>
  <c r="AS21" i="6"/>
  <c r="AS22" i="6"/>
  <c r="AS23" i="6"/>
  <c r="AS24" i="6"/>
  <c r="AS25" i="6"/>
  <c r="AS26" i="6"/>
  <c r="AS27" i="6"/>
  <c r="AS28" i="6"/>
  <c r="AS29" i="6"/>
  <c r="AS30" i="6"/>
  <c r="AS31" i="6"/>
  <c r="AS32" i="6"/>
  <c r="AS33" i="6"/>
  <c r="AS34" i="6"/>
  <c r="AS35" i="6"/>
  <c r="AS36" i="6"/>
  <c r="AS37" i="6"/>
  <c r="AS38" i="6"/>
  <c r="AS39" i="6"/>
  <c r="AS40" i="6"/>
  <c r="AS41" i="6"/>
  <c r="AS42" i="6"/>
  <c r="AS43" i="6"/>
  <c r="AS44" i="6"/>
  <c r="AS45" i="6"/>
  <c r="AS46" i="6"/>
  <c r="AS47" i="6"/>
  <c r="AS48" i="6"/>
  <c r="AS49" i="6"/>
  <c r="AS50" i="6"/>
  <c r="AS51" i="6"/>
  <c r="AS52" i="6"/>
  <c r="AS53" i="6"/>
  <c r="AS54" i="6"/>
  <c r="AS55" i="6"/>
  <c r="AS56" i="6"/>
  <c r="AS57" i="6"/>
  <c r="AS58" i="6"/>
  <c r="AS59" i="6"/>
  <c r="AS60" i="6"/>
  <c r="AS61" i="6"/>
  <c r="AS62" i="6"/>
  <c r="AS63" i="6"/>
  <c r="AS64" i="6"/>
  <c r="AS65" i="6"/>
  <c r="AS66" i="6"/>
  <c r="AS67" i="6"/>
  <c r="AS68" i="6"/>
  <c r="AS69" i="6"/>
  <c r="AS70" i="6"/>
  <c r="AS71" i="6"/>
  <c r="AS72" i="6"/>
  <c r="AS73" i="6"/>
  <c r="AS74" i="6"/>
  <c r="AS75" i="6"/>
  <c r="AS76" i="6"/>
  <c r="AS77" i="6"/>
  <c r="AS78" i="6"/>
  <c r="AS79" i="6"/>
  <c r="AS80" i="6"/>
  <c r="AS81" i="6"/>
  <c r="AS82" i="6"/>
  <c r="AS83" i="6"/>
  <c r="AS84" i="6"/>
  <c r="AS85" i="6"/>
  <c r="AS86" i="6"/>
  <c r="AS87" i="6"/>
  <c r="AS88" i="6"/>
  <c r="AS89" i="6"/>
  <c r="AS90" i="6"/>
  <c r="AS91" i="6"/>
  <c r="AS92" i="6"/>
  <c r="AS93" i="6"/>
  <c r="AS94" i="6"/>
  <c r="AS95" i="6"/>
  <c r="AS96" i="6"/>
  <c r="AS97" i="6"/>
  <c r="AS98" i="6"/>
  <c r="AS99" i="6"/>
  <c r="AS100" i="6"/>
  <c r="AS101" i="6"/>
  <c r="AS102" i="6"/>
  <c r="AS103" i="6"/>
  <c r="AS104" i="6"/>
  <c r="AS105" i="6"/>
  <c r="AS106" i="6"/>
  <c r="AS107" i="6"/>
  <c r="AS108" i="6"/>
  <c r="AS109" i="6"/>
  <c r="AS110" i="6"/>
  <c r="AS111" i="6"/>
  <c r="AS112" i="6"/>
  <c r="AS113" i="6"/>
  <c r="AS114" i="6"/>
  <c r="AS115" i="6"/>
  <c r="AS116" i="6"/>
  <c r="AS117" i="6"/>
  <c r="AS118" i="6"/>
  <c r="AS119" i="6"/>
  <c r="AS120" i="6"/>
  <c r="AS121" i="6"/>
  <c r="AS122" i="6"/>
  <c r="AS123" i="6"/>
  <c r="AS124" i="6"/>
  <c r="AS125" i="6"/>
  <c r="AS126" i="6"/>
  <c r="AQ4" i="6"/>
  <c r="AQ5" i="6"/>
  <c r="AQ6" i="6"/>
  <c r="AQ7" i="6"/>
  <c r="AQ8" i="6"/>
  <c r="AQ9" i="6"/>
  <c r="AQ10" i="6"/>
  <c r="AQ11" i="6"/>
  <c r="AQ12" i="6"/>
  <c r="AQ13"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L4" i="6"/>
  <c r="AL5" i="6"/>
  <c r="AL6" i="6"/>
  <c r="AL7" i="6"/>
  <c r="AL8" i="6"/>
  <c r="AL9" i="6"/>
  <c r="AL10" i="6"/>
  <c r="AL11" i="6"/>
  <c r="AL12" i="6"/>
  <c r="AL13" i="6"/>
  <c r="AL14" i="6"/>
  <c r="AL15" i="6"/>
  <c r="AL16" i="6"/>
  <c r="AL17" i="6"/>
  <c r="AL18" i="6"/>
  <c r="AL19" i="6"/>
  <c r="AL20" i="6"/>
  <c r="AL21" i="6"/>
  <c r="AL22" i="6"/>
  <c r="AL23" i="6"/>
  <c r="AL24" i="6"/>
  <c r="AL25" i="6"/>
  <c r="AL26" i="6"/>
  <c r="AL27" i="6"/>
  <c r="AL28" i="6"/>
  <c r="AL29" i="6"/>
  <c r="AL30" i="6"/>
  <c r="AL31" i="6"/>
  <c r="AL32" i="6"/>
  <c r="AL33" i="6"/>
  <c r="AL34" i="6"/>
  <c r="AL35" i="6"/>
  <c r="AL36" i="6"/>
  <c r="AL37" i="6"/>
  <c r="AL38" i="6"/>
  <c r="AL39" i="6"/>
  <c r="AL40" i="6"/>
  <c r="AL41" i="6"/>
  <c r="AL42" i="6"/>
  <c r="AL43" i="6"/>
  <c r="AL44" i="6"/>
  <c r="AL45" i="6"/>
  <c r="AL46" i="6"/>
  <c r="AL47" i="6"/>
  <c r="AL48" i="6"/>
  <c r="AL49" i="6"/>
  <c r="AL50" i="6"/>
  <c r="AL51" i="6"/>
  <c r="AL52" i="6"/>
  <c r="AL53" i="6"/>
  <c r="AL54" i="6"/>
  <c r="AL55" i="6"/>
  <c r="AL56" i="6"/>
  <c r="AL57" i="6"/>
  <c r="AL58" i="6"/>
  <c r="AL59" i="6"/>
  <c r="AL60" i="6"/>
  <c r="AL61" i="6"/>
  <c r="AL62" i="6"/>
  <c r="AL63" i="6"/>
  <c r="AL64" i="6"/>
  <c r="AL65" i="6"/>
  <c r="AL66" i="6"/>
  <c r="AL67" i="6"/>
  <c r="AL68" i="6"/>
  <c r="AL69" i="6"/>
  <c r="AL70" i="6"/>
  <c r="AL71" i="6"/>
  <c r="AL72" i="6"/>
  <c r="AL73" i="6"/>
  <c r="AL74" i="6"/>
  <c r="AL75" i="6"/>
  <c r="AL76" i="6"/>
  <c r="AL77" i="6"/>
  <c r="AL78" i="6"/>
  <c r="AL79" i="6"/>
  <c r="AL80" i="6"/>
  <c r="AL81" i="6"/>
  <c r="AL82" i="6"/>
  <c r="AL83" i="6"/>
  <c r="AL84" i="6"/>
  <c r="AL85" i="6"/>
  <c r="AL86" i="6"/>
  <c r="AL87" i="6"/>
  <c r="AL88" i="6"/>
  <c r="AL89" i="6"/>
  <c r="AL90" i="6"/>
  <c r="AL91" i="6"/>
  <c r="AL92" i="6"/>
  <c r="AL93" i="6"/>
  <c r="AL94" i="6"/>
  <c r="AL95" i="6"/>
  <c r="AL96" i="6"/>
  <c r="AL97" i="6"/>
  <c r="AL98" i="6"/>
  <c r="AL99" i="6"/>
  <c r="AL100" i="6"/>
  <c r="AL101" i="6"/>
  <c r="AL102" i="6"/>
  <c r="AL103" i="6"/>
  <c r="AL104" i="6"/>
  <c r="AL105" i="6"/>
  <c r="AL106" i="6"/>
  <c r="AL107" i="6"/>
  <c r="AL108" i="6"/>
  <c r="AL109" i="6"/>
  <c r="AL110" i="6"/>
  <c r="AL111" i="6"/>
  <c r="AL112" i="6"/>
  <c r="AL113" i="6"/>
  <c r="AL114" i="6"/>
  <c r="AL115" i="6"/>
  <c r="AL116" i="6"/>
  <c r="AL117" i="6"/>
  <c r="AL118" i="6"/>
  <c r="AL119" i="6"/>
  <c r="AL120" i="6"/>
  <c r="AL121" i="6"/>
  <c r="AL122" i="6"/>
  <c r="AL123" i="6"/>
  <c r="AL124" i="6"/>
  <c r="AL125" i="6"/>
  <c r="AL126" i="6"/>
  <c r="AJ4" i="6"/>
  <c r="AJ5" i="6"/>
  <c r="AJ6" i="6"/>
  <c r="AJ7" i="6"/>
  <c r="AJ8" i="6"/>
  <c r="AJ9" i="6"/>
  <c r="AJ10" i="6"/>
  <c r="AJ11" i="6"/>
  <c r="AJ12" i="6"/>
  <c r="AJ13" i="6"/>
  <c r="AJ14" i="6"/>
  <c r="AJ15" i="6"/>
  <c r="AJ16" i="6"/>
  <c r="AJ17" i="6"/>
  <c r="AJ18" i="6"/>
  <c r="AJ19" i="6"/>
  <c r="AJ20" i="6"/>
  <c r="AJ21" i="6"/>
  <c r="AJ22" i="6"/>
  <c r="AJ23" i="6"/>
  <c r="AJ24" i="6"/>
  <c r="AJ25" i="6"/>
  <c r="AJ26" i="6"/>
  <c r="AJ27" i="6"/>
  <c r="AJ28" i="6"/>
  <c r="AJ29" i="6"/>
  <c r="AJ30" i="6"/>
  <c r="AJ31" i="6"/>
  <c r="AJ32" i="6"/>
  <c r="AJ33" i="6"/>
  <c r="AJ34" i="6"/>
  <c r="AJ35" i="6"/>
  <c r="AJ36" i="6"/>
  <c r="AJ37" i="6"/>
  <c r="AJ38" i="6"/>
  <c r="AJ39" i="6"/>
  <c r="AJ40" i="6"/>
  <c r="AJ41" i="6"/>
  <c r="AJ42" i="6"/>
  <c r="AJ43" i="6"/>
  <c r="AJ44" i="6"/>
  <c r="AJ45" i="6"/>
  <c r="AJ46" i="6"/>
  <c r="AJ47" i="6"/>
  <c r="AJ48" i="6"/>
  <c r="AJ49" i="6"/>
  <c r="AJ50" i="6"/>
  <c r="AJ51" i="6"/>
  <c r="AJ52" i="6"/>
  <c r="AJ53" i="6"/>
  <c r="AJ54" i="6"/>
  <c r="AJ55" i="6"/>
  <c r="AJ56" i="6"/>
  <c r="AJ57" i="6"/>
  <c r="AJ58" i="6"/>
  <c r="AJ59" i="6"/>
  <c r="AJ60" i="6"/>
  <c r="AJ61" i="6"/>
  <c r="AJ62" i="6"/>
  <c r="AJ63" i="6"/>
  <c r="AJ64" i="6"/>
  <c r="AJ65" i="6"/>
  <c r="AJ66" i="6"/>
  <c r="AJ67" i="6"/>
  <c r="AJ68" i="6"/>
  <c r="AJ69" i="6"/>
  <c r="AJ70" i="6"/>
  <c r="AJ71" i="6"/>
  <c r="AJ72" i="6"/>
  <c r="AJ73" i="6"/>
  <c r="AJ74" i="6"/>
  <c r="AJ75" i="6"/>
  <c r="AJ76" i="6"/>
  <c r="AJ77" i="6"/>
  <c r="AJ78" i="6"/>
  <c r="AJ79" i="6"/>
  <c r="AJ80" i="6"/>
  <c r="AJ81" i="6"/>
  <c r="AJ82" i="6"/>
  <c r="AJ83" i="6"/>
  <c r="AJ84" i="6"/>
  <c r="AJ85" i="6"/>
  <c r="AJ86" i="6"/>
  <c r="AJ87" i="6"/>
  <c r="AJ88" i="6"/>
  <c r="AJ89" i="6"/>
  <c r="AJ90" i="6"/>
  <c r="AJ91" i="6"/>
  <c r="AJ92" i="6"/>
  <c r="AJ93" i="6"/>
  <c r="AJ94" i="6"/>
  <c r="AJ95" i="6"/>
  <c r="AJ96" i="6"/>
  <c r="AJ97" i="6"/>
  <c r="AJ98" i="6"/>
  <c r="AJ99" i="6"/>
  <c r="AJ100" i="6"/>
  <c r="AJ101" i="6"/>
  <c r="AJ102" i="6"/>
  <c r="AJ103" i="6"/>
  <c r="AJ104" i="6"/>
  <c r="AJ105" i="6"/>
  <c r="AJ106" i="6"/>
  <c r="AJ107" i="6"/>
  <c r="AJ108" i="6"/>
  <c r="AJ109" i="6"/>
  <c r="AJ110" i="6"/>
  <c r="AJ111" i="6"/>
  <c r="AJ112" i="6"/>
  <c r="AJ113" i="6"/>
  <c r="AJ114" i="6"/>
  <c r="AJ115" i="6"/>
  <c r="AJ116" i="6"/>
  <c r="AJ117" i="6"/>
  <c r="AJ118" i="6"/>
  <c r="AJ119" i="6"/>
  <c r="AJ120" i="6"/>
  <c r="AJ121" i="6"/>
  <c r="AJ122" i="6"/>
  <c r="AJ123" i="6"/>
  <c r="AJ124" i="6"/>
  <c r="AJ125" i="6"/>
  <c r="AJ126"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F4" i="6"/>
  <c r="AF5" i="6"/>
  <c r="AF6" i="6"/>
  <c r="AF7" i="6"/>
  <c r="AF8" i="6"/>
  <c r="AF9" i="6"/>
  <c r="AF10" i="6"/>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D4" i="6"/>
  <c r="AD5" i="6"/>
  <c r="AD6" i="6"/>
  <c r="AD7" i="6"/>
  <c r="AD8" i="6"/>
  <c r="AD9" i="6"/>
  <c r="AD10" i="6"/>
  <c r="AD11" i="6"/>
  <c r="AD12" i="6"/>
  <c r="AD13" i="6"/>
  <c r="AD14" i="6"/>
  <c r="AD15" i="6"/>
  <c r="AD16" i="6"/>
  <c r="AD17" i="6"/>
  <c r="AD18" i="6"/>
  <c r="AD19" i="6"/>
  <c r="AD20" i="6"/>
  <c r="AD21" i="6"/>
  <c r="AD22" i="6"/>
  <c r="AD23" i="6"/>
  <c r="AD24" i="6"/>
  <c r="AD25" i="6"/>
  <c r="AD26" i="6"/>
  <c r="AD27" i="6"/>
  <c r="AD28" i="6"/>
  <c r="AD29" i="6"/>
  <c r="AD30" i="6"/>
  <c r="AD31" i="6"/>
  <c r="AD32" i="6"/>
  <c r="AD33" i="6"/>
  <c r="AD34" i="6"/>
  <c r="AD35" i="6"/>
  <c r="AD36" i="6"/>
  <c r="AD37" i="6"/>
  <c r="AD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B4" i="6"/>
  <c r="AB5" i="6"/>
  <c r="AB6" i="6"/>
  <c r="AB7" i="6"/>
  <c r="AB8" i="6"/>
  <c r="AB9" i="6"/>
  <c r="AB10" i="6"/>
  <c r="AB11" i="6"/>
  <c r="AB12" i="6"/>
  <c r="AB13" i="6"/>
  <c r="AB14" i="6"/>
  <c r="AB15" i="6"/>
  <c r="AB16" i="6"/>
  <c r="AB17" i="6"/>
  <c r="AB18" i="6"/>
  <c r="AB19" i="6"/>
  <c r="AB20" i="6"/>
  <c r="AB21" i="6"/>
  <c r="AB22" i="6"/>
  <c r="AB23" i="6"/>
  <c r="AB24" i="6"/>
  <c r="AB25" i="6"/>
  <c r="AB26" i="6"/>
  <c r="AB27" i="6"/>
  <c r="AB28" i="6"/>
  <c r="AB29" i="6"/>
  <c r="AB30" i="6"/>
  <c r="AB31" i="6"/>
  <c r="AB32" i="6"/>
  <c r="AB33" i="6"/>
  <c r="AB34" i="6"/>
  <c r="AB35" i="6"/>
  <c r="AB36" i="6"/>
  <c r="AB37" i="6"/>
  <c r="AB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Z4" i="6"/>
  <c r="Z5" i="6"/>
  <c r="Z6" i="6"/>
  <c r="Z7" i="6"/>
  <c r="Z8" i="6"/>
  <c r="Z9" i="6"/>
  <c r="Z10" i="6"/>
  <c r="Z11" i="6"/>
  <c r="Z12" i="6"/>
  <c r="Z13" i="6"/>
  <c r="Z14" i="6"/>
  <c r="Z15" i="6"/>
  <c r="Z16" i="6"/>
  <c r="Z17" i="6"/>
  <c r="Z18" i="6"/>
  <c r="Z19" i="6"/>
  <c r="Z20" i="6"/>
  <c r="Z21" i="6"/>
  <c r="Z22" i="6"/>
  <c r="Z23" i="6"/>
  <c r="Z24" i="6"/>
  <c r="Z25" i="6"/>
  <c r="Z26" i="6"/>
  <c r="Z27" i="6"/>
  <c r="Z28" i="6"/>
  <c r="Z29" i="6"/>
  <c r="Z30" i="6"/>
  <c r="Z31" i="6"/>
  <c r="Z32" i="6"/>
  <c r="Z33" i="6"/>
  <c r="Z34" i="6"/>
  <c r="Z35" i="6"/>
  <c r="Z36" i="6"/>
  <c r="Z37" i="6"/>
  <c r="Z38" i="6"/>
  <c r="Z39" i="6"/>
  <c r="Z40" i="6"/>
  <c r="Z41" i="6"/>
  <c r="Z42" i="6"/>
  <c r="Z43" i="6"/>
  <c r="Z44" i="6"/>
  <c r="Z45" i="6"/>
  <c r="Z46" i="6"/>
  <c r="Z47" i="6"/>
  <c r="Z48" i="6"/>
  <c r="Z49" i="6"/>
  <c r="Z50" i="6"/>
  <c r="Z51" i="6"/>
  <c r="Z52" i="6"/>
  <c r="Z53" i="6"/>
  <c r="Z54" i="6"/>
  <c r="Z55" i="6"/>
  <c r="Z56" i="6"/>
  <c r="Z57" i="6"/>
  <c r="Z58" i="6"/>
  <c r="Z59" i="6"/>
  <c r="Z60" i="6"/>
  <c r="Z61" i="6"/>
  <c r="Z62" i="6"/>
  <c r="Z63" i="6"/>
  <c r="Z64" i="6"/>
  <c r="Z65" i="6"/>
  <c r="Z66" i="6"/>
  <c r="Z67" i="6"/>
  <c r="Z68" i="6"/>
  <c r="Z69" i="6"/>
  <c r="Z70" i="6"/>
  <c r="Z71" i="6"/>
  <c r="Z72" i="6"/>
  <c r="Z73" i="6"/>
  <c r="Z74" i="6"/>
  <c r="Z75" i="6"/>
  <c r="Z76" i="6"/>
  <c r="Z77" i="6"/>
  <c r="Z78" i="6"/>
  <c r="Z79" i="6"/>
  <c r="Z80" i="6"/>
  <c r="Z81" i="6"/>
  <c r="Z82" i="6"/>
  <c r="Z83" i="6"/>
  <c r="Z84" i="6"/>
  <c r="Z85" i="6"/>
  <c r="Z86" i="6"/>
  <c r="Z87" i="6"/>
  <c r="Z88" i="6"/>
  <c r="Z89" i="6"/>
  <c r="Z90" i="6"/>
  <c r="Z91" i="6"/>
  <c r="Z92" i="6"/>
  <c r="Z93" i="6"/>
  <c r="Z94" i="6"/>
  <c r="Z95" i="6"/>
  <c r="Z96" i="6"/>
  <c r="Z97" i="6"/>
  <c r="Z98" i="6"/>
  <c r="Z99" i="6"/>
  <c r="Z100" i="6"/>
  <c r="Z101" i="6"/>
  <c r="Z102" i="6"/>
  <c r="Z103" i="6"/>
  <c r="Z104" i="6"/>
  <c r="Z105" i="6"/>
  <c r="Z106" i="6"/>
  <c r="Z107" i="6"/>
  <c r="Z108" i="6"/>
  <c r="Z109" i="6"/>
  <c r="Z110" i="6"/>
  <c r="Z111" i="6"/>
  <c r="Z112" i="6"/>
  <c r="Z113" i="6"/>
  <c r="Z114" i="6"/>
  <c r="Z115" i="6"/>
  <c r="Z116" i="6"/>
  <c r="Z117" i="6"/>
  <c r="Z118" i="6"/>
  <c r="Z119" i="6"/>
  <c r="Z120" i="6"/>
  <c r="Z121" i="6"/>
  <c r="Z122" i="6"/>
  <c r="Z123" i="6"/>
  <c r="Z124" i="6"/>
  <c r="Z125" i="6"/>
  <c r="Z126" i="6"/>
  <c r="X4" i="6"/>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V4" i="6"/>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T4" i="6"/>
  <c r="T5" i="6"/>
  <c r="T6" i="6"/>
  <c r="T7" i="6"/>
  <c r="T8" i="6"/>
  <c r="T9" i="6"/>
  <c r="T10" i="6"/>
  <c r="T11" i="6"/>
  <c r="T12" i="6"/>
  <c r="T13" i="6"/>
  <c r="T14" i="6"/>
  <c r="T15" i="6"/>
  <c r="T16" i="6"/>
  <c r="T17" i="6"/>
  <c r="T18" i="6"/>
  <c r="T19" i="6"/>
  <c r="T20" i="6"/>
  <c r="T21" i="6"/>
  <c r="T22" i="6"/>
  <c r="T23" i="6"/>
  <c r="T24" i="6"/>
  <c r="T25" i="6"/>
  <c r="T26" i="6"/>
  <c r="T27" i="6"/>
  <c r="T28" i="6"/>
  <c r="T29" i="6"/>
  <c r="T30" i="6"/>
  <c r="T31" i="6"/>
  <c r="T32" i="6"/>
  <c r="T33" i="6"/>
  <c r="T34" i="6"/>
  <c r="T35" i="6"/>
  <c r="T36" i="6"/>
  <c r="T37" i="6"/>
  <c r="T38" i="6"/>
  <c r="T39" i="6"/>
  <c r="T40" i="6"/>
  <c r="T41" i="6"/>
  <c r="T42" i="6"/>
  <c r="T43" i="6"/>
  <c r="T44" i="6"/>
  <c r="T45" i="6"/>
  <c r="T46" i="6"/>
  <c r="T47" i="6"/>
  <c r="T48" i="6"/>
  <c r="T49" i="6"/>
  <c r="T50" i="6"/>
  <c r="T51" i="6"/>
  <c r="T52" i="6"/>
  <c r="T53" i="6"/>
  <c r="T54" i="6"/>
  <c r="T55" i="6"/>
  <c r="T56" i="6"/>
  <c r="T57" i="6"/>
  <c r="T58" i="6"/>
  <c r="T59" i="6"/>
  <c r="T60" i="6"/>
  <c r="T61" i="6"/>
  <c r="T62" i="6"/>
  <c r="T63" i="6"/>
  <c r="T64" i="6"/>
  <c r="T65" i="6"/>
  <c r="T66" i="6"/>
  <c r="T67" i="6"/>
  <c r="T68" i="6"/>
  <c r="T69" i="6"/>
  <c r="T70" i="6"/>
  <c r="T71" i="6"/>
  <c r="T72" i="6"/>
  <c r="T73" i="6"/>
  <c r="T74" i="6"/>
  <c r="T75" i="6"/>
  <c r="T76" i="6"/>
  <c r="T77" i="6"/>
  <c r="T78" i="6"/>
  <c r="T79" i="6"/>
  <c r="T80" i="6"/>
  <c r="T81" i="6"/>
  <c r="T82" i="6"/>
  <c r="T83" i="6"/>
  <c r="T84" i="6"/>
  <c r="T85" i="6"/>
  <c r="T86" i="6"/>
  <c r="T87" i="6"/>
  <c r="T88" i="6"/>
  <c r="T89" i="6"/>
  <c r="T90" i="6"/>
  <c r="T91" i="6"/>
  <c r="T92" i="6"/>
  <c r="T93" i="6"/>
  <c r="T94" i="6"/>
  <c r="T95" i="6"/>
  <c r="T96" i="6"/>
  <c r="T97" i="6"/>
  <c r="T98" i="6"/>
  <c r="T99" i="6"/>
  <c r="T100" i="6"/>
  <c r="T101" i="6"/>
  <c r="T102" i="6"/>
  <c r="T103" i="6"/>
  <c r="T104" i="6"/>
  <c r="T105" i="6"/>
  <c r="T106" i="6"/>
  <c r="T107" i="6"/>
  <c r="T108" i="6"/>
  <c r="T109" i="6"/>
  <c r="T110" i="6"/>
  <c r="T111" i="6"/>
  <c r="T112" i="6"/>
  <c r="T113" i="6"/>
  <c r="T114" i="6"/>
  <c r="T115" i="6"/>
  <c r="T116" i="6"/>
  <c r="T117" i="6"/>
  <c r="T118" i="6"/>
  <c r="T119" i="6"/>
  <c r="T120" i="6"/>
  <c r="T121" i="6"/>
  <c r="T122" i="6"/>
  <c r="T123" i="6"/>
  <c r="T124" i="6"/>
  <c r="T125" i="6"/>
  <c r="T126" i="6"/>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N4" i="6"/>
  <c r="N5" i="6"/>
  <c r="N6" i="6"/>
  <c r="N7" i="6"/>
  <c r="N8" i="6"/>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5"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AN4" i="3"/>
  <c r="AN6" i="3"/>
  <c r="AN7" i="3"/>
  <c r="AN9" i="3"/>
  <c r="AN10" i="3"/>
  <c r="AN12" i="3"/>
  <c r="AN13" i="3"/>
  <c r="AN15" i="3"/>
  <c r="AN16" i="3"/>
  <c r="AN18" i="3"/>
  <c r="AN19" i="3"/>
  <c r="AN21" i="3"/>
  <c r="AN22" i="3"/>
  <c r="AN24" i="3"/>
  <c r="AN25" i="3"/>
  <c r="AN27" i="3"/>
  <c r="AN28" i="3"/>
  <c r="AN30" i="3"/>
  <c r="AN31" i="3"/>
  <c r="AN33" i="3"/>
  <c r="AN34" i="3"/>
  <c r="AN36" i="3"/>
  <c r="AN37" i="3"/>
  <c r="AN39" i="3"/>
  <c r="AN40" i="3"/>
  <c r="AN42" i="3"/>
  <c r="AN43" i="3"/>
  <c r="AN45" i="3"/>
  <c r="AN46" i="3"/>
  <c r="AN48" i="3"/>
  <c r="AN49" i="3"/>
  <c r="AN51" i="3"/>
  <c r="AN52" i="3"/>
  <c r="AN54" i="3"/>
  <c r="AN55" i="3"/>
  <c r="AN57" i="3"/>
  <c r="AN58" i="3"/>
  <c r="AN60" i="3"/>
  <c r="AN61" i="3"/>
  <c r="AN63" i="3"/>
  <c r="AN64" i="3"/>
  <c r="AN66" i="3"/>
  <c r="AN67" i="3"/>
  <c r="AN69" i="3"/>
  <c r="AN70" i="3"/>
  <c r="AN72" i="3"/>
  <c r="AN73" i="3"/>
  <c r="AN75" i="3"/>
  <c r="AN76" i="3"/>
  <c r="AN78" i="3"/>
  <c r="AN79" i="3"/>
  <c r="AN81" i="3"/>
  <c r="AN82" i="3"/>
  <c r="AN84" i="3"/>
  <c r="AN85" i="3"/>
  <c r="AN87" i="3"/>
  <c r="AN88" i="3"/>
  <c r="AN90" i="3"/>
  <c r="AN91" i="3"/>
  <c r="AN93" i="3"/>
  <c r="AN94" i="3"/>
  <c r="AN96" i="3"/>
  <c r="AN97" i="3"/>
  <c r="AN99" i="3"/>
  <c r="AN100" i="3"/>
  <c r="AN102" i="3"/>
  <c r="AN103" i="3"/>
  <c r="AN105" i="3"/>
  <c r="AO105" i="3" s="1"/>
  <c r="AN106" i="3"/>
  <c r="AN109" i="3"/>
  <c r="AN111" i="3"/>
  <c r="AO108" i="3" s="1"/>
  <c r="AN112" i="3"/>
  <c r="AN114" i="3"/>
  <c r="AN115" i="3"/>
  <c r="AN117" i="3"/>
  <c r="AN118" i="3"/>
  <c r="AN120" i="3"/>
  <c r="AN121" i="3"/>
  <c r="AN123" i="3"/>
  <c r="AN124" i="3"/>
  <c r="AN126" i="3"/>
  <c r="AN127" i="3"/>
  <c r="AN129" i="3"/>
  <c r="AN130" i="3"/>
  <c r="AN132" i="3"/>
  <c r="AN133" i="3"/>
  <c r="AN135" i="3"/>
  <c r="AN136" i="3"/>
  <c r="AN138" i="3"/>
  <c r="AN139" i="3"/>
  <c r="AN141" i="3"/>
  <c r="AN142" i="3"/>
  <c r="AN144" i="3"/>
  <c r="AN145" i="3"/>
  <c r="AN147" i="3"/>
  <c r="AN148" i="3"/>
  <c r="AN150" i="3"/>
  <c r="AN151" i="3"/>
  <c r="AN153" i="3"/>
  <c r="AN154" i="3"/>
  <c r="AN156" i="3"/>
  <c r="AN157" i="3"/>
  <c r="AN159" i="3"/>
  <c r="AN160" i="3"/>
  <c r="AN162" i="3"/>
  <c r="AN163" i="3"/>
  <c r="AN165" i="3"/>
  <c r="AN166" i="3"/>
  <c r="AN168" i="3"/>
  <c r="AN169" i="3"/>
  <c r="AN171" i="3"/>
  <c r="AN172" i="3"/>
  <c r="AN174" i="3"/>
  <c r="AN175" i="3"/>
  <c r="AN177" i="3"/>
  <c r="AN178" i="3"/>
  <c r="AN180" i="3"/>
  <c r="AN181" i="3"/>
  <c r="AN183" i="3"/>
  <c r="AN184" i="3"/>
  <c r="AN186" i="3"/>
  <c r="AN187" i="3"/>
  <c r="AN189" i="3"/>
  <c r="AN190" i="3"/>
  <c r="AN192" i="3"/>
  <c r="AN193" i="3"/>
  <c r="AN195" i="3"/>
  <c r="AN196" i="3"/>
  <c r="AN198" i="3"/>
  <c r="AN199" i="3"/>
  <c r="AN201" i="3"/>
  <c r="AN202" i="3"/>
  <c r="AN204" i="3"/>
  <c r="AN205" i="3"/>
  <c r="AN207" i="3"/>
  <c r="AN208" i="3"/>
  <c r="AO208" i="3" s="1"/>
  <c r="AN210" i="3"/>
  <c r="AN213" i="3"/>
  <c r="AN214" i="3"/>
  <c r="AO211" i="3" s="1"/>
  <c r="AN216" i="3"/>
  <c r="AN217" i="3"/>
  <c r="AN219" i="3"/>
  <c r="AN220" i="3"/>
  <c r="AN222" i="3"/>
  <c r="AN223" i="3"/>
  <c r="AN225" i="3"/>
  <c r="AO225" i="3" s="1"/>
  <c r="AN226" i="3"/>
  <c r="AO226" i="3" s="1"/>
  <c r="AN231" i="3"/>
  <c r="AO228" i="3" s="1"/>
  <c r="AN232" i="3"/>
  <c r="AO229" i="3" s="1"/>
  <c r="AN234" i="3"/>
  <c r="AN235" i="3"/>
  <c r="AN237" i="3"/>
  <c r="AN238" i="3"/>
  <c r="AN240" i="3"/>
  <c r="AN241" i="3"/>
  <c r="AN243" i="3"/>
  <c r="AN244" i="3"/>
  <c r="AN246" i="3"/>
  <c r="AN247" i="3"/>
  <c r="AN249" i="3"/>
  <c r="AN250" i="3"/>
  <c r="AN252" i="3"/>
  <c r="AN253" i="3"/>
  <c r="AN255" i="3"/>
  <c r="AN256" i="3"/>
  <c r="AN258" i="3"/>
  <c r="AN259" i="3"/>
  <c r="AN261" i="3"/>
  <c r="AN262" i="3"/>
  <c r="AN264" i="3"/>
  <c r="AO264" i="3" s="1"/>
  <c r="AN265" i="3"/>
  <c r="AO265" i="3" s="1"/>
  <c r="AN270" i="3"/>
  <c r="AO267" i="3" s="1"/>
  <c r="AN271" i="3"/>
  <c r="AO268" i="3" s="1"/>
  <c r="AN273" i="3"/>
  <c r="AN274" i="3"/>
  <c r="AN276" i="3"/>
  <c r="AN277" i="3"/>
  <c r="AN279" i="3"/>
  <c r="AN280" i="3"/>
  <c r="AN282" i="3"/>
  <c r="AN283" i="3"/>
  <c r="AN285" i="3"/>
  <c r="AN286" i="3"/>
  <c r="AN288" i="3"/>
  <c r="AN289" i="3"/>
  <c r="AN291" i="3"/>
  <c r="AN292" i="3"/>
  <c r="AN294" i="3"/>
  <c r="AN295" i="3"/>
  <c r="AN297" i="3"/>
  <c r="AN298" i="3"/>
  <c r="AN300" i="3"/>
  <c r="AN301" i="3"/>
  <c r="AN303" i="3"/>
  <c r="AN304" i="3"/>
  <c r="AN306" i="3"/>
  <c r="AN307" i="3"/>
  <c r="AN309" i="3"/>
  <c r="AN310" i="3"/>
  <c r="AN312" i="3"/>
  <c r="AN313" i="3"/>
  <c r="AN315" i="3"/>
  <c r="AN316" i="3"/>
  <c r="AN318" i="3"/>
  <c r="AN319" i="3"/>
  <c r="AN321" i="3"/>
  <c r="AN322" i="3"/>
  <c r="AN324" i="3"/>
  <c r="AN325" i="3"/>
  <c r="AN327" i="3"/>
  <c r="AN328" i="3"/>
  <c r="AN330" i="3"/>
  <c r="AN331" i="3"/>
  <c r="AN333" i="3"/>
  <c r="AN334" i="3"/>
  <c r="AN336" i="3"/>
  <c r="AN337" i="3"/>
  <c r="AN339" i="3"/>
  <c r="AN340" i="3"/>
  <c r="AN342" i="3"/>
  <c r="AN343" i="3"/>
  <c r="AN345" i="3"/>
  <c r="AN346" i="3"/>
  <c r="AN348" i="3"/>
  <c r="AN349" i="3"/>
  <c r="AN351" i="3"/>
  <c r="AN352" i="3"/>
  <c r="AN354" i="3"/>
  <c r="AN355" i="3"/>
  <c r="AN357" i="3"/>
  <c r="AN358" i="3"/>
  <c r="AN360" i="3"/>
  <c r="AN361" i="3"/>
  <c r="AN363" i="3"/>
  <c r="AN364" i="3"/>
  <c r="AN366" i="3"/>
  <c r="AN367" i="3"/>
  <c r="AN369" i="3"/>
  <c r="AN370" i="3"/>
  <c r="AN372" i="3"/>
  <c r="AN373" i="3"/>
  <c r="AN375" i="3"/>
  <c r="AO375" i="3" s="1"/>
  <c r="AN376" i="3"/>
  <c r="AO376" i="3" s="1"/>
  <c r="AN3" i="3"/>
  <c r="AG7" i="16" l="1"/>
  <c r="AG2" i="16"/>
  <c r="AG6" i="16"/>
  <c r="AG13" i="16"/>
  <c r="AG5" i="16"/>
  <c r="AG12" i="16"/>
  <c r="AG4" i="16"/>
  <c r="AG11" i="16"/>
  <c r="AG3" i="16"/>
  <c r="AG10" i="16"/>
  <c r="AG9" i="16"/>
  <c r="G15" i="12"/>
  <c r="H6" i="12" s="1"/>
  <c r="AO198" i="3"/>
  <c r="AO186" i="3"/>
  <c r="AO174" i="3"/>
  <c r="AO162" i="3"/>
  <c r="AO150" i="3"/>
  <c r="AO126" i="3"/>
  <c r="AO355" i="3"/>
  <c r="AO343" i="3"/>
  <c r="AO331" i="3"/>
  <c r="AO367" i="3"/>
  <c r="AO319" i="3"/>
  <c r="AO295" i="3"/>
  <c r="AO283" i="3"/>
  <c r="AO271" i="3"/>
  <c r="AO256" i="3"/>
  <c r="AO244" i="3"/>
  <c r="AO232" i="3"/>
  <c r="AO217" i="3"/>
  <c r="AO204" i="3"/>
  <c r="AO192" i="3"/>
  <c r="AO180" i="3"/>
  <c r="AO168" i="3"/>
  <c r="AO156" i="3"/>
  <c r="AO144" i="3"/>
  <c r="AO132" i="3"/>
  <c r="AO120" i="3"/>
  <c r="AO94" i="3"/>
  <c r="AO82" i="3"/>
  <c r="AO70" i="3"/>
  <c r="AO58" i="3"/>
  <c r="AO46" i="3"/>
  <c r="AO34" i="3"/>
  <c r="AO10" i="3"/>
  <c r="AO307" i="3"/>
  <c r="AO106" i="3"/>
  <c r="AO114" i="3"/>
  <c r="AO207" i="3"/>
  <c r="AO195" i="3"/>
  <c r="AO183" i="3"/>
  <c r="AO159" i="3"/>
  <c r="AO147" i="3"/>
  <c r="AO135" i="3"/>
  <c r="AO138" i="3"/>
  <c r="AO171" i="3"/>
  <c r="AO123" i="3"/>
  <c r="AO360" i="3"/>
  <c r="AO348" i="3"/>
  <c r="AO336" i="3"/>
  <c r="AO324" i="3"/>
  <c r="AO312" i="3"/>
  <c r="AO300" i="3"/>
  <c r="AO288" i="3"/>
  <c r="AO276" i="3"/>
  <c r="AO249" i="3"/>
  <c r="AO237" i="3"/>
  <c r="AO99" i="3"/>
  <c r="AO87" i="3"/>
  <c r="AO75" i="3"/>
  <c r="AO63" i="3"/>
  <c r="AO51" i="3"/>
  <c r="AO39" i="3"/>
  <c r="AO27" i="3"/>
  <c r="AO15" i="3"/>
  <c r="AO96" i="3"/>
  <c r="AO84" i="3"/>
  <c r="AO72" i="3"/>
  <c r="AO60" i="3"/>
  <c r="AO12" i="3"/>
  <c r="AO363" i="3"/>
  <c r="AO351" i="3"/>
  <c r="AO339" i="3"/>
  <c r="AO327" i="3"/>
  <c r="AO315" i="3"/>
  <c r="AO303" i="3"/>
  <c r="AO291" i="3"/>
  <c r="AO279" i="3"/>
  <c r="AO252" i="3"/>
  <c r="AO240" i="3"/>
  <c r="AO213" i="3"/>
  <c r="AO199" i="3"/>
  <c r="AO187" i="3"/>
  <c r="AO175" i="3"/>
  <c r="AO163" i="3"/>
  <c r="AO151" i="3"/>
  <c r="AO139" i="3"/>
  <c r="AO127" i="3"/>
  <c r="AO115" i="3"/>
  <c r="AO90" i="3"/>
  <c r="AO78" i="3"/>
  <c r="AO66" i="3"/>
  <c r="AO54" i="3"/>
  <c r="AO42" i="3"/>
  <c r="AO30" i="3"/>
  <c r="AO18" i="3"/>
  <c r="AO6" i="3"/>
  <c r="AO111" i="3"/>
  <c r="AO210" i="3"/>
  <c r="AO3" i="3"/>
  <c r="AO369" i="3"/>
  <c r="AO357" i="3"/>
  <c r="AO345" i="3"/>
  <c r="AO333" i="3"/>
  <c r="AO321" i="3"/>
  <c r="AO309" i="3"/>
  <c r="AO297" i="3"/>
  <c r="AO285" i="3"/>
  <c r="AO273" i="3"/>
  <c r="AO258" i="3"/>
  <c r="AO246" i="3"/>
  <c r="AO234" i="3"/>
  <c r="AO219" i="3"/>
  <c r="AO48" i="3"/>
  <c r="AO36" i="3"/>
  <c r="AO24" i="3"/>
  <c r="AO22" i="3"/>
  <c r="AO354" i="3"/>
  <c r="AO342" i="3"/>
  <c r="AO330" i="3"/>
  <c r="AO306" i="3"/>
  <c r="AO294" i="3"/>
  <c r="AO282" i="3"/>
  <c r="AO270" i="3"/>
  <c r="AO255" i="3"/>
  <c r="AO243" i="3"/>
  <c r="AO231" i="3"/>
  <c r="AO216" i="3"/>
  <c r="AO202" i="3"/>
  <c r="AO190" i="3"/>
  <c r="AO178" i="3"/>
  <c r="AO166" i="3"/>
  <c r="AO154" i="3"/>
  <c r="AO142" i="3"/>
  <c r="AO130" i="3"/>
  <c r="AO118" i="3"/>
  <c r="AO93" i="3"/>
  <c r="AO81" i="3"/>
  <c r="AO69" i="3"/>
  <c r="AO57" i="3"/>
  <c r="AO45" i="3"/>
  <c r="AO33" i="3"/>
  <c r="AO21" i="3"/>
  <c r="AO9" i="3"/>
  <c r="AO366" i="3"/>
  <c r="AO318" i="3"/>
  <c r="AO364" i="3"/>
  <c r="AO352" i="3"/>
  <c r="AO340" i="3"/>
  <c r="AO328" i="3"/>
  <c r="AO316" i="3"/>
  <c r="AO304" i="3"/>
  <c r="AO292" i="3"/>
  <c r="AO280" i="3"/>
  <c r="AO253" i="3"/>
  <c r="AO241" i="3"/>
  <c r="AO214" i="3"/>
  <c r="AO201" i="3"/>
  <c r="AO189" i="3"/>
  <c r="AO177" i="3"/>
  <c r="AO165" i="3"/>
  <c r="AO153" i="3"/>
  <c r="AO141" i="3"/>
  <c r="AO129" i="3"/>
  <c r="AO117" i="3"/>
  <c r="AO103" i="3"/>
  <c r="AO91" i="3"/>
  <c r="AO79" i="3"/>
  <c r="AO67" i="3"/>
  <c r="AO55" i="3"/>
  <c r="AO43" i="3"/>
  <c r="AO31" i="3"/>
  <c r="AO19" i="3"/>
  <c r="AO7" i="3"/>
  <c r="AO261" i="3"/>
  <c r="AO361" i="3"/>
  <c r="AO349" i="3"/>
  <c r="AO337" i="3"/>
  <c r="AO325" i="3"/>
  <c r="AO313" i="3"/>
  <c r="AO301" i="3"/>
  <c r="AO289" i="3"/>
  <c r="AO277" i="3"/>
  <c r="AO250" i="3"/>
  <c r="AO238" i="3"/>
  <c r="AO100" i="3"/>
  <c r="AO88" i="3"/>
  <c r="AO76" i="3"/>
  <c r="AO64" i="3"/>
  <c r="AO52" i="3"/>
  <c r="AO40" i="3"/>
  <c r="AO28" i="3"/>
  <c r="AO16" i="3"/>
  <c r="AO4" i="3"/>
  <c r="AO102" i="3"/>
  <c r="AO222" i="3"/>
  <c r="AO196" i="3"/>
  <c r="AO184" i="3"/>
  <c r="AO172" i="3"/>
  <c r="AO160" i="3"/>
  <c r="AO148" i="3"/>
  <c r="AO136" i="3"/>
  <c r="AO124" i="3"/>
  <c r="AO112" i="3"/>
  <c r="AO370" i="3"/>
  <c r="AO358" i="3"/>
  <c r="AO346" i="3"/>
  <c r="AO334" i="3"/>
  <c r="AO322" i="3"/>
  <c r="AO310" i="3"/>
  <c r="AO298" i="3"/>
  <c r="AO286" i="3"/>
  <c r="AO274" i="3"/>
  <c r="AO259" i="3"/>
  <c r="AO247" i="3"/>
  <c r="AO235" i="3"/>
  <c r="AO220" i="3"/>
  <c r="AO97" i="3"/>
  <c r="AO85" i="3"/>
  <c r="AO73" i="3"/>
  <c r="AO61" i="3"/>
  <c r="AO49" i="3"/>
  <c r="AO37" i="3"/>
  <c r="AO25" i="3"/>
  <c r="AO13" i="3"/>
  <c r="AO372" i="3"/>
  <c r="AO193" i="3"/>
  <c r="AO181" i="3"/>
  <c r="AO169" i="3"/>
  <c r="AO157" i="3"/>
  <c r="AO145" i="3"/>
  <c r="AO133" i="3"/>
  <c r="AO121" i="3"/>
  <c r="AO109" i="3"/>
  <c r="AO262" i="3"/>
  <c r="AO223" i="3"/>
  <c r="AO205" i="3"/>
  <c r="AO373" i="3"/>
  <c r="H14" i="12" l="1"/>
  <c r="H7" i="12"/>
  <c r="H8" i="12"/>
  <c r="H9" i="12"/>
  <c r="H10" i="12"/>
  <c r="H11" i="12"/>
  <c r="H12" i="12"/>
  <c r="H13" i="12"/>
  <c r="H15" i="1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553484-9D95-4942-98DF-D8A9BC689CD7}" keepAlive="1" name="Query - All_India_Index_Upto_April23 (1)" description="Connection to the 'All_India_Index_Upto_April23 (1)' query in the workbook." type="5" refreshedVersion="7" background="1" saveData="1">
    <dbPr connection="Provider=Microsoft.Mashup.OleDb.1;Data Source=$Workbook$;Location=&quot;All_India_Index_Upto_April23 (1)&quot;;Extended Properties=&quot;&quot;" command="SELECT * FROM [All_India_Index_Upto_April23 (1)]"/>
  </connection>
  <connection id="2" xr16:uid="{124C80F2-91EB-4502-B8BE-7B49C556E263}" keepAlive="1" name="Query - All_India_Index_Upto_April23 (2)" description="Connection to the 'All_India_Index_Upto_April23 (2)' query in the workbook." type="5" refreshedVersion="7" background="1" saveData="1">
    <dbPr connection="Provider=Microsoft.Mashup.OleDb.1;Data Source=$Workbook$;Location=&quot;All_India_Index_Upto_April23 (2)&quot;;Extended Properties=&quot;&quot;" command="SELECT * FROM [All_India_Index_Upto_April23 (2)]"/>
  </connection>
  <connection id="3" xr16:uid="{A37D396F-8314-4F6B-8B4A-0DF709856DAC}" keepAlive="1" name="Query - All_India_Index_Upto_April23__1" description="Connection to the 'All_India_Index_Upto_April23__1' query in the workbook." type="5" refreshedVersion="7" background="1" saveData="1">
    <dbPr connection="Provider=Microsoft.Mashup.OleDb.1;Data Source=$Workbook$;Location=All_India_Index_Upto_April23__1;Extended Properties=&quot;&quot;" command="SELECT * FROM [All_India_Index_Upto_April23__1]"/>
  </connection>
  <connection id="4" xr16:uid="{71222B88-8517-4C40-8AD8-BF2188DEB710}" keepAlive="1" name="Query - Table3" description="Connection to the 'Table3' query in the workbook." type="5" refreshedVersion="7" background="1" saveData="1">
    <dbPr connection="Provider=Microsoft.Mashup.OleDb.1;Data Source=$Workbook$;Location=Table3;Extended Properties=&quot;&quot;" command="SELECT * FROM [Table3]"/>
  </connection>
  <connection id="5" xr16:uid="{97F0E1EB-4078-4CF6-A494-DA990B6B19AA}" keepAlive="1" name="Query - Table6" description="Connection to the 'Table6' query in the workbook." type="5" refreshedVersion="0" background="1">
    <dbPr connection="Provider=Microsoft.Mashup.OleDb.1;Data Source=$Workbook$;Location=Table6;Extended Properties=&quot;&quot;" command="SELECT * FROM [Table6]"/>
  </connection>
</connections>
</file>

<file path=xl/sharedStrings.xml><?xml version="1.0" encoding="utf-8"?>
<sst xmlns="http://schemas.openxmlformats.org/spreadsheetml/2006/main" count="5955" uniqueCount="422">
  <si>
    <t>Sector</t>
  </si>
  <si>
    <t>Year</t>
  </si>
  <si>
    <t>Month</t>
  </si>
  <si>
    <t>Cereals and products</t>
  </si>
  <si>
    <t>Meat and fish</t>
  </si>
  <si>
    <t>Egg</t>
  </si>
  <si>
    <t>Milk and products</t>
  </si>
  <si>
    <t>Oils and fats</t>
  </si>
  <si>
    <t>Fruits</t>
  </si>
  <si>
    <t>Vegetables</t>
  </si>
  <si>
    <t>Pulses and products</t>
  </si>
  <si>
    <t>Sugar and Confectionery</t>
  </si>
  <si>
    <t>Spices</t>
  </si>
  <si>
    <t>Non-alcoholic beverages</t>
  </si>
  <si>
    <t>Prepared meals, snacks, sweets etc.</t>
  </si>
  <si>
    <t>Food and beverages</t>
  </si>
  <si>
    <t>Pan, tobacco and intoxicants</t>
  </si>
  <si>
    <t>Clothing</t>
  </si>
  <si>
    <t>Footwear</t>
  </si>
  <si>
    <t>Clothing and footwear</t>
  </si>
  <si>
    <t>Housing</t>
  </si>
  <si>
    <t>Fuel and light</t>
  </si>
  <si>
    <t>Household goods and services</t>
  </si>
  <si>
    <t>Health</t>
  </si>
  <si>
    <t>Transport and communication</t>
  </si>
  <si>
    <t>Recreation and amusement</t>
  </si>
  <si>
    <t>Education</t>
  </si>
  <si>
    <t>Personal care and effects</t>
  </si>
  <si>
    <t>Miscellaneous</t>
  </si>
  <si>
    <t>General index</t>
  </si>
  <si>
    <t>Rural</t>
  </si>
  <si>
    <t>January</t>
  </si>
  <si>
    <t>NA</t>
  </si>
  <si>
    <t>Urban</t>
  </si>
  <si>
    <t>100.3</t>
  </si>
  <si>
    <t>Rural+Urban</t>
  </si>
  <si>
    <t>February</t>
  </si>
  <si>
    <t>100.4</t>
  </si>
  <si>
    <t>March</t>
  </si>
  <si>
    <t>April</t>
  </si>
  <si>
    <t>100.5</t>
  </si>
  <si>
    <t>May</t>
  </si>
  <si>
    <t>June</t>
  </si>
  <si>
    <t>106.6</t>
  </si>
  <si>
    <t>July</t>
  </si>
  <si>
    <t>107.7</t>
  </si>
  <si>
    <t>August</t>
  </si>
  <si>
    <t>108.9</t>
  </si>
  <si>
    <t>September</t>
  </si>
  <si>
    <t>109.7</t>
  </si>
  <si>
    <t>October</t>
  </si>
  <si>
    <t>110.5</t>
  </si>
  <si>
    <t xml:space="preserve">November </t>
  </si>
  <si>
    <t>November</t>
  </si>
  <si>
    <t>111.1</t>
  </si>
  <si>
    <t>December</t>
  </si>
  <si>
    <t>110.7</t>
  </si>
  <si>
    <t>111.6</t>
  </si>
  <si>
    <t>112.5</t>
  </si>
  <si>
    <t>113.2</t>
  </si>
  <si>
    <t>Marcrh</t>
  </si>
  <si>
    <t>113.9</t>
  </si>
  <si>
    <t>114.3</t>
  </si>
  <si>
    <t>114.8</t>
  </si>
  <si>
    <t>115.5</t>
  </si>
  <si>
    <t>116.1</t>
  </si>
  <si>
    <t>116.7</t>
  </si>
  <si>
    <t>117.1</t>
  </si>
  <si>
    <t>116.5</t>
  </si>
  <si>
    <t>117.3</t>
  </si>
  <si>
    <t>118.1</t>
  </si>
  <si>
    <t>118.6</t>
  </si>
  <si>
    <t>119.2</t>
  </si>
  <si>
    <t>119.6</t>
  </si>
  <si>
    <t>119</t>
  </si>
  <si>
    <t>119.9</t>
  </si>
  <si>
    <t>120.9</t>
  </si>
  <si>
    <t>121.6</t>
  </si>
  <si>
    <t>122.4</t>
  </si>
  <si>
    <t>122.9</t>
  </si>
  <si>
    <t>123.4</t>
  </si>
  <si>
    <t>124.4</t>
  </si>
  <si>
    <t>124.9</t>
  </si>
  <si>
    <t>125.6</t>
  </si>
  <si>
    <t>126</t>
  </si>
  <si>
    <t>125.5</t>
  </si>
  <si>
    <t>126.4</t>
  </si>
  <si>
    <t>127.3</t>
  </si>
  <si>
    <t>127.9</t>
  </si>
  <si>
    <t>128.7</t>
  </si>
  <si>
    <t>129.1</t>
  </si>
  <si>
    <t>128.5</t>
  </si>
  <si>
    <t>129.6</t>
  </si>
  <si>
    <t>130.5</t>
  </si>
  <si>
    <t>131.1</t>
  </si>
  <si>
    <t>131.7</t>
  </si>
  <si>
    <t>132.1</t>
  </si>
  <si>
    <t>131.4</t>
  </si>
  <si>
    <t>132.6</t>
  </si>
  <si>
    <t>134.4</t>
  </si>
  <si>
    <t>135.7</t>
  </si>
  <si>
    <t>137.3</t>
  </si>
  <si>
    <t>138.6</t>
  </si>
  <si>
    <t>139.1</t>
  </si>
  <si>
    <t>140.4</t>
  </si>
  <si>
    <t>141.3</t>
  </si>
  <si>
    <t>142</t>
  </si>
  <si>
    <t>142.9</t>
  </si>
  <si>
    <t>143.2</t>
  </si>
  <si>
    <t>142.5</t>
  </si>
  <si>
    <t>143.6</t>
  </si>
  <si>
    <t>144.6</t>
  </si>
  <si>
    <t>145.3</t>
  </si>
  <si>
    <t>146.3</t>
  </si>
  <si>
    <t>146.9</t>
  </si>
  <si>
    <t>146.5</t>
  </si>
  <si>
    <t>147.7</t>
  </si>
  <si>
    <t>148.5</t>
  </si>
  <si>
    <t>149</t>
  </si>
  <si>
    <t>150.1</t>
  </si>
  <si>
    <t>149.4</t>
  </si>
  <si>
    <t>150.6</t>
  </si>
  <si>
    <t>151.6</t>
  </si>
  <si>
    <t>152.2</t>
  </si>
  <si>
    <t>153</t>
  </si>
  <si>
    <t>153.5</t>
  </si>
  <si>
    <t>152.8</t>
  </si>
  <si>
    <t>153.9</t>
  </si>
  <si>
    <t>154.8</t>
  </si>
  <si>
    <t>154.5</t>
  </si>
  <si>
    <t>155.6</t>
  </si>
  <si>
    <t>154.7</t>
  </si>
  <si>
    <t>155.5</t>
  </si>
  <si>
    <t>156.3</t>
  </si>
  <si>
    <t>156.5</t>
  </si>
  <si>
    <t>158</t>
  </si>
  <si>
    <t>158.4</t>
  </si>
  <si>
    <t>157.7</t>
  </si>
  <si>
    <t>159.8</t>
  </si>
  <si>
    <t>-</t>
  </si>
  <si>
    <t>159.9</t>
  </si>
  <si>
    <t>161.4</t>
  </si>
  <si>
    <t>161.6</t>
  </si>
  <si>
    <t>160.5</t>
  </si>
  <si>
    <t>161.5</t>
  </si>
  <si>
    <t>162.1</t>
  </si>
  <si>
    <t>163.6</t>
  </si>
  <si>
    <t>164.2</t>
  </si>
  <si>
    <t>163.4</t>
  </si>
  <si>
    <t>164.5</t>
  </si>
  <si>
    <t>165.5</t>
  </si>
  <si>
    <t>165.3</t>
  </si>
  <si>
    <t>167</t>
  </si>
  <si>
    <t>167.5</t>
  </si>
  <si>
    <t>166.8</t>
  </si>
  <si>
    <t>167.8</t>
  </si>
  <si>
    <t>169</t>
  </si>
  <si>
    <t>169.5</t>
  </si>
  <si>
    <t>171.2</t>
  </si>
  <si>
    <t>171.8</t>
  </si>
  <si>
    <t>170.7</t>
  </si>
  <si>
    <t>172.1</t>
  </si>
  <si>
    <t>173.5</t>
  </si>
  <si>
    <t>175.2</t>
  </si>
  <si>
    <t>175.6</t>
  </si>
  <si>
    <t>Understanding of Data</t>
  </si>
  <si>
    <t>Total Rows</t>
  </si>
  <si>
    <t>Row Labels</t>
  </si>
  <si>
    <t>Grand Total</t>
  </si>
  <si>
    <t>Column Labels</t>
  </si>
  <si>
    <t>Looks fine, 3 kind of sector is present</t>
  </si>
  <si>
    <t>Looks fine (starting from january 2013 and ending at may 2023)</t>
  </si>
  <si>
    <t>Data entey issue
1. Marcrh spelling is wrong.
2. November in year 2013 has extra space at the end.
3. April is missing in year 2019.</t>
  </si>
  <si>
    <t>April 2019 and May 2020 values are missing</t>
  </si>
  <si>
    <t>April 2019 and (April and May) 2020 values are missing</t>
  </si>
  <si>
    <t>April 2019and (April and May) 2020 values are missing</t>
  </si>
  <si>
    <t>April 2019and (April and May) 2020 values are missing, clothing and footware are given together also</t>
  </si>
  <si>
    <t>April 2019 and (April and May) 2020 values are missing, clothing and footware are given together also</t>
  </si>
  <si>
    <t>Updated Housing</t>
  </si>
  <si>
    <t>Sum of Updated Housing</t>
  </si>
  <si>
    <t>Rular sector values are N/A and (April 2019 and May 2020) for Rular+Urban sector value is N/A , March and April values of 2021 and 2023 of rular sector is(-)
Housing values is in text format</t>
  </si>
  <si>
    <t>Moving average Cereals and products</t>
  </si>
  <si>
    <t>Moving average Meat and fish</t>
  </si>
  <si>
    <t>Moving average Egg</t>
  </si>
  <si>
    <t>Moving average Milk and products</t>
  </si>
  <si>
    <t>Moving average Oils and fats</t>
  </si>
  <si>
    <t>Moving average Fruits</t>
  </si>
  <si>
    <t>Moving average Vegetables</t>
  </si>
  <si>
    <t>Moving average Pulses and products</t>
  </si>
  <si>
    <t>Moving average Sugar and Confectionery</t>
  </si>
  <si>
    <t>Moving average Spices</t>
  </si>
  <si>
    <t>Moving average Non-alcoholic beverages</t>
  </si>
  <si>
    <t>Moving average Prepared meals, snacks, sweets etc.</t>
  </si>
  <si>
    <t>Moving average Food and beverages</t>
  </si>
  <si>
    <t>Moving average Pan, tobacco and intoxicants</t>
  </si>
  <si>
    <t>Moving average Clothing</t>
  </si>
  <si>
    <t>Moving average Footwear</t>
  </si>
  <si>
    <t>Moving average Clothing and footwear</t>
  </si>
  <si>
    <t>Moving average Fuel and light</t>
  </si>
  <si>
    <t>Moving average Household goods and services</t>
  </si>
  <si>
    <t>Moving average Health</t>
  </si>
  <si>
    <t>Moving average Transport and communication</t>
  </si>
  <si>
    <t>Moving average Recreation and amusement</t>
  </si>
  <si>
    <t>Moving average Education</t>
  </si>
  <si>
    <t>Moving average Personal care and effects</t>
  </si>
  <si>
    <t>Moving average Miscellaneous</t>
  </si>
  <si>
    <t>Moving average General index</t>
  </si>
  <si>
    <t>Moving averageUpdated Housing</t>
  </si>
  <si>
    <t>Moving average Updated Housing</t>
  </si>
  <si>
    <t>Data cleaning</t>
  </si>
  <si>
    <t>Corrected the spelling of March, Remove extra space form November and add new row for April 2019</t>
  </si>
  <si>
    <t>Replace Missing vale with Moving Average values</t>
  </si>
  <si>
    <t>Change in Number format, Replace Rular values with Urban values and Replace Missing vale with Moving Average values</t>
  </si>
  <si>
    <t>Category</t>
  </si>
  <si>
    <t>Food and Beverages</t>
  </si>
  <si>
    <t>Housing and Utilities</t>
  </si>
  <si>
    <t>Luxury</t>
  </si>
  <si>
    <t>Fashion</t>
  </si>
  <si>
    <t>Updated Month</t>
  </si>
  <si>
    <t>Summary</t>
  </si>
  <si>
    <t>2023 March</t>
  </si>
  <si>
    <t>2021 March</t>
  </si>
  <si>
    <t>2022 March</t>
  </si>
  <si>
    <t>Categories</t>
  </si>
  <si>
    <t xml:space="preserve">Before COVID 19 </t>
  </si>
  <si>
    <t>After COVID 19</t>
  </si>
  <si>
    <t>Imported oil</t>
  </si>
  <si>
    <t>Broder Category</t>
  </si>
  <si>
    <t xml:space="preserve">Inflation Rate Cereals and products </t>
  </si>
  <si>
    <t>Inflation Rate Meat and fish</t>
  </si>
  <si>
    <t>Inflation Rate Egg</t>
  </si>
  <si>
    <t>Inflation Rate Milk and products</t>
  </si>
  <si>
    <t xml:space="preserve">Inflation Rate Oils and fats </t>
  </si>
  <si>
    <t>Inflation Rate Fruits</t>
  </si>
  <si>
    <t>Inflation Rate Vegetables</t>
  </si>
  <si>
    <t>Inflation Rate Pulses and products</t>
  </si>
  <si>
    <t>Inflation Rate Sugar and Confectionery</t>
  </si>
  <si>
    <t>Inflation Rate Spices</t>
  </si>
  <si>
    <t>Inflation Rate Non-alcoholic beverages</t>
  </si>
  <si>
    <t>Inflation Rate Prepared meals, snacks, sweets etc.</t>
  </si>
  <si>
    <t>Inflation Rate Food and beverages</t>
  </si>
  <si>
    <t>Inflation Rate Pan, tobacco and intoxicants</t>
  </si>
  <si>
    <t xml:space="preserve">Inflation Rate Clothing </t>
  </si>
  <si>
    <t>Inflation Rate Footwear</t>
  </si>
  <si>
    <t>Inflation Rate Health</t>
  </si>
  <si>
    <t>Inflation Rate  Transport and communication</t>
  </si>
  <si>
    <t>Inflation Rate Recreation and amusement</t>
  </si>
  <si>
    <t>Inflation Rate Education</t>
  </si>
  <si>
    <t>Inflation Rate Personal care and effects</t>
  </si>
  <si>
    <t>Inflation Rate Miscellaneous</t>
  </si>
  <si>
    <t>Inflation Rate General index</t>
  </si>
  <si>
    <t>Inflation Rate Clothing and footwear</t>
  </si>
  <si>
    <t>Inflation Rate Updated Housing</t>
  </si>
  <si>
    <t>Inflation Rate Fuel and light</t>
  </si>
  <si>
    <t>Inflation Rate Household goods and services</t>
  </si>
  <si>
    <t>Inflation rate Average Food bucket CPI</t>
  </si>
  <si>
    <t>Inflation rate  Food bucket CPI</t>
  </si>
  <si>
    <t>Inflation Rate Imported oil</t>
  </si>
  <si>
    <t>1. There was a significant CPI inflation rate for vegetables,  in May 2023.</t>
  </si>
  <si>
    <t>2. There was a significant CPI inflation rate change for Sugar and Confectionery in May 2023.</t>
  </si>
  <si>
    <t>3. There was a significant CPI inflation rate for meat, and fish in May 2023.</t>
  </si>
  <si>
    <t>4.  There was a significant CPI inflation rate for Prepared meals, snacks, sweets etc.in May 2023.</t>
  </si>
  <si>
    <t>5. There was a significant CPI inflation rate for Food and Beverages in May 2023.</t>
  </si>
  <si>
    <t>6. There was a significant CPI inflation rate for Spices in May 2023.</t>
  </si>
  <si>
    <t>7. There was a significant CPI inflation rate for Non Alchohlic Beverages.</t>
  </si>
  <si>
    <t>Data Transform</t>
  </si>
  <si>
    <t>Find Inflation rate using formula.</t>
  </si>
  <si>
    <t>Average</t>
  </si>
  <si>
    <t>CPI</t>
  </si>
  <si>
    <t>Average CPI</t>
  </si>
  <si>
    <t>Percentage</t>
  </si>
  <si>
    <t>Sum of Inflation Rate General index</t>
  </si>
  <si>
    <t>Inflation Rate in 2017</t>
  </si>
  <si>
    <t>Sum of Inflation Rate in 2017</t>
  </si>
  <si>
    <t xml:space="preserve">Cereals and products </t>
  </si>
  <si>
    <t xml:space="preserve">Absolute change Cereals and products </t>
  </si>
  <si>
    <t>Absolute change Meat and fish</t>
  </si>
  <si>
    <t>Absolute change Egg</t>
  </si>
  <si>
    <t>Absolute change Milk and products</t>
  </si>
  <si>
    <t>Absolute change Oils and fats</t>
  </si>
  <si>
    <t>Absolute change Fruits</t>
  </si>
  <si>
    <t>Absolute change Vegetables</t>
  </si>
  <si>
    <t>Absolute change Pulses and products</t>
  </si>
  <si>
    <t>Absolute change Sugar and Confectionery</t>
  </si>
  <si>
    <t>Absolute change Spices</t>
  </si>
  <si>
    <t>Absolute change Non-alcoholic beverages</t>
  </si>
  <si>
    <t>Absolute change Prepared meals, snacks, sweets etc.</t>
  </si>
  <si>
    <t>Absolute change Food and beverages</t>
  </si>
  <si>
    <t>2022 June</t>
  </si>
  <si>
    <t>2022 July</t>
  </si>
  <si>
    <t>2022 August</t>
  </si>
  <si>
    <t>2022 September</t>
  </si>
  <si>
    <t>2022 October</t>
  </si>
  <si>
    <t>2022 November</t>
  </si>
  <si>
    <t>2022 December</t>
  </si>
  <si>
    <t>2023 January</t>
  </si>
  <si>
    <t>2023 February</t>
  </si>
  <si>
    <t>2023 April</t>
  </si>
  <si>
    <t>2023 May</t>
  </si>
  <si>
    <t>Sum of 2022 June</t>
  </si>
  <si>
    <t>Sum of 2022 July</t>
  </si>
  <si>
    <t>Sum of 2022 August</t>
  </si>
  <si>
    <t>Sum of 2022 September</t>
  </si>
  <si>
    <t>Sum of 2022 October</t>
  </si>
  <si>
    <t>Sum of 2022 November</t>
  </si>
  <si>
    <t>Sum of 2022 December</t>
  </si>
  <si>
    <t>Sum of 2023 January</t>
  </si>
  <si>
    <t>Sum of 2023 February</t>
  </si>
  <si>
    <t>Sum of 2023 March</t>
  </si>
  <si>
    <t>Sum of 2023 April</t>
  </si>
  <si>
    <t>Quarter</t>
  </si>
  <si>
    <t>Quater1</t>
  </si>
  <si>
    <t>Quater2</t>
  </si>
  <si>
    <t>Quater3</t>
  </si>
  <si>
    <t>Quater4</t>
  </si>
  <si>
    <t>2019 Quater1</t>
  </si>
  <si>
    <t>2019 Quater2</t>
  </si>
  <si>
    <t>2019 Quater3</t>
  </si>
  <si>
    <t>2019 Quater4</t>
  </si>
  <si>
    <t>2020 Quater1</t>
  </si>
  <si>
    <t>2020 Quater2</t>
  </si>
  <si>
    <t>2020 Quater3</t>
  </si>
  <si>
    <t>2020 Quater4</t>
  </si>
  <si>
    <t>2021 Quater1</t>
  </si>
  <si>
    <t>2021 Quater2</t>
  </si>
  <si>
    <t>2021 Quater3</t>
  </si>
  <si>
    <t>2021 Quater4</t>
  </si>
  <si>
    <t>Sum of 2019 Quater2</t>
  </si>
  <si>
    <t>Sum of 2019 Quater3</t>
  </si>
  <si>
    <t>Sum of 2019 Quater4</t>
  </si>
  <si>
    <t>Sum of 2020 Quater1</t>
  </si>
  <si>
    <t>Sum of 2020 Quater2</t>
  </si>
  <si>
    <t>Sum of 2020 Quater3</t>
  </si>
  <si>
    <t>Sum of 2020 Quater4</t>
  </si>
  <si>
    <t>2021 January</t>
  </si>
  <si>
    <t>2021 February</t>
  </si>
  <si>
    <t>2021 April</t>
  </si>
  <si>
    <t>2021 May</t>
  </si>
  <si>
    <t>2021 June</t>
  </si>
  <si>
    <t>2021 July</t>
  </si>
  <si>
    <t>2021 August</t>
  </si>
  <si>
    <t>2021 September</t>
  </si>
  <si>
    <t>2021 October</t>
  </si>
  <si>
    <t>2021 November</t>
  </si>
  <si>
    <t>2021 December</t>
  </si>
  <si>
    <t>2022 January</t>
  </si>
  <si>
    <t>2022 February</t>
  </si>
  <si>
    <t>2022 April</t>
  </si>
  <si>
    <t>2022 May</t>
  </si>
  <si>
    <t>Sum of 2021 January</t>
  </si>
  <si>
    <t>Sum of 2021 February</t>
  </si>
  <si>
    <t>Sum of 2021 March</t>
  </si>
  <si>
    <t>Sum of 2021 May</t>
  </si>
  <si>
    <t>Sum of 2021 June</t>
  </si>
  <si>
    <t>Sum of 2021 July</t>
  </si>
  <si>
    <t>Sum of 2021 August</t>
  </si>
  <si>
    <t>Sum of 2021 September</t>
  </si>
  <si>
    <t>Sum of 2021 October</t>
  </si>
  <si>
    <t>Sum of 2021 November</t>
  </si>
  <si>
    <t>Sum of 2021 December</t>
  </si>
  <si>
    <t>Sum of 2022 January</t>
  </si>
  <si>
    <t>Sum of 2022 February</t>
  </si>
  <si>
    <t>Sum of 2022 March</t>
  </si>
  <si>
    <t>Sum of 2022 April</t>
  </si>
  <si>
    <t>Sum of 2022 May</t>
  </si>
  <si>
    <t>Correlation %</t>
  </si>
  <si>
    <t>The Last Month Category contributes the most to CPI computation:</t>
  </si>
  <si>
    <t>1.Pan, tobacco, and intoxicants</t>
  </si>
  <si>
    <t>2. Health</t>
  </si>
  <si>
    <t>3. Fashion</t>
  </si>
  <si>
    <t>Category Makes The Greatest Contribution to CPI Computation</t>
  </si>
  <si>
    <t>1. The year 2017 had the highest inflation rate.</t>
  </si>
  <si>
    <t>In 2017, 55 armed conflicts took place in 29 states and territories.</t>
  </si>
  <si>
    <t>Depicting the growth rate Y-o-Y, identifying the year with the greatest inflation rate, and highlighting the reason for the highest inflation</t>
  </si>
  <si>
    <t>2. In 2017, (Household goods and Services), (Fuel and Light), and (Clothing and Footwear) have the greatest inflation rates.</t>
  </si>
  <si>
    <t>1.September 2022 and April 2023 will have high CPI inflation rates</t>
  </si>
  <si>
    <t>2. Fruits, eggs, and vegetables are the categories that contribute the most to inflation within the broader food category.</t>
  </si>
  <si>
    <t>Analyze monthly pricing trends in the food bucket category to find key contributors</t>
  </si>
  <si>
    <t>Sum of Inflation Rate Imported oil</t>
  </si>
  <si>
    <t>3. The least amount of relationship exists between imported oil and Vegetable's.</t>
  </si>
  <si>
    <t>2. The strongest correlation has been found between imported oil and Recreation and Amusement.</t>
  </si>
  <si>
    <t>Imported oil price fluctuations for the years 2021 to 2023 and identify trends in oil price changes with change in inflation prices of all categories</t>
  </si>
  <si>
    <t>1. Significant variation in imported oil between 2021 and 2023.</t>
  </si>
  <si>
    <t>High</t>
  </si>
  <si>
    <t>Low</t>
  </si>
  <si>
    <t>Medium</t>
  </si>
  <si>
    <t>Analyze the influence of significant pandemic milestones on the CPI inflation rate, with a focus on healthcare, food, and vital services</t>
  </si>
  <si>
    <t>CPI Inflation Rate= ((CPI current-CPI previous)/CPI current)*100</t>
  </si>
  <si>
    <t>Absolute change= CPI current-CPI previous</t>
  </si>
  <si>
    <t>Find Absolute change</t>
  </si>
  <si>
    <t>Find Average</t>
  </si>
  <si>
    <t>Average= Averageif(Criteria Range,Criteria,Average Range)</t>
  </si>
  <si>
    <t>Based on the latest month’s data, identify the contribution of different broader categories (food, energy, transportation, education, etc.) towards the CPI basket. Broader categories can be created by combining similar categories into 1; Ex.: Meals, Beverages, Cereals, can be clubbed to create “Food” category, etc</t>
  </si>
  <si>
    <t>1. Which category has the highest contribution towards CPI calculation.</t>
  </si>
  <si>
    <t>Solution:</t>
  </si>
  <si>
    <t>Probleam 1st:</t>
  </si>
  <si>
    <t xml:space="preserve">Define broader categories for categories and, using the most recent month's data, discover the average for the broader category and the category that contributes the most to the CPI calculation. </t>
  </si>
  <si>
    <t>Probleam 2nd:</t>
  </si>
  <si>
    <t>A trend of Y-o-Y increase in CPI (rural + urban) inflation starting 2017 for the entire basket of products combined. The General Index gives you the overall inflation for the month.</t>
  </si>
  <si>
    <t>1. Create a graph depicting the growth rate Y-o-Y and identify the year with highest inflation rate.</t>
  </si>
  <si>
    <t>2. Highlight the reason why the year has the highest inflation (based on research).</t>
  </si>
  <si>
    <t>1.General Index Inflation Rate Average from 2017 to 2023 to determine the year with the greatest inflation rate.</t>
  </si>
  <si>
    <t>Probleam 3rd:</t>
  </si>
  <si>
    <t>With India’s retail inflation reaching a 3-month high of 5.55% in November 2023, largely due to a sharp rise in food prices. Analyze which specific food items have contributed the most to this increase during 12 months ending May’ 2023</t>
  </si>
  <si>
    <t>1. Investigate trends in the prices of broader food bucket category and evaluate month-on-month changes</t>
  </si>
  <si>
    <t>2. Identify the absolute changes in inflation over the same 12 months period and identify the biggest contributor of individual category (within broader food category) towards inflation</t>
  </si>
  <si>
    <t>1. Calculated average inflation rate for food bucket larger category during a 12 month timeframe.</t>
  </si>
  <si>
    <t>2. Average influation rate for several categories in the year 2017, determine the largest contributor category for CPI inflation rate, and emphasize the reason for this greatest inflation rate in this year.</t>
  </si>
  <si>
    <t>Probleam 4th:</t>
  </si>
  <si>
    <t>Investigate how the onset and progression of COVID-19 pandemic affected inflation rates in India. Analyze the impact of key pandemic milestone (e.g., lockdowns) on the CPI inflation % particularly focusing on categories like healthcare, food, and essential services.</t>
  </si>
  <si>
    <t>Calculated the average inflation rate for three quarters before and after Covid, focusing on areas such as healthcare, food, and vital services</t>
  </si>
  <si>
    <t>Investigate how major global economic events (like imported oil price fluctuations) have influenced India’s inflation. This can include an analysis of imported goods and their price trends</t>
  </si>
  <si>
    <t>Probleam 5th:</t>
  </si>
  <si>
    <t>1. For the purpose of this analysis, focus only on the imported oil price fluctuations for years 2021 to 2023 (month-on-month)</t>
  </si>
  <si>
    <t>2. Identify trends in oil price changes with change in inflation prices of all the categories and identify the category whose inflation prices strongly changes with fluctuations in imported oil price (Hint: you can use =correlation function)</t>
  </si>
  <si>
    <t>1. To calculate the average inflation rate for imported oil, statistics were acquired from the Ministry of Petroleum and Natural Gas.</t>
  </si>
  <si>
    <t>Correlation</t>
  </si>
  <si>
    <t>Correlation=Correl(arrey1,arrey2)</t>
  </si>
  <si>
    <t>2.Created a matrix of CPI inflation and use correlation to determine the relationship between imported oil and various categories</t>
  </si>
  <si>
    <t>2. In 2017, (Household goods and Services), (Fuel and Light), and (Clothing and Footwear) have the greatest inflation rates</t>
  </si>
  <si>
    <t>2. Calculated the average absolute change for food bucket categories over a 12-month timeframe.</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</si>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</sst>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
    <numFmt numFmtId="167" formatCode="[$-F800]dddd\,\ mmmm\ dd\,\ yyyy"/>
  </numFmts>
  <fonts count="26" x14ac:knownFonts="1">
    <font>
      <sz val="11"/>
      <color theme="1"/>
      <name val="Calibri"/>
      <family val="2"/>
      <scheme val="minor"/>
    </font>
    <font>
      <b/>
      <sz val="11"/>
      <color theme="0"/>
      <name val="Calibri"/>
      <family val="2"/>
      <scheme val="minor"/>
    </font>
    <font>
      <b/>
      <sz val="11"/>
      <color theme="1"/>
      <name val="Calibri"/>
      <family val="2"/>
      <scheme val="minor"/>
    </font>
    <font>
      <b/>
      <sz val="12"/>
      <color theme="1"/>
      <name val="Calibri"/>
      <family val="2"/>
      <scheme val="minor"/>
    </font>
    <font>
      <sz val="8"/>
      <name val="Calibri"/>
      <family val="2"/>
      <scheme val="minor"/>
    </font>
    <font>
      <b/>
      <sz val="14"/>
      <color theme="1"/>
      <name val="Calibri"/>
      <family val="2"/>
      <scheme val="minor"/>
    </font>
    <font>
      <b/>
      <i/>
      <sz val="11"/>
      <color theme="1"/>
      <name val="Calibri"/>
      <family val="2"/>
      <scheme val="minor"/>
    </font>
    <font>
      <sz val="11"/>
      <color theme="1"/>
      <name val="Calibri"/>
      <family val="2"/>
      <scheme val="minor"/>
    </font>
    <font>
      <sz val="11"/>
      <color theme="0"/>
      <name val="Calibri"/>
      <family val="2"/>
      <scheme val="minor"/>
    </font>
    <font>
      <b/>
      <sz val="16"/>
      <color theme="1"/>
      <name val="Calibri"/>
      <family val="2"/>
      <scheme val="minor"/>
    </font>
    <font>
      <b/>
      <i/>
      <sz val="14"/>
      <color theme="1"/>
      <name val="Calibri"/>
      <family val="2"/>
      <scheme val="minor"/>
    </font>
    <font>
      <sz val="11"/>
      <name val="Calibri"/>
      <family val="2"/>
      <scheme val="minor"/>
    </font>
    <font>
      <b/>
      <sz val="11"/>
      <name val="Calibri"/>
      <family val="2"/>
      <scheme val="minor"/>
    </font>
    <font>
      <sz val="14"/>
      <color theme="1"/>
      <name val="Calibri"/>
      <family val="2"/>
      <scheme val="minor"/>
    </font>
    <font>
      <b/>
      <sz val="20"/>
      <color rgb="FFFF0000"/>
      <name val="Calibri"/>
      <family val="2"/>
      <scheme val="minor"/>
    </font>
    <font>
      <sz val="11"/>
      <color theme="6" tint="-0.499984740745262"/>
      <name val="Calibri"/>
      <family val="2"/>
      <scheme val="minor"/>
    </font>
    <font>
      <b/>
      <i/>
      <sz val="12"/>
      <color theme="6" tint="-0.499984740745262"/>
      <name val="Calibri"/>
      <family val="2"/>
      <scheme val="minor"/>
    </font>
    <font>
      <b/>
      <sz val="14"/>
      <color theme="0"/>
      <name val="Calibri"/>
      <family val="2"/>
      <scheme val="minor"/>
    </font>
    <font>
      <sz val="14"/>
      <color theme="0"/>
      <name val="Calibri"/>
      <family val="2"/>
      <scheme val="minor"/>
    </font>
    <font>
      <b/>
      <sz val="22"/>
      <color rgb="FFFF0000"/>
      <name val="Calibri"/>
      <family val="2"/>
      <scheme val="minor"/>
    </font>
    <font>
      <sz val="22"/>
      <color theme="1"/>
      <name val="Calibri"/>
      <family val="2"/>
      <scheme val="minor"/>
    </font>
    <font>
      <b/>
      <sz val="16"/>
      <color theme="0"/>
      <name val="Calibri"/>
      <family val="2"/>
      <scheme val="minor"/>
    </font>
    <font>
      <b/>
      <sz val="22"/>
      <color theme="1"/>
      <name val="Calibri"/>
      <family val="2"/>
      <scheme val="minor"/>
    </font>
    <font>
      <b/>
      <sz val="18"/>
      <color theme="1"/>
      <name val="Calibri"/>
      <family val="2"/>
      <scheme val="minor"/>
    </font>
    <font>
      <i/>
      <sz val="11"/>
      <color theme="1"/>
      <name val="Calibri"/>
      <family val="2"/>
      <scheme val="minor"/>
    </font>
    <font>
      <b/>
      <sz val="12"/>
      <color theme="0"/>
      <name val="Calibri"/>
      <family val="2"/>
      <scheme val="minor"/>
    </font>
  </fonts>
  <fills count="21">
    <fill>
      <patternFill patternType="none"/>
    </fill>
    <fill>
      <patternFill patternType="gray125"/>
    </fill>
    <fill>
      <patternFill patternType="solid">
        <fgColor theme="9"/>
        <bgColor theme="9"/>
      </patternFill>
    </fill>
    <fill>
      <patternFill patternType="solid">
        <fgColor theme="9"/>
        <bgColor indexed="64"/>
      </patternFill>
    </fill>
    <fill>
      <patternFill patternType="solid">
        <fgColor theme="5"/>
        <bgColor theme="9"/>
      </patternFill>
    </fill>
    <fill>
      <patternFill patternType="solid">
        <fgColor theme="5"/>
        <bgColor indexed="64"/>
      </patternFill>
    </fill>
    <fill>
      <patternFill patternType="solid">
        <fgColor theme="7"/>
        <bgColor theme="9"/>
      </patternFill>
    </fill>
    <fill>
      <patternFill patternType="solid">
        <fgColor theme="8" tint="0.59999389629810485"/>
        <bgColor indexed="64"/>
      </patternFill>
    </fill>
    <fill>
      <patternFill patternType="solid">
        <fgColor theme="8" tint="-0.249977111117893"/>
        <bgColor theme="9"/>
      </patternFill>
    </fill>
    <fill>
      <patternFill patternType="solid">
        <fgColor theme="8" tint="-0.249977111117893"/>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3" tint="0.79998168889431442"/>
        <bgColor indexed="64"/>
      </patternFill>
    </fill>
    <fill>
      <patternFill patternType="solid">
        <fgColor theme="8" tint="0.39997558519241921"/>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FF00"/>
        <bgColor indexed="64"/>
      </patternFill>
    </fill>
  </fills>
  <borders count="15">
    <border>
      <left/>
      <right/>
      <top/>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9" tint="0.3999755851924192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theme="9" tint="0.39997558519241921"/>
      </top>
      <bottom style="thin">
        <color theme="4" tint="0.39997558519241921"/>
      </bottom>
      <diagonal/>
    </border>
    <border>
      <left/>
      <right style="thin">
        <color indexed="64"/>
      </right>
      <top/>
      <bottom/>
      <diagonal/>
    </border>
  </borders>
  <cellStyleXfs count="2">
    <xf numFmtId="0" fontId="0" fillId="0" borderId="0"/>
    <xf numFmtId="9" fontId="7" fillId="0" borderId="0" applyFont="0" applyFill="0" applyBorder="0" applyAlignment="0" applyProtection="0"/>
  </cellStyleXfs>
  <cellXfs count="180">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0" fontId="1" fillId="2" borderId="3" xfId="0" applyFont="1" applyFill="1" applyBorder="1"/>
    <xf numFmtId="0" fontId="2" fillId="0" borderId="0" xfId="0" applyFont="1"/>
    <xf numFmtId="0" fontId="0" fillId="0" borderId="0" xfId="0" pivotButton="1"/>
    <xf numFmtId="0" fontId="0" fillId="0" borderId="0" xfId="0" applyAlignment="1">
      <alignment horizontal="left"/>
    </xf>
    <xf numFmtId="0" fontId="0" fillId="0" borderId="0" xfId="0" applyAlignment="1">
      <alignment wrapText="1"/>
    </xf>
    <xf numFmtId="17" fontId="0" fillId="0" borderId="0" xfId="0" applyNumberFormat="1"/>
    <xf numFmtId="0" fontId="0" fillId="0" borderId="0" xfId="0" applyBorder="1"/>
    <xf numFmtId="0" fontId="0" fillId="0" borderId="4" xfId="0" applyNumberFormat="1" applyFont="1" applyFill="1" applyBorder="1"/>
    <xf numFmtId="0" fontId="0" fillId="0" borderId="4" xfId="0" applyFont="1" applyFill="1" applyBorder="1"/>
    <xf numFmtId="17" fontId="0" fillId="0" borderId="0" xfId="0" applyNumberFormat="1" applyAlignment="1">
      <alignment wrapText="1"/>
    </xf>
    <xf numFmtId="164" fontId="0" fillId="0" borderId="0" xfId="0" applyNumberFormat="1"/>
    <xf numFmtId="0" fontId="1" fillId="2" borderId="0" xfId="0" applyFont="1" applyFill="1" applyBorder="1"/>
    <xf numFmtId="0" fontId="1" fillId="4" borderId="2" xfId="0" applyFont="1" applyFill="1" applyBorder="1"/>
    <xf numFmtId="0" fontId="1" fillId="4" borderId="0" xfId="0" applyFont="1" applyFill="1" applyBorder="1"/>
    <xf numFmtId="0" fontId="1" fillId="5" borderId="0" xfId="0" applyFont="1" applyFill="1"/>
    <xf numFmtId="164" fontId="0" fillId="0" borderId="0" xfId="0" applyNumberFormat="1" applyFill="1"/>
    <xf numFmtId="165" fontId="0" fillId="0" borderId="4" xfId="0" applyNumberFormat="1" applyFont="1" applyFill="1" applyBorder="1"/>
    <xf numFmtId="164" fontId="0" fillId="0" borderId="4" xfId="0" applyNumberFormat="1" applyBorder="1"/>
    <xf numFmtId="1" fontId="0" fillId="0" borderId="4" xfId="0" applyNumberFormat="1" applyFont="1" applyFill="1" applyBorder="1"/>
    <xf numFmtId="166" fontId="0" fillId="0" borderId="0" xfId="0" applyNumberFormat="1"/>
    <xf numFmtId="0" fontId="0" fillId="0" borderId="4" xfId="0" applyBorder="1"/>
    <xf numFmtId="0" fontId="1" fillId="6" borderId="2" xfId="0" applyFont="1" applyFill="1" applyBorder="1"/>
    <xf numFmtId="165" fontId="0" fillId="0" borderId="0" xfId="0" applyNumberFormat="1"/>
    <xf numFmtId="165" fontId="0" fillId="0" borderId="4" xfId="0" applyNumberFormat="1" applyBorder="1"/>
    <xf numFmtId="0" fontId="1" fillId="0" borderId="0" xfId="0" applyFont="1" applyFill="1" applyBorder="1"/>
    <xf numFmtId="0" fontId="0" fillId="0" borderId="0" xfId="0" applyFill="1" applyBorder="1"/>
    <xf numFmtId="0" fontId="0" fillId="0" borderId="5" xfId="0" applyFont="1" applyFill="1" applyBorder="1"/>
    <xf numFmtId="0" fontId="1" fillId="2" borderId="4" xfId="0" applyFont="1" applyFill="1" applyBorder="1"/>
    <xf numFmtId="2" fontId="0" fillId="0" borderId="4" xfId="1" applyNumberFormat="1" applyFont="1" applyFill="1" applyBorder="1"/>
    <xf numFmtId="165" fontId="0" fillId="0" borderId="5" xfId="0" applyNumberFormat="1" applyFont="1" applyFill="1" applyBorder="1"/>
    <xf numFmtId="0" fontId="1" fillId="8" borderId="2" xfId="0" applyFont="1" applyFill="1" applyBorder="1"/>
    <xf numFmtId="0" fontId="1" fillId="8" borderId="4" xfId="0" applyFont="1" applyFill="1" applyBorder="1"/>
    <xf numFmtId="0" fontId="0" fillId="0" borderId="0" xfId="0" applyFill="1"/>
    <xf numFmtId="2" fontId="0" fillId="0" borderId="0" xfId="0" applyNumberFormat="1"/>
    <xf numFmtId="0" fontId="1" fillId="8" borderId="5" xfId="0" applyFont="1" applyFill="1" applyBorder="1"/>
    <xf numFmtId="165" fontId="0" fillId="0" borderId="5" xfId="0" applyNumberFormat="1" applyBorder="1"/>
    <xf numFmtId="165" fontId="0" fillId="0" borderId="0" xfId="0" applyNumberFormat="1" applyFill="1"/>
    <xf numFmtId="0" fontId="2" fillId="0" borderId="0" xfId="0" applyFont="1" applyFill="1" applyBorder="1"/>
    <xf numFmtId="0" fontId="1" fillId="3" borderId="4" xfId="0" applyNumberFormat="1" applyFont="1" applyFill="1" applyBorder="1"/>
    <xf numFmtId="0" fontId="2" fillId="7" borderId="8" xfId="0" applyNumberFormat="1" applyFont="1" applyFill="1" applyBorder="1"/>
    <xf numFmtId="2" fontId="0" fillId="0" borderId="4" xfId="0" applyNumberFormat="1" applyBorder="1"/>
    <xf numFmtId="0" fontId="1" fillId="0" borderId="9" xfId="0" applyFont="1" applyFill="1" applyBorder="1"/>
    <xf numFmtId="0" fontId="1" fillId="0" borderId="10" xfId="0" applyFont="1" applyFill="1" applyBorder="1"/>
    <xf numFmtId="0" fontId="11" fillId="0" borderId="4" xfId="0" applyFont="1" applyFill="1" applyBorder="1"/>
    <xf numFmtId="2" fontId="0" fillId="0" borderId="4" xfId="0" applyNumberFormat="1" applyFont="1" applyFill="1" applyBorder="1"/>
    <xf numFmtId="167" fontId="3" fillId="0" borderId="0" xfId="0" applyNumberFormat="1" applyFont="1" applyFill="1"/>
    <xf numFmtId="0" fontId="0" fillId="0" borderId="11" xfId="0" applyNumberFormat="1" applyFont="1" applyFill="1" applyBorder="1"/>
    <xf numFmtId="0" fontId="0" fillId="0" borderId="11" xfId="0" applyFont="1" applyFill="1" applyBorder="1"/>
    <xf numFmtId="2" fontId="0" fillId="0" borderId="11" xfId="1" applyNumberFormat="1" applyFont="1" applyFill="1" applyBorder="1"/>
    <xf numFmtId="165" fontId="0" fillId="0" borderId="11" xfId="0" applyNumberFormat="1" applyFont="1" applyFill="1" applyBorder="1"/>
    <xf numFmtId="0" fontId="0" fillId="0" borderId="12" xfId="0" applyFont="1" applyFill="1" applyBorder="1"/>
    <xf numFmtId="165" fontId="0" fillId="0" borderId="12" xfId="0" applyNumberFormat="1" applyBorder="1"/>
    <xf numFmtId="0" fontId="2" fillId="0" borderId="0" xfId="0" applyFont="1" applyFill="1"/>
    <xf numFmtId="165" fontId="2" fillId="0" borderId="0" xfId="0" applyNumberFormat="1" applyFont="1" applyFill="1" applyBorder="1"/>
    <xf numFmtId="0" fontId="0" fillId="0" borderId="0" xfId="0" applyFont="1" applyFill="1" applyBorder="1"/>
    <xf numFmtId="0" fontId="1" fillId="8" borderId="0" xfId="0" applyFont="1" applyFill="1" applyBorder="1"/>
    <xf numFmtId="165" fontId="0" fillId="0" borderId="0" xfId="0" applyNumberFormat="1" applyFont="1" applyFill="1" applyBorder="1"/>
    <xf numFmtId="165" fontId="0" fillId="0" borderId="0" xfId="0" applyNumberFormat="1" applyFill="1" applyBorder="1"/>
    <xf numFmtId="0" fontId="1" fillId="8" borderId="13" xfId="0" applyFont="1" applyFill="1" applyBorder="1"/>
    <xf numFmtId="0" fontId="1" fillId="9" borderId="0" xfId="0" applyFont="1" applyFill="1" applyBorder="1"/>
    <xf numFmtId="0" fontId="1" fillId="3" borderId="0" xfId="0" applyFont="1" applyFill="1" applyBorder="1"/>
    <xf numFmtId="2" fontId="0" fillId="0" borderId="0" xfId="0" applyNumberFormat="1" applyFill="1" applyBorder="1"/>
    <xf numFmtId="2" fontId="0" fillId="0" borderId="0" xfId="0" applyNumberFormat="1" applyFont="1" applyFill="1" applyBorder="1"/>
    <xf numFmtId="0" fontId="2" fillId="0" borderId="0" xfId="0" applyFont="1" applyBorder="1"/>
    <xf numFmtId="1" fontId="0" fillId="0" borderId="0" xfId="0" applyNumberFormat="1" applyFont="1" applyFill="1" applyBorder="1"/>
    <xf numFmtId="1" fontId="0" fillId="0" borderId="0" xfId="0" applyNumberFormat="1"/>
    <xf numFmtId="1" fontId="0" fillId="0" borderId="0" xfId="0" applyNumberFormat="1" applyFill="1" applyBorder="1"/>
    <xf numFmtId="2" fontId="0" fillId="0" borderId="0" xfId="0" applyNumberFormat="1" applyBorder="1"/>
    <xf numFmtId="1" fontId="0" fillId="0" borderId="0" xfId="0" applyNumberFormat="1" applyFill="1"/>
    <xf numFmtId="2" fontId="0" fillId="0" borderId="0" xfId="0" applyNumberFormat="1" applyFill="1"/>
    <xf numFmtId="0" fontId="1" fillId="0" borderId="0" xfId="0" applyFont="1" applyFill="1"/>
    <xf numFmtId="0" fontId="12" fillId="0" borderId="4" xfId="0" applyFont="1" applyFill="1" applyBorder="1"/>
    <xf numFmtId="0" fontId="12" fillId="0" borderId="0" xfId="0" applyFont="1" applyFill="1"/>
    <xf numFmtId="0" fontId="0" fillId="10" borderId="0" xfId="0" applyFill="1"/>
    <xf numFmtId="0" fontId="2" fillId="10" borderId="0" xfId="0" applyFont="1" applyFill="1" applyBorder="1"/>
    <xf numFmtId="165" fontId="0" fillId="10" borderId="4" xfId="0" applyNumberFormat="1" applyFill="1" applyBorder="1"/>
    <xf numFmtId="0" fontId="0" fillId="10" borderId="4" xfId="0" applyFont="1" applyFill="1" applyBorder="1"/>
    <xf numFmtId="165" fontId="0" fillId="10" borderId="4" xfId="0" applyNumberFormat="1" applyFont="1" applyFill="1" applyBorder="1"/>
    <xf numFmtId="165" fontId="0" fillId="10" borderId="4" xfId="1" applyNumberFormat="1" applyFont="1" applyFill="1" applyBorder="1"/>
    <xf numFmtId="165" fontId="0" fillId="10" borderId="0" xfId="0" applyNumberFormat="1" applyFill="1"/>
    <xf numFmtId="165" fontId="9" fillId="10" borderId="0" xfId="0" applyNumberFormat="1" applyFont="1" applyFill="1" applyAlignment="1">
      <alignment horizontal="left"/>
    </xf>
    <xf numFmtId="0" fontId="10" fillId="10" borderId="0" xfId="0" applyFont="1" applyFill="1"/>
    <xf numFmtId="0" fontId="0" fillId="11" borderId="0" xfId="0" applyFill="1"/>
    <xf numFmtId="0" fontId="15" fillId="11" borderId="0" xfId="0" applyFont="1" applyFill="1"/>
    <xf numFmtId="0" fontId="6" fillId="12" borderId="0" xfId="0" applyFont="1" applyFill="1"/>
    <xf numFmtId="0" fontId="16" fillId="11" borderId="0" xfId="0" applyFont="1" applyFill="1"/>
    <xf numFmtId="0" fontId="17" fillId="13" borderId="0" xfId="0" applyFont="1" applyFill="1"/>
    <xf numFmtId="0" fontId="18" fillId="13" borderId="0" xfId="0" applyFont="1" applyFill="1"/>
    <xf numFmtId="0" fontId="13" fillId="13" borderId="0" xfId="0" applyFont="1" applyFill="1"/>
    <xf numFmtId="0" fontId="17" fillId="3" borderId="4" xfId="0" applyFont="1" applyFill="1" applyBorder="1"/>
    <xf numFmtId="0" fontId="2" fillId="14" borderId="4" xfId="0" applyFont="1" applyFill="1" applyBorder="1"/>
    <xf numFmtId="0" fontId="0" fillId="16" borderId="0" xfId="0" applyFill="1"/>
    <xf numFmtId="0" fontId="3" fillId="16" borderId="0" xfId="0" applyFont="1" applyFill="1"/>
    <xf numFmtId="0" fontId="0" fillId="16" borderId="4" xfId="0" applyFill="1" applyBorder="1" applyAlignment="1">
      <alignment horizontal="left"/>
    </xf>
    <xf numFmtId="2" fontId="0" fillId="16" borderId="4" xfId="0" applyNumberFormat="1" applyFill="1" applyBorder="1"/>
    <xf numFmtId="0" fontId="0" fillId="16" borderId="0" xfId="0" applyFill="1" applyBorder="1"/>
    <xf numFmtId="0" fontId="0" fillId="3" borderId="0" xfId="0" applyFill="1"/>
    <xf numFmtId="0" fontId="10" fillId="12" borderId="0" xfId="0" applyFont="1" applyFill="1"/>
    <xf numFmtId="0" fontId="0" fillId="12" borderId="0" xfId="0" applyFill="1"/>
    <xf numFmtId="0" fontId="20" fillId="15" borderId="0" xfId="0" applyFont="1" applyFill="1" applyAlignment="1">
      <alignment horizontal="center"/>
    </xf>
    <xf numFmtId="0" fontId="8" fillId="3" borderId="4" xfId="0" applyFont="1" applyFill="1" applyBorder="1"/>
    <xf numFmtId="0" fontId="21" fillId="3" borderId="0" xfId="0" applyFont="1" applyFill="1" applyAlignment="1">
      <alignment horizontal="left" indent="1"/>
    </xf>
    <xf numFmtId="0" fontId="0" fillId="18" borderId="0" xfId="0" applyFill="1"/>
    <xf numFmtId="0" fontId="0" fillId="19" borderId="0" xfId="0" applyFill="1"/>
    <xf numFmtId="0" fontId="2" fillId="19" borderId="4" xfId="0" applyFont="1" applyFill="1" applyBorder="1"/>
    <xf numFmtId="165" fontId="0" fillId="19" borderId="4" xfId="0" applyNumberFormat="1" applyFill="1" applyBorder="1"/>
    <xf numFmtId="2" fontId="0" fillId="19" borderId="0" xfId="0" applyNumberFormat="1" applyFill="1"/>
    <xf numFmtId="0" fontId="0" fillId="19" borderId="0" xfId="0" applyFill="1" applyBorder="1"/>
    <xf numFmtId="165" fontId="0" fillId="19" borderId="0" xfId="0" applyNumberFormat="1" applyFill="1" applyBorder="1"/>
    <xf numFmtId="0" fontId="10" fillId="19" borderId="0" xfId="0" applyFont="1" applyFill="1"/>
    <xf numFmtId="0" fontId="9" fillId="19" borderId="0" xfId="0" applyFont="1" applyFill="1"/>
    <xf numFmtId="0" fontId="3" fillId="19" borderId="0" xfId="0" applyFont="1" applyFill="1"/>
    <xf numFmtId="0" fontId="1" fillId="3" borderId="4" xfId="0" applyFont="1" applyFill="1" applyBorder="1"/>
    <xf numFmtId="0" fontId="8" fillId="3" borderId="0" xfId="0" applyFont="1" applyFill="1"/>
    <xf numFmtId="2" fontId="0" fillId="19" borderId="4" xfId="0" applyNumberFormat="1" applyFill="1" applyBorder="1"/>
    <xf numFmtId="0" fontId="0" fillId="19" borderId="0" xfId="0" applyFill="1" applyAlignment="1">
      <alignment horizontal="left" indent="1"/>
    </xf>
    <xf numFmtId="165" fontId="0" fillId="19" borderId="0" xfId="0" applyNumberFormat="1" applyFill="1"/>
    <xf numFmtId="0" fontId="2" fillId="19" borderId="0" xfId="0" applyFont="1" applyFill="1"/>
    <xf numFmtId="0" fontId="5" fillId="19" borderId="0" xfId="0" applyFont="1" applyFill="1" applyAlignment="1">
      <alignment vertical="center"/>
    </xf>
    <xf numFmtId="9" fontId="5" fillId="19" borderId="0" xfId="1" applyFont="1" applyFill="1" applyAlignment="1">
      <alignment vertical="center"/>
    </xf>
    <xf numFmtId="1" fontId="0" fillId="19" borderId="4" xfId="0" applyNumberFormat="1" applyFill="1" applyBorder="1" applyAlignment="1">
      <alignment horizontal="left"/>
    </xf>
    <xf numFmtId="0" fontId="0" fillId="19" borderId="4" xfId="0" applyNumberFormat="1" applyFill="1" applyBorder="1"/>
    <xf numFmtId="0" fontId="1" fillId="3" borderId="0" xfId="0" applyFont="1" applyFill="1"/>
    <xf numFmtId="9" fontId="0" fillId="19" borderId="4" xfId="0" applyNumberFormat="1" applyFill="1" applyBorder="1"/>
    <xf numFmtId="0" fontId="21" fillId="3" borderId="0" xfId="0" applyFont="1" applyFill="1"/>
    <xf numFmtId="2" fontId="2" fillId="3" borderId="0" xfId="0" applyNumberFormat="1" applyFont="1" applyFill="1"/>
    <xf numFmtId="165" fontId="2" fillId="3" borderId="0" xfId="0" applyNumberFormat="1" applyFont="1" applyFill="1" applyBorder="1"/>
    <xf numFmtId="0" fontId="2" fillId="3" borderId="0" xfId="0" applyFont="1" applyFill="1" applyBorder="1"/>
    <xf numFmtId="0" fontId="19" fillId="19" borderId="0" xfId="0" applyFont="1" applyFill="1" applyAlignment="1"/>
    <xf numFmtId="0" fontId="6" fillId="19" borderId="0" xfId="0" applyFont="1" applyFill="1" applyBorder="1"/>
    <xf numFmtId="0" fontId="21" fillId="3" borderId="5" xfId="0" applyFont="1" applyFill="1" applyBorder="1"/>
    <xf numFmtId="0" fontId="8" fillId="3" borderId="7" xfId="0" applyFont="1" applyFill="1" applyBorder="1"/>
    <xf numFmtId="0" fontId="8" fillId="3" borderId="6" xfId="0" applyFont="1" applyFill="1" applyBorder="1"/>
    <xf numFmtId="165" fontId="2" fillId="0" borderId="0" xfId="0" applyNumberFormat="1" applyFont="1"/>
    <xf numFmtId="0" fontId="2" fillId="20" borderId="0" xfId="0" applyFont="1" applyFill="1"/>
    <xf numFmtId="0" fontId="3" fillId="20" borderId="0" xfId="0" applyFont="1" applyFill="1"/>
    <xf numFmtId="0" fontId="2" fillId="20" borderId="4" xfId="0" applyFont="1" applyFill="1" applyBorder="1"/>
    <xf numFmtId="0" fontId="0" fillId="20" borderId="4" xfId="0" applyFill="1" applyBorder="1" applyAlignment="1">
      <alignment wrapText="1"/>
    </xf>
    <xf numFmtId="0" fontId="0" fillId="20" borderId="4" xfId="0" applyFill="1" applyBorder="1"/>
    <xf numFmtId="0" fontId="2" fillId="12" borderId="4" xfId="0" applyFont="1" applyFill="1" applyBorder="1"/>
    <xf numFmtId="0" fontId="0" fillId="12" borderId="4" xfId="0" applyFill="1" applyBorder="1" applyAlignment="1">
      <alignment wrapText="1"/>
    </xf>
    <xf numFmtId="0" fontId="0" fillId="12" borderId="4" xfId="0" applyFill="1" applyBorder="1"/>
    <xf numFmtId="0" fontId="5" fillId="12" borderId="4" xfId="0" applyFont="1" applyFill="1" applyBorder="1"/>
    <xf numFmtId="0" fontId="6" fillId="12" borderId="4" xfId="0" applyFont="1" applyFill="1" applyBorder="1"/>
    <xf numFmtId="0" fontId="2" fillId="20" borderId="5" xfId="0" applyFont="1" applyFill="1" applyBorder="1"/>
    <xf numFmtId="0" fontId="13" fillId="12" borderId="0" xfId="0" applyFont="1" applyFill="1" applyBorder="1"/>
    <xf numFmtId="0" fontId="24" fillId="12" borderId="0" xfId="0" applyFont="1" applyFill="1" applyBorder="1"/>
    <xf numFmtId="0" fontId="2" fillId="19" borderId="4" xfId="0" applyFont="1" applyFill="1" applyBorder="1" applyAlignment="1">
      <alignment horizontal="left" indent="1"/>
    </xf>
    <xf numFmtId="0" fontId="2" fillId="19" borderId="4" xfId="0" applyFont="1" applyFill="1" applyBorder="1" applyAlignment="1">
      <alignment horizontal="left"/>
    </xf>
    <xf numFmtId="0" fontId="2" fillId="16" borderId="4" xfId="0" applyFont="1" applyFill="1" applyBorder="1" applyAlignment="1">
      <alignment horizontal="left"/>
    </xf>
    <xf numFmtId="0" fontId="2" fillId="10" borderId="4" xfId="0" applyFont="1" applyFill="1" applyBorder="1"/>
    <xf numFmtId="0" fontId="25" fillId="3" borderId="4" xfId="0" applyFont="1" applyFill="1" applyBorder="1"/>
    <xf numFmtId="0" fontId="2" fillId="0" borderId="4" xfId="0" applyFont="1" applyBorder="1"/>
    <xf numFmtId="167" fontId="25" fillId="3" borderId="4" xfId="0" applyNumberFormat="1" applyFont="1" applyFill="1" applyBorder="1"/>
    <xf numFmtId="165" fontId="1" fillId="3" borderId="0" xfId="0" applyNumberFormat="1" applyFont="1" applyFill="1"/>
    <xf numFmtId="165" fontId="1" fillId="3" borderId="4" xfId="0" applyNumberFormat="1" applyFont="1" applyFill="1" applyBorder="1"/>
    <xf numFmtId="0" fontId="0" fillId="0" borderId="4" xfId="0" applyFont="1" applyFill="1" applyBorder="1" applyAlignment="1">
      <alignment horizontal="left"/>
    </xf>
    <xf numFmtId="1" fontId="0" fillId="0" borderId="4" xfId="0" applyNumberFormat="1" applyBorder="1"/>
    <xf numFmtId="165" fontId="2" fillId="0" borderId="4" xfId="0" applyNumberFormat="1" applyFont="1" applyFill="1" applyBorder="1"/>
    <xf numFmtId="0" fontId="0" fillId="0" borderId="4" xfId="0" applyFill="1" applyBorder="1"/>
    <xf numFmtId="2" fontId="0" fillId="0" borderId="4" xfId="0" applyNumberFormat="1" applyFill="1" applyBorder="1"/>
    <xf numFmtId="0" fontId="1" fillId="2" borderId="13" xfId="0" applyFont="1" applyFill="1" applyBorder="1"/>
    <xf numFmtId="1" fontId="0" fillId="0" borderId="4" xfId="0" applyNumberFormat="1" applyFill="1" applyBorder="1"/>
    <xf numFmtId="0" fontId="0" fillId="19" borderId="4" xfId="0" applyFill="1" applyBorder="1" applyAlignment="1">
      <alignment horizontal="left"/>
    </xf>
    <xf numFmtId="0" fontId="0" fillId="19" borderId="4" xfId="0" applyFill="1" applyBorder="1"/>
    <xf numFmtId="0" fontId="8" fillId="3" borderId="4" xfId="0" applyFont="1" applyFill="1" applyBorder="1" applyAlignment="1">
      <alignment horizontal="left"/>
    </xf>
    <xf numFmtId="0" fontId="19" fillId="15" borderId="0" xfId="0" applyFont="1" applyFill="1" applyBorder="1" applyAlignment="1">
      <alignment horizontal="center"/>
    </xf>
    <xf numFmtId="0" fontId="14" fillId="15" borderId="0" xfId="0" applyFont="1" applyFill="1" applyBorder="1" applyAlignment="1">
      <alignment horizontal="center"/>
    </xf>
    <xf numFmtId="0" fontId="14" fillId="15" borderId="14" xfId="0" applyFont="1" applyFill="1" applyBorder="1" applyAlignment="1">
      <alignment horizontal="center"/>
    </xf>
    <xf numFmtId="0" fontId="19" fillId="15" borderId="0" xfId="0" applyFont="1" applyFill="1" applyAlignment="1">
      <alignment horizontal="center"/>
    </xf>
    <xf numFmtId="0" fontId="20" fillId="15" borderId="0" xfId="0" applyFont="1" applyFill="1" applyAlignment="1">
      <alignment horizontal="center"/>
    </xf>
    <xf numFmtId="0" fontId="0" fillId="15" borderId="0" xfId="0" applyFill="1" applyAlignment="1">
      <alignment horizontal="center"/>
    </xf>
    <xf numFmtId="0" fontId="5" fillId="19" borderId="0" xfId="0" applyFont="1" applyFill="1" applyAlignment="1">
      <alignment horizontal="center" vertical="center"/>
    </xf>
    <xf numFmtId="9" fontId="5" fillId="19" borderId="0" xfId="1" applyFont="1" applyFill="1" applyAlignment="1">
      <alignment horizontal="center" vertical="center"/>
    </xf>
    <xf numFmtId="0" fontId="22" fillId="15" borderId="0" xfId="0" applyFont="1" applyFill="1" applyAlignment="1">
      <alignment horizontal="center"/>
    </xf>
    <xf numFmtId="0" fontId="23" fillId="17" borderId="4" xfId="0" applyFont="1" applyFill="1" applyBorder="1" applyAlignment="1">
      <alignment horizontal="center"/>
    </xf>
  </cellXfs>
  <cellStyles count="2">
    <cellStyle name="Normal" xfId="0" builtinId="0"/>
    <cellStyle name="Percent" xfId="1" builtinId="5"/>
  </cellStyles>
  <dxfs count="171">
    <dxf>
      <numFmt numFmtId="165" formatCode="0.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0" formatCode="General"/>
    </dxf>
    <dxf>
      <numFmt numFmtId="0" formatCode="General"/>
    </dxf>
    <dxf>
      <numFmt numFmtId="0" formatCode="General"/>
    </dxf>
    <dxf>
      <font>
        <b/>
      </font>
    </dxf>
    <dxf>
      <font>
        <b/>
      </font>
    </dxf>
    <dxf>
      <font>
        <b/>
      </font>
    </dxf>
    <dxf>
      <font>
        <color theme="0"/>
      </font>
    </dxf>
    <dxf>
      <font>
        <color theme="0"/>
      </font>
    </dxf>
    <dxf>
      <fill>
        <patternFill>
          <bgColor theme="9"/>
        </patternFill>
      </fill>
    </dxf>
    <dxf>
      <fill>
        <patternFill>
          <bgColor theme="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numFmt numFmtId="165" formatCode="0.0"/>
    </dxf>
    <dxf>
      <numFmt numFmtId="165" formatCode="0.0"/>
    </dxf>
    <dxf>
      <numFmt numFmtId="165" formatCode="0.0"/>
    </dxf>
    <dxf>
      <numFmt numFmtId="165" formatCode="0.0"/>
    </dxf>
    <dxf>
      <numFmt numFmtId="165" formatCode="0.0"/>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bgColor theme="9"/>
        </patternFill>
      </fill>
    </dxf>
    <dxf>
      <fill>
        <patternFill>
          <bgColor theme="9"/>
        </patternFill>
      </fill>
    </dxf>
    <dxf>
      <fill>
        <patternFill>
          <bgColor theme="0" tint="-0.14999847407452621"/>
        </patternFill>
      </fill>
    </dxf>
    <dxf>
      <fill>
        <patternFill>
          <bgColor theme="0" tint="-0.14999847407452621"/>
        </patternFill>
      </fill>
    </dxf>
    <dxf>
      <fill>
        <patternFill>
          <bgColor theme="0" tint="-0.14999847407452621"/>
        </patternFill>
      </fill>
    </dxf>
    <dxf>
      <numFmt numFmtId="2" formatCode="0.00"/>
    </dxf>
    <dxf>
      <fill>
        <patternFill>
          <bgColor theme="9"/>
        </patternFill>
      </fill>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14999847407452621"/>
        </patternFill>
      </fill>
    </dxf>
    <dxf>
      <fill>
        <patternFill>
          <bgColor theme="0" tint="-0.14999847407452621"/>
        </patternFill>
      </fill>
    </dxf>
    <dxf>
      <fill>
        <patternFill>
          <bgColor theme="0" tint="-0.14999847407452621"/>
        </patternFill>
      </fill>
    </dxf>
    <dxf>
      <numFmt numFmtId="2" formatCode="0.00"/>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bgColor theme="9"/>
        </patternFill>
      </fill>
    </dxf>
    <dxf>
      <fill>
        <patternFill>
          <bgColor theme="9"/>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0" tint="-0.14999847407452621"/>
        </patternFill>
      </fill>
    </dxf>
    <dxf>
      <numFmt numFmtId="2" formatCode="0.00"/>
    </dxf>
    <dxf>
      <numFmt numFmtId="2" formatCode="0.00"/>
    </dxf>
    <dxf>
      <numFmt numFmtId="0" formatCode="General"/>
    </dxf>
    <dxf>
      <numFmt numFmtId="0" formatCode="General"/>
    </dxf>
    <dxf>
      <numFmt numFmtId="2" formatCode="0.00"/>
    </dxf>
    <dxf>
      <font>
        <b/>
      </font>
    </dxf>
    <dxf>
      <fill>
        <patternFill>
          <bgColor theme="9"/>
        </patternFill>
      </fill>
    </dxf>
    <dxf>
      <fill>
        <patternFill>
          <bgColor theme="9"/>
        </patternFill>
      </fill>
    </dxf>
    <dxf>
      <font>
        <color theme="0"/>
      </font>
    </dxf>
    <dxf>
      <font>
        <color theme="0"/>
      </font>
    </dxf>
    <dxf>
      <fill>
        <patternFill>
          <bgColor theme="9" tint="-0.249977111117893"/>
        </patternFill>
      </fill>
    </dxf>
    <dxf>
      <fill>
        <patternFill>
          <bgColor theme="9"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numFmt numFmtId="2" formatCode="0.00"/>
    </dxf>
    <dxf>
      <font>
        <color theme="0"/>
      </font>
    </dxf>
    <dxf>
      <font>
        <color theme="0"/>
      </font>
    </dxf>
    <dxf>
      <fill>
        <patternFill>
          <bgColor theme="9"/>
        </patternFill>
      </fill>
    </dxf>
    <dxf>
      <fill>
        <patternFill>
          <bgColor theme="9"/>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microsoft.com/office/2007/relationships/slicerCache" Target="slicerCaches/slicerCache3.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Broder Category Contribution to CPI Calculation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'Probleam statement 1'!$H$5</c:f>
              <c:strCache>
                <c:ptCount val="1"/>
                <c:pt idx="0">
                  <c:v>Percentage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607-46FB-86B8-D1535981E56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607-46FB-86B8-D1535981E56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607-46FB-86B8-D1535981E56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607-46FB-86B8-D1535981E56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607-46FB-86B8-D1535981E569}"/>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607-46FB-86B8-D1535981E569}"/>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607-46FB-86B8-D1535981E569}"/>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607-46FB-86B8-D1535981E569}"/>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2607-46FB-86B8-D1535981E5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'Probleam statement 1'!$F$6:$F$14</c:f>
              <c:strCache>
                <c:ptCount val="9"/>
                <c:pt idx="0">
                  <c:v>Food and Beverages</c:v>
                </c:pt>
                <c:pt idx="1">
                  <c:v>Pan, tobacco and intoxicants</c:v>
                </c:pt>
                <c:pt idx="2">
                  <c:v>Fashion</c:v>
                </c:pt>
                <c:pt idx="3">
                  <c:v>Housing and Utilities</c:v>
                </c:pt>
                <c:pt idx="4">
                  <c:v>Health</c:v>
                </c:pt>
                <c:pt idx="5">
                  <c:v>Transport and communication</c:v>
                </c:pt>
                <c:pt idx="6">
                  <c:v>Luxury</c:v>
                </c:pt>
                <c:pt idx="7">
                  <c:v>Education</c:v>
                </c:pt>
                <c:pt idx="8">
                  <c:v>Miscellaneous</c:v>
                </c:pt>
              </c:strCache>
            </c:strRef>
          </c:cat>
          <c:val>
            <c:numRef>
              <c:f>'Probleam statement 1'!$H$6:$H$14</c:f>
              <c:numCache>
                <c:formatCode>0.0</c:formatCode>
                <c:ptCount val="9"/>
                <c:pt idx="0">
                  <c:v>10.956999594079836</c:v>
                </c:pt>
                <c:pt idx="1">
                  <c:v>12.432536516351526</c:v>
                </c:pt>
                <c:pt idx="2">
                  <c:v>11.312765833586431</c:v>
                </c:pt>
                <c:pt idx="3">
                  <c:v>10.9621098154973</c:v>
                </c:pt>
                <c:pt idx="4">
                  <c:v>11.417551713991973</c:v>
                </c:pt>
                <c:pt idx="5">
                  <c:v>10.168339649549447</c:v>
                </c:pt>
                <c:pt idx="6">
                  <c:v>10.991217004498839</c:v>
                </c:pt>
                <c:pt idx="7">
                  <c:v>10.934714814084087</c:v>
                </c:pt>
                <c:pt idx="8">
                  <c:v>10.823765058360573</c:v>
                </c:pt>
              </c:numCache>
            </c:numRef>
          </c:val>
          <c:extLst>
            <c:ext xmlns:c16="http://schemas.microsoft.com/office/drawing/2014/chart" uri="{C3380CC4-5D6E-409C-BE32-E72D297353CC}">
              <c16:uniqueId val="{00000000-24B2-4897-863E-FC831F4AEC2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new.xlsx]Probleam statement 2!PivotTable2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Year-on-Year variation in CPI Inflation Rate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'Probleam statement 2'!$C$6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'Probleam statement 2'!$B$7:$B$13</c:f>
              <c:strCache>
                <c:ptCount val="7"/>
                <c:pt idx="0">
                  <c:v>2017</c:v>
                </c:pt>
                <c:pt idx="1">
                  <c:v>2018</c:v>
                </c:pt>
                <c:pt idx="2">
                  <c:v>2019</c:v>
                </c:pt>
                <c:pt idx="3">
                  <c:v>2020</c:v>
                </c:pt>
                <c:pt idx="4">
                  <c:v>2021</c:v>
                </c:pt>
                <c:pt idx="5">
                  <c:v>2022</c:v>
                </c:pt>
                <c:pt idx="6">
                  <c:v>2023</c:v>
                </c:pt>
              </c:strCache>
            </c:strRef>
          </c:cat>
          <c:val>
            <c:numRef>
              <c:f>'Probleam statement 2'!$C$7:$C$13</c:f>
              <c:numCache>
                <c:formatCode>0.00</c:formatCode>
                <c:ptCount val="7"/>
                <c:pt idx="0">
                  <c:v>2.027946313074692</c:v>
                </c:pt>
                <c:pt idx="1">
                  <c:v>1.5166513039469525</c:v>
                </c:pt>
                <c:pt idx="2">
                  <c:v>1.317603178147148</c:v>
                </c:pt>
                <c:pt idx="3">
                  <c:v>1.1392901537299036</c:v>
                </c:pt>
                <c:pt idx="4">
                  <c:v>0.76312256943900791</c:v>
                </c:pt>
                <c:pt idx="5">
                  <c:v>1.1217686354906415</c:v>
                </c:pt>
                <c:pt idx="6">
                  <c:v>0.78969502385793389</c:v>
                </c:pt>
              </c:numCache>
            </c:numRef>
          </c:val>
          <c:smooth val="0"/>
          <c:extLst>
            <c:ext xmlns:c16="http://schemas.microsoft.com/office/drawing/2014/chart" uri="{C3380CC4-5D6E-409C-BE32-E72D297353CC}">
              <c16:uniqueId val="{00000000-FBAD-4DFA-9BBC-E92B0F57106E}"/>
            </c:ext>
          </c:extLst>
        </c:ser>
        <c:dLbls>
          <c:dLblPos val="t"/>
          <c:showLegendKey val="0"/>
          <c:showVal val="1"/>
          <c:showCatName val="0"/>
          <c:showSerName val="0"/>
          <c:showPercent val="0"/>
          <c:showBubbleSize val="0"/>
        </c:dLbls>
        <c:marker val="1"/>
        <c:smooth val="0"/>
        <c:axId val="154783103"/>
        <c:axId val="154803487"/>
      </c:lineChart>
      <c:catAx>
        <c:axId val="15478310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803487"/>
        <c:crosses val="autoZero"/>
        <c:auto val="1"/>
        <c:lblAlgn val="ctr"/>
        <c:lblOffset val="100"/>
        <c:noMultiLvlLbl val="0"/>
      </c:catAx>
      <c:valAx>
        <c:axId val="15480348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78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new.xlsx]Probleam statement 2!PivotTable4</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Variations in the CPI Inflation across several categories in 2017</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'Probleam statement 2'!$C$22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'Probleam statement 2'!$B$23:$B$49</c:f>
              <c:strCache>
                <c:ptCount val="27"/>
                <c:pt idx="0">
                  <c:v>Cereals and products</c:v>
                </c:pt>
                <c:pt idx="1">
                  <c:v>Clothing</c:v>
                </c:pt>
                <c:pt idx="2">
                  <c:v>Clothing and footwear</c:v>
                </c:pt>
                <c:pt idx="3">
                  <c:v>Education</c:v>
                </c:pt>
                <c:pt idx="4">
                  <c:v>Egg</c:v>
                </c:pt>
                <c:pt idx="5">
                  <c:v>Food and beverages</c:v>
                </c:pt>
                <c:pt idx="6">
                  <c:v>Footwear</c:v>
                </c:pt>
                <c:pt idx="7">
                  <c:v>Fruits</c:v>
                </c:pt>
                <c:pt idx="8">
                  <c:v>Fuel and light</c:v>
                </c:pt>
                <c:pt idx="9">
                  <c:v>General index</c:v>
                </c:pt>
                <c:pt idx="10">
                  <c:v>Health</c:v>
                </c:pt>
                <c:pt idx="11">
                  <c:v>Household goods and services</c:v>
                </c:pt>
                <c:pt idx="12">
                  <c:v>Housing</c:v>
                </c:pt>
                <c:pt idx="13">
                  <c:v>Meat and fish</c:v>
                </c:pt>
                <c:pt idx="14">
                  <c:v>Milk and products</c:v>
                </c:pt>
                <c:pt idx="15">
                  <c:v>Miscellaneous</c:v>
                </c:pt>
                <c:pt idx="16">
                  <c:v>Non-alcoholic beverages</c:v>
                </c:pt>
                <c:pt idx="17">
                  <c:v>Oils and fats</c:v>
                </c:pt>
                <c:pt idx="18">
                  <c:v>Pan, tobacco and intoxicants</c:v>
                </c:pt>
                <c:pt idx="19">
                  <c:v>Personal care and effects</c:v>
                </c:pt>
                <c:pt idx="20">
                  <c:v>Prepared meals, snacks, sweets etc.</c:v>
                </c:pt>
                <c:pt idx="21">
                  <c:v>Pulses and products</c:v>
                </c:pt>
                <c:pt idx="22">
                  <c:v>Recreation and amusement</c:v>
                </c:pt>
                <c:pt idx="23">
                  <c:v>Spices</c:v>
                </c:pt>
                <c:pt idx="24">
                  <c:v>Sugar and Confectionery</c:v>
                </c:pt>
                <c:pt idx="25">
                  <c:v>Transport and communication</c:v>
                </c:pt>
                <c:pt idx="26">
                  <c:v>Vegetables</c:v>
                </c:pt>
              </c:strCache>
            </c:strRef>
          </c:cat>
          <c:val>
            <c:numRef>
              <c:f>'Probleam statement 2'!$C$23:$C$49</c:f>
              <c:numCache>
                <c:formatCode>0.00</c:formatCode>
                <c:ptCount val="27"/>
                <c:pt idx="0">
                  <c:v>0.50268237903055824</c:v>
                </c:pt>
                <c:pt idx="1">
                  <c:v>3.8021892836373912</c:v>
                </c:pt>
                <c:pt idx="2">
                  <c:v>3.9866388556860315</c:v>
                </c:pt>
                <c:pt idx="3">
                  <c:v>1.8154764080251382</c:v>
                </c:pt>
                <c:pt idx="4">
                  <c:v>0.7322031414097051</c:v>
                </c:pt>
                <c:pt idx="5">
                  <c:v>0.59461021605960784</c:v>
                </c:pt>
                <c:pt idx="6">
                  <c:v>4.9903334243100135</c:v>
                </c:pt>
                <c:pt idx="7">
                  <c:v>3.0427874012465064</c:v>
                </c:pt>
                <c:pt idx="8">
                  <c:v>5.0628330714792424</c:v>
                </c:pt>
                <c:pt idx="9">
                  <c:v>2.027946313074692</c:v>
                </c:pt>
                <c:pt idx="10">
                  <c:v>2.6045167655121717</c:v>
                </c:pt>
                <c:pt idx="11">
                  <c:v>3.6682988870144047</c:v>
                </c:pt>
                <c:pt idx="12">
                  <c:v>0.67040853869798855</c:v>
                </c:pt>
                <c:pt idx="13">
                  <c:v>-1.0721204734901421E-2</c:v>
                </c:pt>
                <c:pt idx="14">
                  <c:v>0.86886430465624498</c:v>
                </c:pt>
                <c:pt idx="15">
                  <c:v>2.5048714860519792</c:v>
                </c:pt>
                <c:pt idx="16">
                  <c:v>2.2075465301407893</c:v>
                </c:pt>
                <c:pt idx="17">
                  <c:v>2.3153073923195149</c:v>
                </c:pt>
                <c:pt idx="18">
                  <c:v>5.1972695613323551E-5</c:v>
                </c:pt>
                <c:pt idx="19">
                  <c:v>1.1185744408018905</c:v>
                </c:pt>
                <c:pt idx="20">
                  <c:v>1.636627427661846</c:v>
                </c:pt>
                <c:pt idx="21">
                  <c:v>1.2455958930985009</c:v>
                </c:pt>
                <c:pt idx="22">
                  <c:v>3.5310544438225229</c:v>
                </c:pt>
                <c:pt idx="23">
                  <c:v>-1.2550751003751179</c:v>
                </c:pt>
                <c:pt idx="24">
                  <c:v>-0.19120156100148758</c:v>
                </c:pt>
                <c:pt idx="25">
                  <c:v>2.6416779619560402</c:v>
                </c:pt>
                <c:pt idx="26">
                  <c:v>0.11488326773734236</c:v>
                </c:pt>
              </c:numCache>
            </c:numRef>
          </c:val>
          <c:extLst>
            <c:ext xmlns:c16="http://schemas.microsoft.com/office/drawing/2014/chart" uri="{C3380CC4-5D6E-409C-BE32-E72D297353CC}">
              <c16:uniqueId val="{00000000-D160-4CA3-8417-FB1E1A661210}"/>
            </c:ext>
          </c:extLst>
        </c:ser>
        <c:dLbls>
          <c:showLegendKey val="0"/>
          <c:showVal val="0"/>
          <c:showCatName val="0"/>
          <c:showSerName val="0"/>
          <c:showPercent val="0"/>
          <c:showBubbleSize val="0"/>
        </c:dLbls>
        <c:gapWidth val="100"/>
        <c:overlap val="-24"/>
        <c:axId val="476444976"/>
        <c:axId val="476434160"/>
      </c:barChart>
      <c:catAx>
        <c:axId val="4764449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6434160"/>
        <c:crosses val="autoZero"/>
        <c:auto val="1"/>
        <c:lblAlgn val="ctr"/>
        <c:lblOffset val="100"/>
        <c:noMultiLvlLbl val="0"/>
      </c:catAx>
      <c:valAx>
        <c:axId val="47643416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644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new.xlsx]Probleam statement 3!PivotTable1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variations in the CPI for the Food and Beverage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'Probleam statement 3'!$C$21:$C$22</c:f>
              <c:strCache>
                <c:ptCount val="1"/>
                <c:pt idx="0">
                  <c:v>Pulses and products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'Probleam statement 3'!$B$23:$B$33</c:f>
              <c:strCache>
                <c:ptCount val="11"/>
                <c:pt idx="0">
                  <c:v>Sum of 2022 June</c:v>
                </c:pt>
                <c:pt idx="1">
                  <c:v>Sum of 2022 July</c:v>
                </c:pt>
                <c:pt idx="2">
                  <c:v>Sum of 2022 August</c:v>
                </c:pt>
                <c:pt idx="3">
                  <c:v>Sum of 2022 September</c:v>
                </c:pt>
                <c:pt idx="4">
                  <c:v>Sum of 2022 October</c:v>
                </c:pt>
                <c:pt idx="5">
                  <c:v>Sum of 2022 November</c:v>
                </c:pt>
                <c:pt idx="6">
                  <c:v>Sum of 2022 December</c:v>
                </c:pt>
                <c:pt idx="7">
                  <c:v>Sum of 2023 January</c:v>
                </c:pt>
                <c:pt idx="8">
                  <c:v>Sum of 2023 February</c:v>
                </c:pt>
                <c:pt idx="9">
                  <c:v>Sum of 2023 March</c:v>
                </c:pt>
                <c:pt idx="10">
                  <c:v>Sum of 2023 April</c:v>
                </c:pt>
              </c:strCache>
            </c:strRef>
          </c:cat>
          <c:val>
            <c:numRef>
              <c:f>'Probleam statement 3'!$C$23:$C$33</c:f>
              <c:numCache>
                <c:formatCode>0.00</c:formatCode>
                <c:ptCount val="11"/>
                <c:pt idx="0">
                  <c:v>6.6666666666662877E-2</c:v>
                </c:pt>
                <c:pt idx="1">
                  <c:v>2.9666666666666686</c:v>
                </c:pt>
                <c:pt idx="2">
                  <c:v>1.9000000000000057</c:v>
                </c:pt>
                <c:pt idx="3">
                  <c:v>0.70000000000001705</c:v>
                </c:pt>
                <c:pt idx="4">
                  <c:v>0.76666666666665151</c:v>
                </c:pt>
                <c:pt idx="5">
                  <c:v>0.30000000000001137</c:v>
                </c:pt>
                <c:pt idx="6">
                  <c:v>6.6666666666634455E-2</c:v>
                </c:pt>
                <c:pt idx="7">
                  <c:v>0.26666666666670835</c:v>
                </c:pt>
                <c:pt idx="8">
                  <c:v>6.6666666666634455E-2</c:v>
                </c:pt>
                <c:pt idx="9">
                  <c:v>2.3666666666666742</c:v>
                </c:pt>
                <c:pt idx="10">
                  <c:v>2.1666666666666572</c:v>
                </c:pt>
              </c:numCache>
            </c:numRef>
          </c:val>
          <c:smooth val="0"/>
          <c:extLst>
            <c:ext xmlns:c16="http://schemas.microsoft.com/office/drawing/2014/chart" uri="{C3380CC4-5D6E-409C-BE32-E72D297353CC}">
              <c16:uniqueId val="{00000000-82C8-4087-9BA5-804561D67D11}"/>
            </c:ext>
          </c:extLst>
        </c:ser>
        <c:dLbls>
          <c:showLegendKey val="0"/>
          <c:showVal val="0"/>
          <c:showCatName val="0"/>
          <c:showSerName val="0"/>
          <c:showPercent val="0"/>
          <c:showBubbleSize val="0"/>
        </c:dLbls>
        <c:smooth val="0"/>
        <c:axId val="1541209504"/>
        <c:axId val="1541216576"/>
      </c:lineChart>
      <c:catAx>
        <c:axId val="1541209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1216576"/>
        <c:crosses val="autoZero"/>
        <c:auto val="1"/>
        <c:lblAlgn val="ctr"/>
        <c:lblOffset val="100"/>
        <c:noMultiLvlLbl val="0"/>
      </c:catAx>
      <c:valAx>
        <c:axId val="1541216576"/>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1209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cked"/>
        <c:varyColors val="0"/>
        <c:ser>
          <c:idx val="0"/>
          <c:order val="0"/>
          <c:tx>
            <c:strRef>
              <c:f>'Probleam statement 3'!$D$5</c:f>
              <c:strCache>
                <c:ptCount val="1"/>
                <c:pt idx="0">
                  <c:v>Inflation rate  Food bucket CPI</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'Probleam statement 3'!$B$6:$C$16</c:f>
              <c:multiLvlStrCache>
                <c:ptCount val="11"/>
                <c:lvl>
                  <c:pt idx="0">
                    <c:v>June</c:v>
                  </c:pt>
                  <c:pt idx="1">
                    <c:v>July</c:v>
                  </c:pt>
                  <c:pt idx="2">
                    <c:v>August</c:v>
                  </c:pt>
                  <c:pt idx="3">
                    <c:v>September</c:v>
                  </c:pt>
                  <c:pt idx="4">
                    <c:v>October</c:v>
                  </c:pt>
                  <c:pt idx="5">
                    <c:v>November</c:v>
                  </c:pt>
                  <c:pt idx="6">
                    <c:v>December</c:v>
                  </c:pt>
                  <c:pt idx="7">
                    <c:v>January</c:v>
                  </c:pt>
                  <c:pt idx="8">
                    <c:v>February</c:v>
                  </c:pt>
                  <c:pt idx="9">
                    <c:v>March</c:v>
                  </c:pt>
                  <c:pt idx="10">
                    <c:v>April</c:v>
                  </c:pt>
                </c:lvl>
                <c:lvl>
                  <c:pt idx="0">
                    <c:v>2022</c:v>
                  </c:pt>
                  <c:pt idx="1">
                    <c:v>2022</c:v>
                  </c:pt>
                  <c:pt idx="2">
                    <c:v>2022</c:v>
                  </c:pt>
                  <c:pt idx="3">
                    <c:v>2022</c:v>
                  </c:pt>
                  <c:pt idx="4">
                    <c:v>2022</c:v>
                  </c:pt>
                  <c:pt idx="5">
                    <c:v>2022</c:v>
                  </c:pt>
                  <c:pt idx="6">
                    <c:v>2022</c:v>
                  </c:pt>
                  <c:pt idx="7">
                    <c:v>2023</c:v>
                  </c:pt>
                  <c:pt idx="8">
                    <c:v>2023</c:v>
                  </c:pt>
                  <c:pt idx="9">
                    <c:v>2023</c:v>
                  </c:pt>
                  <c:pt idx="10">
                    <c:v>2023</c:v>
                  </c:pt>
                </c:lvl>
              </c:multiLvlStrCache>
            </c:multiLvlStrRef>
          </c:cat>
          <c:val>
            <c:numRef>
              <c:f>'Probleam statement 3'!$D$6:$D$16</c:f>
              <c:numCache>
                <c:formatCode>0.0</c:formatCode>
                <c:ptCount val="11"/>
                <c:pt idx="0">
                  <c:v>0.25656711354889006</c:v>
                </c:pt>
                <c:pt idx="1">
                  <c:v>0.22182745189172437</c:v>
                </c:pt>
                <c:pt idx="2">
                  <c:v>0.30521454288052563</c:v>
                </c:pt>
                <c:pt idx="3">
                  <c:v>0.36739840550836439</c:v>
                </c:pt>
                <c:pt idx="4">
                  <c:v>0.19751941450002816</c:v>
                </c:pt>
                <c:pt idx="5">
                  <c:v>-5.4877472288660828E-2</c:v>
                </c:pt>
                <c:pt idx="6">
                  <c:v>0.15693760031680487</c:v>
                </c:pt>
                <c:pt idx="7">
                  <c:v>-9.3464569187985791E-2</c:v>
                </c:pt>
                <c:pt idx="8">
                  <c:v>0.1327902264692041</c:v>
                </c:pt>
                <c:pt idx="9">
                  <c:v>0.25983521571014789</c:v>
                </c:pt>
                <c:pt idx="10">
                  <c:v>0.37777548172251041</c:v>
                </c:pt>
              </c:numCache>
            </c:numRef>
          </c:val>
          <c:smooth val="0"/>
          <c:extLst>
            <c:ext xmlns:c16="http://schemas.microsoft.com/office/drawing/2014/chart" uri="{C3380CC4-5D6E-409C-BE32-E72D297353CC}">
              <c16:uniqueId val="{00000000-088B-409E-8E35-896DCEF2A650}"/>
            </c:ext>
          </c:extLst>
        </c:ser>
        <c:dLbls>
          <c:dLblPos val="t"/>
          <c:showLegendKey val="0"/>
          <c:showVal val="1"/>
          <c:showCatName val="0"/>
          <c:showSerName val="0"/>
          <c:showPercent val="0"/>
          <c:showBubbleSize val="0"/>
        </c:dLbls>
        <c:marker val="1"/>
        <c:smooth val="0"/>
        <c:axId val="1363353008"/>
        <c:axId val="1363353840"/>
      </c:lineChart>
      <c:catAx>
        <c:axId val="13633530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3353840"/>
        <c:crosses val="autoZero"/>
        <c:auto val="1"/>
        <c:lblAlgn val="ctr"/>
        <c:lblOffset val="100"/>
        <c:noMultiLvlLbl val="0"/>
      </c:catAx>
      <c:valAx>
        <c:axId val="1363353840"/>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33530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new.xlsx]Probleam statement 4!PivotTable3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Differences in CPI inflation rates before and after COVID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'Probleam statement 4'!$C$5:$C$6</c:f>
              <c:strCache>
                <c:ptCount val="1"/>
                <c:pt idx="0">
                  <c:v>Inflation Rate  Transport and communication</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4'!$C$7:$C$13</c:f>
              <c:numCache>
                <c:formatCode>0.00</c:formatCode>
                <c:ptCount val="7"/>
                <c:pt idx="0">
                  <c:v>0.28566531195818456</c:v>
                </c:pt>
                <c:pt idx="1">
                  <c:v>0.47789513685876767</c:v>
                </c:pt>
                <c:pt idx="2">
                  <c:v>-2.4218822794080608</c:v>
                </c:pt>
                <c:pt idx="3">
                  <c:v>0.13306391663573455</c:v>
                </c:pt>
                <c:pt idx="4">
                  <c:v>0.65570564026535294</c:v>
                </c:pt>
                <c:pt idx="5">
                  <c:v>0.54870823441271033</c:v>
                </c:pt>
                <c:pt idx="6">
                  <c:v>0.23587709910176877</c:v>
                </c:pt>
              </c:numCache>
            </c:numRef>
          </c:val>
          <c:smooth val="0"/>
          <c:extLst>
            <c:ext xmlns:c16="http://schemas.microsoft.com/office/drawing/2014/chart" uri="{C3380CC4-5D6E-409C-BE32-E72D297353CC}">
              <c16:uniqueId val="{00000007-DD64-4195-A418-EBE9DC78BC6F}"/>
            </c:ext>
          </c:extLst>
        </c:ser>
        <c:ser>
          <c:idx val="1"/>
          <c:order val="1"/>
          <c:tx>
            <c:strRef>
              <c:f>'Probleam statement 4'!$D$5:$D$6</c:f>
              <c:strCache>
                <c:ptCount val="1"/>
                <c:pt idx="0">
                  <c:v>Inflation Rate Cereals and products </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4'!$D$7:$D$13</c:f>
              <c:numCache>
                <c:formatCode>0.00</c:formatCode>
                <c:ptCount val="7"/>
                <c:pt idx="0">
                  <c:v>0.16223386631698125</c:v>
                </c:pt>
                <c:pt idx="1">
                  <c:v>0.20196298615821551</c:v>
                </c:pt>
                <c:pt idx="2">
                  <c:v>0.69695635440838499</c:v>
                </c:pt>
                <c:pt idx="3">
                  <c:v>0.27323432237772188</c:v>
                </c:pt>
                <c:pt idx="4">
                  <c:v>9.7462575709350227E-2</c:v>
                </c:pt>
                <c:pt idx="5">
                  <c:v>-0.14186865115444122</c:v>
                </c:pt>
                <c:pt idx="6">
                  <c:v>-0.17348122146263897</c:v>
                </c:pt>
              </c:numCache>
            </c:numRef>
          </c:val>
          <c:smooth val="0"/>
          <c:extLst>
            <c:ext xmlns:c16="http://schemas.microsoft.com/office/drawing/2014/chart" uri="{C3380CC4-5D6E-409C-BE32-E72D297353CC}">
              <c16:uniqueId val="{0000003C-DD64-4195-A418-EBE9DC78BC6F}"/>
            </c:ext>
          </c:extLst>
        </c:ser>
        <c:ser>
          <c:idx val="2"/>
          <c:order val="2"/>
          <c:tx>
            <c:strRef>
              <c:f>'Probleam statement 4'!$E$5:$E$6</c:f>
              <c:strCache>
                <c:ptCount val="1"/>
                <c:pt idx="0">
                  <c:v>Inflation Rate Egg</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4'!$E$7:$E$13</c:f>
              <c:numCache>
                <c:formatCode>0.00</c:formatCode>
                <c:ptCount val="7"/>
                <c:pt idx="0">
                  <c:v>0.20545384039053113</c:v>
                </c:pt>
                <c:pt idx="1">
                  <c:v>0.94503023071789194</c:v>
                </c:pt>
                <c:pt idx="2">
                  <c:v>0.48890030817212837</c:v>
                </c:pt>
                <c:pt idx="3">
                  <c:v>-0.47383731661964418</c:v>
                </c:pt>
                <c:pt idx="4">
                  <c:v>0.2103936568003105</c:v>
                </c:pt>
                <c:pt idx="5">
                  <c:v>0.76024294500673728</c:v>
                </c:pt>
                <c:pt idx="6">
                  <c:v>0.99350180354178186</c:v>
                </c:pt>
              </c:numCache>
            </c:numRef>
          </c:val>
          <c:smooth val="0"/>
          <c:extLst>
            <c:ext xmlns:c16="http://schemas.microsoft.com/office/drawing/2014/chart" uri="{C3380CC4-5D6E-409C-BE32-E72D297353CC}">
              <c16:uniqueId val="{0000003D-DD64-4195-A418-EBE9DC78BC6F}"/>
            </c:ext>
          </c:extLst>
        </c:ser>
        <c:ser>
          <c:idx val="3"/>
          <c:order val="3"/>
          <c:tx>
            <c:strRef>
              <c:f>'Probleam statement 4'!$F$5:$F$6</c:f>
              <c:strCache>
                <c:ptCount val="1"/>
                <c:pt idx="0">
                  <c:v>Inflation Rate Food and beverages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4'!$F$7:$F$13</c:f>
              <c:numCache>
                <c:formatCode>0.00</c:formatCode>
                <c:ptCount val="7"/>
                <c:pt idx="0">
                  <c:v>0.41952922684472288</c:v>
                </c:pt>
                <c:pt idx="1">
                  <c:v>0.57219749139569587</c:v>
                </c:pt>
                <c:pt idx="2">
                  <c:v>0.23338796958514565</c:v>
                </c:pt>
                <c:pt idx="3">
                  <c:v>-0.20452382114142043</c:v>
                </c:pt>
                <c:pt idx="4">
                  <c:v>0.17821322051972308</c:v>
                </c:pt>
                <c:pt idx="5">
                  <c:v>0.54360536450924857</c:v>
                </c:pt>
                <c:pt idx="6">
                  <c:v>2.0153896822945144E-2</c:v>
                </c:pt>
              </c:numCache>
            </c:numRef>
          </c:val>
          <c:smooth val="0"/>
          <c:extLst>
            <c:ext xmlns:c16="http://schemas.microsoft.com/office/drawing/2014/chart" uri="{C3380CC4-5D6E-409C-BE32-E72D297353CC}">
              <c16:uniqueId val="{0000003E-DD64-4195-A418-EBE9DC78BC6F}"/>
            </c:ext>
          </c:extLst>
        </c:ser>
        <c:ser>
          <c:idx val="4"/>
          <c:order val="4"/>
          <c:tx>
            <c:strRef>
              <c:f>'Probleam statement 4'!$G$5:$G$6</c:f>
              <c:strCache>
                <c:ptCount val="1"/>
                <c:pt idx="0">
                  <c:v>Inflation Rate Fruits</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4'!$G$7:$G$13</c:f>
              <c:numCache>
                <c:formatCode>0.00</c:formatCode>
                <c:ptCount val="7"/>
                <c:pt idx="0">
                  <c:v>0.2432167936670511</c:v>
                </c:pt>
                <c:pt idx="1">
                  <c:v>-9.4925977167576281E-2</c:v>
                </c:pt>
                <c:pt idx="2">
                  <c:v>0.84009123040284539</c:v>
                </c:pt>
                <c:pt idx="3">
                  <c:v>0.40395140765526011</c:v>
                </c:pt>
                <c:pt idx="4">
                  <c:v>-0.26116203300630825</c:v>
                </c:pt>
                <c:pt idx="5">
                  <c:v>0.37747606547669643</c:v>
                </c:pt>
                <c:pt idx="6">
                  <c:v>2.4532514078334473E-2</c:v>
                </c:pt>
              </c:numCache>
            </c:numRef>
          </c:val>
          <c:smooth val="0"/>
          <c:extLst>
            <c:ext xmlns:c16="http://schemas.microsoft.com/office/drawing/2014/chart" uri="{C3380CC4-5D6E-409C-BE32-E72D297353CC}">
              <c16:uniqueId val="{0000003F-DD64-4195-A418-EBE9DC78BC6F}"/>
            </c:ext>
          </c:extLst>
        </c:ser>
        <c:ser>
          <c:idx val="5"/>
          <c:order val="5"/>
          <c:tx>
            <c:strRef>
              <c:f>'Probleam statement 4'!$H$5:$H$6</c:f>
              <c:strCache>
                <c:ptCount val="1"/>
                <c:pt idx="0">
                  <c:v>Inflation Rate Fuel and light</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4'!$H$7:$H$13</c:f>
              <c:numCache>
                <c:formatCode>0.00</c:formatCode>
                <c:ptCount val="7"/>
                <c:pt idx="0">
                  <c:v>0.19037094600879345</c:v>
                </c:pt>
                <c:pt idx="1">
                  <c:v>0.8860902396335969</c:v>
                </c:pt>
                <c:pt idx="2">
                  <c:v>-3.430096048209665</c:v>
                </c:pt>
                <c:pt idx="3">
                  <c:v>7.9851671561647339E-2</c:v>
                </c:pt>
                <c:pt idx="4">
                  <c:v>-0.12929369037055213</c:v>
                </c:pt>
                <c:pt idx="5">
                  <c:v>0.2331146217278901</c:v>
                </c:pt>
                <c:pt idx="6">
                  <c:v>0.44675281671310535</c:v>
                </c:pt>
              </c:numCache>
            </c:numRef>
          </c:val>
          <c:smooth val="0"/>
          <c:extLst>
            <c:ext xmlns:c16="http://schemas.microsoft.com/office/drawing/2014/chart" uri="{C3380CC4-5D6E-409C-BE32-E72D297353CC}">
              <c16:uniqueId val="{00000040-DD64-4195-A418-EBE9DC78BC6F}"/>
            </c:ext>
          </c:extLst>
        </c:ser>
        <c:ser>
          <c:idx val="6"/>
          <c:order val="6"/>
          <c:tx>
            <c:strRef>
              <c:f>'Probleam statement 4'!$I$5:$I$6</c:f>
              <c:strCache>
                <c:ptCount val="1"/>
                <c:pt idx="0">
                  <c:v>Inflation Rate Health</c:v>
                </c:pt>
              </c:strCache>
            </c:strRef>
          </c:tx>
          <c:spPr>
            <a:ln w="34925" cap="rnd">
              <a:solidFill>
                <a:schemeClr val="accent1">
                  <a:lumMod val="60000"/>
                </a:schemeClr>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4'!$I$7:$I$13</c:f>
              <c:numCache>
                <c:formatCode>0.00</c:formatCode>
                <c:ptCount val="7"/>
                <c:pt idx="0">
                  <c:v>0.27001045362697967</c:v>
                </c:pt>
                <c:pt idx="1">
                  <c:v>0.24520964670080647</c:v>
                </c:pt>
                <c:pt idx="2">
                  <c:v>-2.5821847328627054</c:v>
                </c:pt>
                <c:pt idx="3">
                  <c:v>5.4239834284102596E-2</c:v>
                </c:pt>
                <c:pt idx="4">
                  <c:v>0.39935227955361374</c:v>
                </c:pt>
                <c:pt idx="5">
                  <c:v>0.19567385712412508</c:v>
                </c:pt>
                <c:pt idx="6">
                  <c:v>0.28759052278566494</c:v>
                </c:pt>
              </c:numCache>
            </c:numRef>
          </c:val>
          <c:smooth val="0"/>
          <c:extLst>
            <c:ext xmlns:c16="http://schemas.microsoft.com/office/drawing/2014/chart" uri="{C3380CC4-5D6E-409C-BE32-E72D297353CC}">
              <c16:uniqueId val="{00000041-DD64-4195-A418-EBE9DC78BC6F}"/>
            </c:ext>
          </c:extLst>
        </c:ser>
        <c:ser>
          <c:idx val="7"/>
          <c:order val="7"/>
          <c:tx>
            <c:strRef>
              <c:f>'Probleam statement 4'!$J$5:$J$6</c:f>
              <c:strCache>
                <c:ptCount val="1"/>
                <c:pt idx="0">
                  <c:v>Inflation Rate Household goods and services</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4'!$J$7:$J$13</c:f>
              <c:numCache>
                <c:formatCode>0.00</c:formatCode>
                <c:ptCount val="7"/>
                <c:pt idx="0">
                  <c:v>0.23608028145119886</c:v>
                </c:pt>
                <c:pt idx="1">
                  <c:v>0.25830913280094819</c:v>
                </c:pt>
                <c:pt idx="2">
                  <c:v>-2.4272654384305472</c:v>
                </c:pt>
                <c:pt idx="3">
                  <c:v>0.14284361864474956</c:v>
                </c:pt>
                <c:pt idx="4">
                  <c:v>0.14465165853062378</c:v>
                </c:pt>
                <c:pt idx="5">
                  <c:v>0.10713526011166842</c:v>
                </c:pt>
                <c:pt idx="6">
                  <c:v>0.20471793556918394</c:v>
                </c:pt>
              </c:numCache>
            </c:numRef>
          </c:val>
          <c:smooth val="0"/>
          <c:extLst>
            <c:ext xmlns:c16="http://schemas.microsoft.com/office/drawing/2014/chart" uri="{C3380CC4-5D6E-409C-BE32-E72D297353CC}">
              <c16:uniqueId val="{00000042-DD64-4195-A418-EBE9DC78BC6F}"/>
            </c:ext>
          </c:extLst>
        </c:ser>
        <c:ser>
          <c:idx val="8"/>
          <c:order val="8"/>
          <c:tx>
            <c:strRef>
              <c:f>'Probleam statement 4'!$K$5:$K$6</c:f>
              <c:strCache>
                <c:ptCount val="1"/>
                <c:pt idx="0">
                  <c:v>Inflation Rate Meat and fish</c:v>
                </c:pt>
              </c:strCache>
            </c:strRef>
          </c:tx>
          <c:spPr>
            <a:ln w="34925" cap="rnd">
              <a:solidFill>
                <a:schemeClr val="accent3">
                  <a:lumMod val="60000"/>
                </a:schemeClr>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4'!$K$7:$K$13</c:f>
              <c:numCache>
                <c:formatCode>0.00</c:formatCode>
                <c:ptCount val="7"/>
                <c:pt idx="0">
                  <c:v>0.1896532203194107</c:v>
                </c:pt>
                <c:pt idx="1">
                  <c:v>0.28720048430224537</c:v>
                </c:pt>
                <c:pt idx="2">
                  <c:v>8.9856190132022284E-2</c:v>
                </c:pt>
                <c:pt idx="3">
                  <c:v>-9.685961948584107E-3</c:v>
                </c:pt>
                <c:pt idx="4">
                  <c:v>1.5507784023811928</c:v>
                </c:pt>
                <c:pt idx="5">
                  <c:v>-0.17122671247330171</c:v>
                </c:pt>
                <c:pt idx="6">
                  <c:v>0.1076215030684452</c:v>
                </c:pt>
              </c:numCache>
            </c:numRef>
          </c:val>
          <c:smooth val="0"/>
          <c:extLst>
            <c:ext xmlns:c16="http://schemas.microsoft.com/office/drawing/2014/chart" uri="{C3380CC4-5D6E-409C-BE32-E72D297353CC}">
              <c16:uniqueId val="{00000043-DD64-4195-A418-EBE9DC78BC6F}"/>
            </c:ext>
          </c:extLst>
        </c:ser>
        <c:ser>
          <c:idx val="9"/>
          <c:order val="9"/>
          <c:tx>
            <c:strRef>
              <c:f>'Probleam statement 4'!$L$5:$L$6</c:f>
              <c:strCache>
                <c:ptCount val="1"/>
                <c:pt idx="0">
                  <c:v>Inflation Rate Milk and products</c:v>
                </c:pt>
              </c:strCache>
            </c:strRef>
          </c:tx>
          <c:spPr>
            <a:ln w="34925" cap="rnd">
              <a:solidFill>
                <a:schemeClr val="accent4">
                  <a:lumMod val="60000"/>
                </a:schemeClr>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4'!$L$7:$L$13</c:f>
              <c:numCache>
                <c:formatCode>0.00</c:formatCode>
                <c:ptCount val="7"/>
                <c:pt idx="0">
                  <c:v>0.15502911994398014</c:v>
                </c:pt>
                <c:pt idx="1">
                  <c:v>0.20701585310046075</c:v>
                </c:pt>
                <c:pt idx="2">
                  <c:v>7.2249870929870563E-2</c:v>
                </c:pt>
                <c:pt idx="3">
                  <c:v>0.37528712126353453</c:v>
                </c:pt>
                <c:pt idx="4">
                  <c:v>-0.16451715918959828</c:v>
                </c:pt>
                <c:pt idx="5">
                  <c:v>2.1814454120355011E-2</c:v>
                </c:pt>
                <c:pt idx="6">
                  <c:v>2.8939812335050111E-2</c:v>
                </c:pt>
              </c:numCache>
            </c:numRef>
          </c:val>
          <c:smooth val="0"/>
          <c:extLst>
            <c:ext xmlns:c16="http://schemas.microsoft.com/office/drawing/2014/chart" uri="{C3380CC4-5D6E-409C-BE32-E72D297353CC}">
              <c16:uniqueId val="{00000044-DD64-4195-A418-EBE9DC78BC6F}"/>
            </c:ext>
          </c:extLst>
        </c:ser>
        <c:ser>
          <c:idx val="10"/>
          <c:order val="10"/>
          <c:tx>
            <c:strRef>
              <c:f>'Probleam statement 4'!$M$5:$M$6</c:f>
              <c:strCache>
                <c:ptCount val="1"/>
                <c:pt idx="0">
                  <c:v>Inflation Rate Non-alcoholic beverages</c:v>
                </c:pt>
              </c:strCache>
            </c:strRef>
          </c:tx>
          <c:spPr>
            <a:ln w="34925" cap="rnd">
              <a:solidFill>
                <a:schemeClr val="accent5">
                  <a:lumMod val="60000"/>
                </a:schemeClr>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4'!$M$7:$M$13</c:f>
              <c:numCache>
                <c:formatCode>0.00</c:formatCode>
                <c:ptCount val="7"/>
                <c:pt idx="0">
                  <c:v>0.19516983521110762</c:v>
                </c:pt>
                <c:pt idx="1">
                  <c:v>0.17431273441197545</c:v>
                </c:pt>
                <c:pt idx="2">
                  <c:v>-2.0278156815233146</c:v>
                </c:pt>
                <c:pt idx="3">
                  <c:v>5.7000154170914273E-2</c:v>
                </c:pt>
                <c:pt idx="4">
                  <c:v>0.29032473803779069</c:v>
                </c:pt>
                <c:pt idx="5">
                  <c:v>0.48198963054465205</c:v>
                </c:pt>
                <c:pt idx="6">
                  <c:v>0.75405070317327694</c:v>
                </c:pt>
              </c:numCache>
            </c:numRef>
          </c:val>
          <c:smooth val="0"/>
          <c:extLst>
            <c:ext xmlns:c16="http://schemas.microsoft.com/office/drawing/2014/chart" uri="{C3380CC4-5D6E-409C-BE32-E72D297353CC}">
              <c16:uniqueId val="{00000045-DD64-4195-A418-EBE9DC78BC6F}"/>
            </c:ext>
          </c:extLst>
        </c:ser>
        <c:ser>
          <c:idx val="11"/>
          <c:order val="11"/>
          <c:tx>
            <c:strRef>
              <c:f>'Probleam statement 4'!$N$5:$N$6</c:f>
              <c:strCache>
                <c:ptCount val="1"/>
                <c:pt idx="0">
                  <c:v>Inflation Rate Oils and fats </c:v>
                </c:pt>
              </c:strCache>
            </c:strRef>
          </c:tx>
          <c:spPr>
            <a:ln w="34925" cap="rnd">
              <a:solidFill>
                <a:schemeClr val="accent6">
                  <a:lumMod val="60000"/>
                </a:schemeClr>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4'!$N$7:$N$13</c:f>
              <c:numCache>
                <c:formatCode>0.00</c:formatCode>
                <c:ptCount val="7"/>
                <c:pt idx="0">
                  <c:v>0.17577928634144982</c:v>
                </c:pt>
                <c:pt idx="1">
                  <c:v>0.24317533708413216</c:v>
                </c:pt>
                <c:pt idx="2">
                  <c:v>-0.95041316747753035</c:v>
                </c:pt>
                <c:pt idx="3">
                  <c:v>0.48655199311803993</c:v>
                </c:pt>
                <c:pt idx="4">
                  <c:v>0.13686342647655897</c:v>
                </c:pt>
                <c:pt idx="5">
                  <c:v>0.40364049334840746</c:v>
                </c:pt>
                <c:pt idx="6">
                  <c:v>1.0228372756490376</c:v>
                </c:pt>
              </c:numCache>
            </c:numRef>
          </c:val>
          <c:smooth val="0"/>
          <c:extLst>
            <c:ext xmlns:c16="http://schemas.microsoft.com/office/drawing/2014/chart" uri="{C3380CC4-5D6E-409C-BE32-E72D297353CC}">
              <c16:uniqueId val="{00000046-DD64-4195-A418-EBE9DC78BC6F}"/>
            </c:ext>
          </c:extLst>
        </c:ser>
        <c:ser>
          <c:idx val="12"/>
          <c:order val="12"/>
          <c:tx>
            <c:strRef>
              <c:f>'Probleam statement 4'!$O$5:$O$6</c:f>
              <c:strCache>
                <c:ptCount val="1"/>
                <c:pt idx="0">
                  <c:v>Inflation Rate Prepared meals, snacks, sweets etc.</c:v>
                </c:pt>
              </c:strCache>
            </c:strRef>
          </c:tx>
          <c:spPr>
            <a:ln w="34925" cap="rnd">
              <a:solidFill>
                <a:schemeClr val="accent1">
                  <a:lumMod val="80000"/>
                  <a:lumOff val="20000"/>
                </a:schemeClr>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4'!$O$7:$O$13</c:f>
              <c:numCache>
                <c:formatCode>0.00</c:formatCode>
                <c:ptCount val="7"/>
                <c:pt idx="0">
                  <c:v>8.0539961536593943E-2</c:v>
                </c:pt>
                <c:pt idx="1">
                  <c:v>7.8315202233557174E-2</c:v>
                </c:pt>
                <c:pt idx="2">
                  <c:v>-3.4525435787430801E-2</c:v>
                </c:pt>
                <c:pt idx="3">
                  <c:v>6.3343601188075319E-2</c:v>
                </c:pt>
                <c:pt idx="4">
                  <c:v>0.15357417977205109</c:v>
                </c:pt>
                <c:pt idx="5">
                  <c:v>1.0210694120539389E-2</c:v>
                </c:pt>
                <c:pt idx="6">
                  <c:v>0.16907188166592321</c:v>
                </c:pt>
              </c:numCache>
            </c:numRef>
          </c:val>
          <c:smooth val="0"/>
          <c:extLst>
            <c:ext xmlns:c16="http://schemas.microsoft.com/office/drawing/2014/chart" uri="{C3380CC4-5D6E-409C-BE32-E72D297353CC}">
              <c16:uniqueId val="{00000047-DD64-4195-A418-EBE9DC78BC6F}"/>
            </c:ext>
          </c:extLst>
        </c:ser>
        <c:ser>
          <c:idx val="13"/>
          <c:order val="13"/>
          <c:tx>
            <c:strRef>
              <c:f>'Probleam statement 4'!$P$5:$P$6</c:f>
              <c:strCache>
                <c:ptCount val="1"/>
                <c:pt idx="0">
                  <c:v>Inflation Rate Pulses and products</c:v>
                </c:pt>
              </c:strCache>
            </c:strRef>
          </c:tx>
          <c:spPr>
            <a:ln w="34925" cap="rnd">
              <a:solidFill>
                <a:schemeClr val="accent2">
                  <a:lumMod val="80000"/>
                  <a:lumOff val="20000"/>
                </a:schemeClr>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4'!$P$7:$P$13</c:f>
              <c:numCache>
                <c:formatCode>0.00</c:formatCode>
                <c:ptCount val="7"/>
                <c:pt idx="0">
                  <c:v>0.53230714161389714</c:v>
                </c:pt>
                <c:pt idx="1">
                  <c:v>0.58248054319477305</c:v>
                </c:pt>
                <c:pt idx="2">
                  <c:v>0.24870892828638</c:v>
                </c:pt>
                <c:pt idx="3">
                  <c:v>0.72265897071374241</c:v>
                </c:pt>
                <c:pt idx="4">
                  <c:v>1.8975051599431771E-2</c:v>
                </c:pt>
                <c:pt idx="5">
                  <c:v>3.0846348462000295E-3</c:v>
                </c:pt>
                <c:pt idx="6">
                  <c:v>0.67291080425653493</c:v>
                </c:pt>
              </c:numCache>
            </c:numRef>
          </c:val>
          <c:smooth val="0"/>
          <c:extLst>
            <c:ext xmlns:c16="http://schemas.microsoft.com/office/drawing/2014/chart" uri="{C3380CC4-5D6E-409C-BE32-E72D297353CC}">
              <c16:uniqueId val="{00000048-DD64-4195-A418-EBE9DC78BC6F}"/>
            </c:ext>
          </c:extLst>
        </c:ser>
        <c:ser>
          <c:idx val="14"/>
          <c:order val="14"/>
          <c:tx>
            <c:strRef>
              <c:f>'Probleam statement 4'!$Q$5:$Q$6</c:f>
              <c:strCache>
                <c:ptCount val="1"/>
                <c:pt idx="0">
                  <c:v>Inflation Rate Spices</c:v>
                </c:pt>
              </c:strCache>
            </c:strRef>
          </c:tx>
          <c:spPr>
            <a:ln w="34925" cap="rnd">
              <a:solidFill>
                <a:schemeClr val="accent3">
                  <a:lumMod val="80000"/>
                  <a:lumOff val="20000"/>
                </a:schemeClr>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4'!$Q$7:$Q$13</c:f>
              <c:numCache>
                <c:formatCode>0.00</c:formatCode>
                <c:ptCount val="7"/>
                <c:pt idx="0">
                  <c:v>0.20683147293033746</c:v>
                </c:pt>
                <c:pt idx="1">
                  <c:v>0.31468411899069565</c:v>
                </c:pt>
                <c:pt idx="2">
                  <c:v>-3.4955305859167542E-2</c:v>
                </c:pt>
                <c:pt idx="3">
                  <c:v>0.52312167991807679</c:v>
                </c:pt>
                <c:pt idx="4">
                  <c:v>9.3655660052580636E-2</c:v>
                </c:pt>
                <c:pt idx="5">
                  <c:v>7.693324537845439E-2</c:v>
                </c:pt>
                <c:pt idx="6">
                  <c:v>0.24810617979480787</c:v>
                </c:pt>
              </c:numCache>
            </c:numRef>
          </c:val>
          <c:smooth val="0"/>
          <c:extLst>
            <c:ext xmlns:c16="http://schemas.microsoft.com/office/drawing/2014/chart" uri="{C3380CC4-5D6E-409C-BE32-E72D297353CC}">
              <c16:uniqueId val="{00000049-DD64-4195-A418-EBE9DC78BC6F}"/>
            </c:ext>
          </c:extLst>
        </c:ser>
        <c:ser>
          <c:idx val="15"/>
          <c:order val="15"/>
          <c:tx>
            <c:strRef>
              <c:f>'Probleam statement 4'!$R$5:$R$6</c:f>
              <c:strCache>
                <c:ptCount val="1"/>
                <c:pt idx="0">
                  <c:v>Inflation Rate Sugar and Confectionery</c:v>
                </c:pt>
              </c:strCache>
            </c:strRef>
          </c:tx>
          <c:spPr>
            <a:ln w="34925" cap="rnd">
              <a:solidFill>
                <a:schemeClr val="accent4">
                  <a:lumMod val="80000"/>
                  <a:lumOff val="20000"/>
                </a:schemeClr>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4'!$R$7:$R$13</c:f>
              <c:numCache>
                <c:formatCode>0.00</c:formatCode>
                <c:ptCount val="7"/>
                <c:pt idx="0">
                  <c:v>0.22524303502360712</c:v>
                </c:pt>
                <c:pt idx="1">
                  <c:v>8.1137692985646589E-2</c:v>
                </c:pt>
                <c:pt idx="2">
                  <c:v>0.95482843994613453</c:v>
                </c:pt>
                <c:pt idx="3">
                  <c:v>0.5939943252805735</c:v>
                </c:pt>
                <c:pt idx="4">
                  <c:v>-0.60889024284327797</c:v>
                </c:pt>
                <c:pt idx="5">
                  <c:v>0.22310239584356217</c:v>
                </c:pt>
                <c:pt idx="6">
                  <c:v>-0.1309777309176601</c:v>
                </c:pt>
              </c:numCache>
            </c:numRef>
          </c:val>
          <c:smooth val="0"/>
          <c:extLst>
            <c:ext xmlns:c16="http://schemas.microsoft.com/office/drawing/2014/chart" uri="{C3380CC4-5D6E-409C-BE32-E72D297353CC}">
              <c16:uniqueId val="{0000004A-DD64-4195-A418-EBE9DC78BC6F}"/>
            </c:ext>
          </c:extLst>
        </c:ser>
        <c:ser>
          <c:idx val="16"/>
          <c:order val="16"/>
          <c:tx>
            <c:strRef>
              <c:f>'Probleam statement 4'!$S$5:$S$6</c:f>
              <c:strCache>
                <c:ptCount val="1"/>
                <c:pt idx="0">
                  <c:v>Inflation Rate Updated Housing</c:v>
                </c:pt>
              </c:strCache>
            </c:strRef>
          </c:tx>
          <c:spPr>
            <a:ln w="34925" cap="rnd">
              <a:solidFill>
                <a:schemeClr val="accent5">
                  <a:lumMod val="80000"/>
                  <a:lumOff val="20000"/>
                </a:schemeClr>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4'!$S$7:$S$13</c:f>
              <c:numCache>
                <c:formatCode>0.00</c:formatCode>
                <c:ptCount val="7"/>
                <c:pt idx="0">
                  <c:v>0.25854848787878421</c:v>
                </c:pt>
                <c:pt idx="1">
                  <c:v>0.30646730733676764</c:v>
                </c:pt>
                <c:pt idx="2">
                  <c:v>0.45416741304688646</c:v>
                </c:pt>
                <c:pt idx="3">
                  <c:v>0.36765699401912633</c:v>
                </c:pt>
                <c:pt idx="4">
                  <c:v>-0.19306802377650367</c:v>
                </c:pt>
                <c:pt idx="5">
                  <c:v>0.3865194784579517</c:v>
                </c:pt>
                <c:pt idx="6">
                  <c:v>0.25657060623898253</c:v>
                </c:pt>
              </c:numCache>
            </c:numRef>
          </c:val>
          <c:smooth val="0"/>
          <c:extLst>
            <c:ext xmlns:c16="http://schemas.microsoft.com/office/drawing/2014/chart" uri="{C3380CC4-5D6E-409C-BE32-E72D297353CC}">
              <c16:uniqueId val="{0000004B-DD64-4195-A418-EBE9DC78BC6F}"/>
            </c:ext>
          </c:extLst>
        </c:ser>
        <c:ser>
          <c:idx val="17"/>
          <c:order val="17"/>
          <c:tx>
            <c:strRef>
              <c:f>'Probleam statement 4'!$T$5:$T$6</c:f>
              <c:strCache>
                <c:ptCount val="1"/>
                <c:pt idx="0">
                  <c:v>Inflation Rate Vegetables</c:v>
                </c:pt>
              </c:strCache>
            </c:strRef>
          </c:tx>
          <c:spPr>
            <a:ln w="34925" cap="rnd">
              <a:solidFill>
                <a:schemeClr val="accent6">
                  <a:lumMod val="80000"/>
                  <a:lumOff val="20000"/>
                </a:schemeClr>
              </a:solidFill>
              <a:round/>
            </a:ln>
            <a:effectLst>
              <a:outerShdw blurRad="57150" dist="19050" dir="5400000" algn="ctr" rotWithShape="0">
                <a:srgbClr val="000000">
                  <a:alpha val="63000"/>
                </a:srgbClr>
              </a:outerShdw>
            </a:effectLst>
          </c:spPr>
          <c:marker>
            <c:symbol val="none"/>
          </c:marker>
          <c:cat>
            <c:strRef>
              <c:f>'Probleam statement 4'!$B$7:$B$13</c:f>
              <c:strCache>
                <c:ptCount val="7"/>
                <c:pt idx="0">
                  <c:v>Sum of 2019 Quater2</c:v>
                </c:pt>
                <c:pt idx="1">
                  <c:v>Sum of 2019 Quater3</c:v>
                </c:pt>
                <c:pt idx="2">
                  <c:v>Sum of 2019 Quater4</c:v>
                </c:pt>
                <c:pt idx="3">
                  <c:v>Sum of 2020 Quater1</c:v>
                </c:pt>
                <c:pt idx="4">
                  <c:v>Sum of 2020 Quater2</c:v>
                </c:pt>
                <c:pt idx="5">
                  <c:v>Sum of 2020 Quater3</c:v>
                </c:pt>
                <c:pt idx="6">
                  <c:v>Sum of 2020 Quater4</c:v>
                </c:pt>
              </c:strCache>
            </c:strRef>
          </c:cat>
          <c:val>
            <c:numRef>
              <c:f>'Probleam statement 4'!$T$7:$T$13</c:f>
              <c:numCache>
                <c:formatCode>0.00</c:formatCode>
                <c:ptCount val="7"/>
                <c:pt idx="0">
                  <c:v>2.5928238957474483</c:v>
                </c:pt>
                <c:pt idx="1">
                  <c:v>2.8238267783788724</c:v>
                </c:pt>
                <c:pt idx="2">
                  <c:v>2.2910535664677911</c:v>
                </c:pt>
                <c:pt idx="3">
                  <c:v>-1.3756073772962978</c:v>
                </c:pt>
                <c:pt idx="4">
                  <c:v>-0.58825764740549402</c:v>
                </c:pt>
                <c:pt idx="5">
                  <c:v>3.7694965528867392</c:v>
                </c:pt>
                <c:pt idx="6">
                  <c:v>-0.2617946257992238</c:v>
                </c:pt>
              </c:numCache>
            </c:numRef>
          </c:val>
          <c:smooth val="0"/>
          <c:extLst>
            <c:ext xmlns:c16="http://schemas.microsoft.com/office/drawing/2014/chart" uri="{C3380CC4-5D6E-409C-BE32-E72D297353CC}">
              <c16:uniqueId val="{0000004C-DD64-4195-A418-EBE9DC78BC6F}"/>
            </c:ext>
          </c:extLst>
        </c:ser>
        <c:dLbls>
          <c:showLegendKey val="0"/>
          <c:showVal val="0"/>
          <c:showCatName val="0"/>
          <c:showSerName val="0"/>
          <c:showPercent val="0"/>
          <c:showBubbleSize val="0"/>
        </c:dLbls>
        <c:smooth val="0"/>
        <c:axId val="116552303"/>
        <c:axId val="116550223"/>
      </c:lineChart>
      <c:catAx>
        <c:axId val="1165523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50223"/>
        <c:crosses val="autoZero"/>
        <c:auto val="1"/>
        <c:lblAlgn val="ctr"/>
        <c:lblOffset val="100"/>
        <c:noMultiLvlLbl val="0"/>
      </c:catAx>
      <c:valAx>
        <c:axId val="116550223"/>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6552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new.xlsx]Probleam statement 5!PivotTable1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Month-on-Month changes in Imported oil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'Probleam statement 5'!$C$5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'Probleam statement 5'!$B$6:$B$36</c:f>
              <c:multiLvlStrCache>
                <c:ptCount val="28"/>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January</c:v>
                  </c:pt>
                  <c:pt idx="13">
                    <c:v>February</c:v>
                  </c:pt>
                  <c:pt idx="14">
                    <c:v>March</c:v>
                  </c:pt>
                  <c:pt idx="15">
                    <c:v>April</c:v>
                  </c:pt>
                  <c:pt idx="16">
                    <c:v>May</c:v>
                  </c:pt>
                  <c:pt idx="17">
                    <c:v>June</c:v>
                  </c:pt>
                  <c:pt idx="18">
                    <c:v>July</c:v>
                  </c:pt>
                  <c:pt idx="19">
                    <c:v>August</c:v>
                  </c:pt>
                  <c:pt idx="20">
                    <c:v>September</c:v>
                  </c:pt>
                  <c:pt idx="21">
                    <c:v>October</c:v>
                  </c:pt>
                  <c:pt idx="22">
                    <c:v>November</c:v>
                  </c:pt>
                  <c:pt idx="23">
                    <c:v>December</c:v>
                  </c:pt>
                  <c:pt idx="24">
                    <c:v>January</c:v>
                  </c:pt>
                  <c:pt idx="25">
                    <c:v>February</c:v>
                  </c:pt>
                  <c:pt idx="26">
                    <c:v>March</c:v>
                  </c:pt>
                  <c:pt idx="27">
                    <c:v>April</c:v>
                  </c:pt>
                </c:lvl>
                <c:lvl>
                  <c:pt idx="0">
                    <c:v>2021</c:v>
                  </c:pt>
                  <c:pt idx="12">
                    <c:v>2022</c:v>
                  </c:pt>
                  <c:pt idx="24">
                    <c:v>2023</c:v>
                  </c:pt>
                </c:lvl>
              </c:multiLvlStrCache>
            </c:multiLvlStrRef>
          </c:cat>
          <c:val>
            <c:numRef>
              <c:f>'Probleam statement 5'!$C$6:$C$36</c:f>
              <c:numCache>
                <c:formatCode>0.0</c:formatCode>
                <c:ptCount val="28"/>
                <c:pt idx="0">
                  <c:v>53.819095477386945</c:v>
                </c:pt>
                <c:pt idx="1">
                  <c:v>32.734400522705009</c:v>
                </c:pt>
                <c:pt idx="2">
                  <c:v>6.694560669456064</c:v>
                </c:pt>
                <c:pt idx="3">
                  <c:v>1.93771626297577</c:v>
                </c:pt>
                <c:pt idx="4">
                  <c:v>-6.4267933921701657</c:v>
                </c:pt>
                <c:pt idx="5">
                  <c:v>-1.6686819830713537</c:v>
                </c:pt>
                <c:pt idx="6">
                  <c:v>6.5912444663059695</c:v>
                </c:pt>
                <c:pt idx="7">
                  <c:v>14.997692662667282</c:v>
                </c:pt>
                <c:pt idx="8">
                  <c:v>6.6211878009630754</c:v>
                </c:pt>
                <c:pt idx="9">
                  <c:v>3.3105939004815377</c:v>
                </c:pt>
                <c:pt idx="10">
                  <c:v>12.094664476485983</c:v>
                </c:pt>
                <c:pt idx="11">
                  <c:v>4.6775397669519831</c:v>
                </c:pt>
                <c:pt idx="12">
                  <c:v>3.0480164878035012</c:v>
                </c:pt>
                <c:pt idx="13">
                  <c:v>6.8751693316025211</c:v>
                </c:pt>
                <c:pt idx="14">
                  <c:v>3.9492022754363716</c:v>
                </c:pt>
                <c:pt idx="15">
                  <c:v>-2.6680222139889298</c:v>
                </c:pt>
                <c:pt idx="16">
                  <c:v>1.4852932046935141</c:v>
                </c:pt>
                <c:pt idx="17">
                  <c:v>9.7765927171601543</c:v>
                </c:pt>
                <c:pt idx="18">
                  <c:v>2.8996465321364813</c:v>
                </c:pt>
                <c:pt idx="19">
                  <c:v>-6.6648821364294522</c:v>
                </c:pt>
                <c:pt idx="20">
                  <c:v>7.3070032734937271</c:v>
                </c:pt>
                <c:pt idx="21">
                  <c:v>12.571815474066099</c:v>
                </c:pt>
                <c:pt idx="22">
                  <c:v>17.024053350830762</c:v>
                </c:pt>
                <c:pt idx="23">
                  <c:v>0.81427071957556052</c:v>
                </c:pt>
                <c:pt idx="24">
                  <c:v>1.3105254322281663</c:v>
                </c:pt>
                <c:pt idx="25">
                  <c:v>6.0741421595199467</c:v>
                </c:pt>
                <c:pt idx="26">
                  <c:v>-4.0669455175953928</c:v>
                </c:pt>
                <c:pt idx="27">
                  <c:v>-8.1353768340228694</c:v>
                </c:pt>
              </c:numCache>
            </c:numRef>
          </c:val>
          <c:smooth val="0"/>
          <c:extLst>
            <c:ext xmlns:c16="http://schemas.microsoft.com/office/drawing/2014/chart" uri="{C3380CC4-5D6E-409C-BE32-E72D297353CC}">
              <c16:uniqueId val="{00000000-D58E-46EB-861E-FDA38E3A1AF6}"/>
            </c:ext>
          </c:extLst>
        </c:ser>
        <c:dLbls>
          <c:showLegendKey val="0"/>
          <c:showVal val="0"/>
          <c:showCatName val="0"/>
          <c:showSerName val="0"/>
          <c:showPercent val="0"/>
          <c:showBubbleSize val="0"/>
        </c:dLbls>
        <c:marker val="1"/>
        <c:smooth val="0"/>
        <c:axId val="421415215"/>
        <c:axId val="421408975"/>
      </c:lineChart>
      <c:catAx>
        <c:axId val="42141521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408975"/>
        <c:crosses val="autoZero"/>
        <c:auto val="1"/>
        <c:lblAlgn val="ctr"/>
        <c:lblOffset val="100"/>
        <c:noMultiLvlLbl val="0"/>
      </c:catAx>
      <c:valAx>
        <c:axId val="421408975"/>
        <c:scaling>
          <c:orientation val="minMax"/>
        </c:scaling>
        <c:delete val="0"/>
        <c:axPos val="l"/>
        <c:majorGridlines>
          <c:spPr>
            <a:ln w="9525" cap="flat" cmpd="sng" algn="ctr">
              <a:solidFill>
                <a:schemeClr val="lt1">
                  <a:lumMod val="95000"/>
                  <a:alpha val="1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141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7620</xdr:colOff>
      <xdr:row>16</xdr:row>
      <xdr:rowOff>3810</xdr:rowOff>
    </xdr:from>
    <xdr:to>
      <xdr:col>8</xdr:col>
      <xdr:colOff>15240</xdr:colOff>
      <xdr:row>30</xdr:row>
      <xdr:rowOff>171450</xdr:rowOff>
    </xdr:to>
    <xdr:graphicFrame macro="">
      <xdr:nvGraphicFramePr>
        <xdr:cNvPr id="3" name="Chart 2">
          <a:extLst>
            <a:ext uri="{FF2B5EF4-FFF2-40B4-BE49-F238E27FC236}">
              <a16:creationId xmlns:a16="http://schemas.microsoft.com/office/drawing/2014/main" id="{6B4BF8CF-27C3-4653-B8AA-666477E2A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4481</xdr:colOff>
      <xdr:row>5</xdr:row>
      <xdr:rowOff>0</xdr:rowOff>
    </xdr:from>
    <xdr:to>
      <xdr:col>6</xdr:col>
      <xdr:colOff>1748118</xdr:colOff>
      <xdr:row>16</xdr:row>
      <xdr:rowOff>161364</xdr:rowOff>
    </xdr:to>
    <xdr:graphicFrame macro="">
      <xdr:nvGraphicFramePr>
        <xdr:cNvPr id="2" name="Chart 1">
          <a:extLst>
            <a:ext uri="{FF2B5EF4-FFF2-40B4-BE49-F238E27FC236}">
              <a16:creationId xmlns:a16="http://schemas.microsoft.com/office/drawing/2014/main" id="{A0BF3E31-729D-457C-9042-4BF2502C6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17929</xdr:colOff>
      <xdr:row>20</xdr:row>
      <xdr:rowOff>179293</xdr:rowOff>
    </xdr:from>
    <xdr:to>
      <xdr:col>4</xdr:col>
      <xdr:colOff>2106704</xdr:colOff>
      <xdr:row>49</xdr:row>
      <xdr:rowOff>-1</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65DCA017-038D-4DE9-A3F8-33F5BAE2148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145741" y="3953434"/>
              <a:ext cx="2088775" cy="50202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8965</xdr:colOff>
      <xdr:row>21</xdr:row>
      <xdr:rowOff>8963</xdr:rowOff>
    </xdr:from>
    <xdr:to>
      <xdr:col>9</xdr:col>
      <xdr:colOff>26894</xdr:colOff>
      <xdr:row>49</xdr:row>
      <xdr:rowOff>17930</xdr:rowOff>
    </xdr:to>
    <xdr:graphicFrame macro="">
      <xdr:nvGraphicFramePr>
        <xdr:cNvPr id="8" name="Chart 7">
          <a:extLst>
            <a:ext uri="{FF2B5EF4-FFF2-40B4-BE49-F238E27FC236}">
              <a16:creationId xmlns:a16="http://schemas.microsoft.com/office/drawing/2014/main" id="{C9327598-4EF0-4B6F-8F49-A3D3F7720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21189</xdr:colOff>
      <xdr:row>37</xdr:row>
      <xdr:rowOff>15890</xdr:rowOff>
    </xdr:from>
    <xdr:to>
      <xdr:col>2</xdr:col>
      <xdr:colOff>618565</xdr:colOff>
      <xdr:row>58</xdr:row>
      <xdr:rowOff>175217</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E3670B71-9D29-4485-8E0B-AA3299BD981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97707" y="6649772"/>
              <a:ext cx="2049658" cy="39245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1129554</xdr:colOff>
      <xdr:row>37</xdr:row>
      <xdr:rowOff>8965</xdr:rowOff>
    </xdr:from>
    <xdr:to>
      <xdr:col>12</xdr:col>
      <xdr:colOff>1147482</xdr:colOff>
      <xdr:row>59</xdr:row>
      <xdr:rowOff>8965</xdr:rowOff>
    </xdr:to>
    <xdr:graphicFrame macro="">
      <xdr:nvGraphicFramePr>
        <xdr:cNvPr id="5" name="Chart 4">
          <a:extLst>
            <a:ext uri="{FF2B5EF4-FFF2-40B4-BE49-F238E27FC236}">
              <a16:creationId xmlns:a16="http://schemas.microsoft.com/office/drawing/2014/main" id="{5FB19185-9547-48EE-8433-EC00C3BE20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4483</xdr:colOff>
      <xdr:row>4</xdr:row>
      <xdr:rowOff>2</xdr:rowOff>
    </xdr:from>
    <xdr:to>
      <xdr:col>8</xdr:col>
      <xdr:colOff>1470211</xdr:colOff>
      <xdr:row>16</xdr:row>
      <xdr:rowOff>170329</xdr:rowOff>
    </xdr:to>
    <xdr:graphicFrame macro="">
      <xdr:nvGraphicFramePr>
        <xdr:cNvPr id="7" name="Chart 6">
          <a:extLst>
            <a:ext uri="{FF2B5EF4-FFF2-40B4-BE49-F238E27FC236}">
              <a16:creationId xmlns:a16="http://schemas.microsoft.com/office/drawing/2014/main" id="{06E6B84D-6CC3-4628-88D5-FF5AE28A15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21770</xdr:colOff>
      <xdr:row>25</xdr:row>
      <xdr:rowOff>10886</xdr:rowOff>
    </xdr:from>
    <xdr:to>
      <xdr:col>9</xdr:col>
      <xdr:colOff>32658</xdr:colOff>
      <xdr:row>50</xdr:row>
      <xdr:rowOff>10885</xdr:rowOff>
    </xdr:to>
    <xdr:graphicFrame macro="">
      <xdr:nvGraphicFramePr>
        <xdr:cNvPr id="2" name="Chart 1">
          <a:extLst>
            <a:ext uri="{FF2B5EF4-FFF2-40B4-BE49-F238E27FC236}">
              <a16:creationId xmlns:a16="http://schemas.microsoft.com/office/drawing/2014/main" id="{56571B08-DEC0-4C5D-955F-EA2E2FA5A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202984</xdr:colOff>
      <xdr:row>25</xdr:row>
      <xdr:rowOff>4932</xdr:rowOff>
    </xdr:from>
    <xdr:to>
      <xdr:col>9</xdr:col>
      <xdr:colOff>2582731</xdr:colOff>
      <xdr:row>49</xdr:row>
      <xdr:rowOff>161364</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22DAC3C3-76AE-4A16-895C-1C074FF8B05D}"/>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4949925" y="4487285"/>
              <a:ext cx="2379747" cy="44594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730623</xdr:colOff>
      <xdr:row>4</xdr:row>
      <xdr:rowOff>8965</xdr:rowOff>
    </xdr:from>
    <xdr:to>
      <xdr:col>10</xdr:col>
      <xdr:colOff>-1</xdr:colOff>
      <xdr:row>23</xdr:row>
      <xdr:rowOff>179293</xdr:rowOff>
    </xdr:to>
    <xdr:graphicFrame macro="">
      <xdr:nvGraphicFramePr>
        <xdr:cNvPr id="3" name="Chart 2">
          <a:extLst>
            <a:ext uri="{FF2B5EF4-FFF2-40B4-BE49-F238E27FC236}">
              <a16:creationId xmlns:a16="http://schemas.microsoft.com/office/drawing/2014/main" id="{407D9326-81EA-4C23-8A73-57688BD741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389.30640011574" createdVersion="7" refreshedVersion="7" minRefreshableVersion="3" recordCount="375" xr:uid="{804A7186-6EC0-4AF1-A073-E12E01138A19}">
  <cacheSource type="worksheet">
    <worksheetSource ref="A1:BF376" sheet="All_India_Index working"/>
  </cacheSource>
  <cacheFields count="58">
    <cacheField name="Sector" numFmtId="0">
      <sharedItems count="3">
        <s v="Rural"/>
        <s v="Urban"/>
        <s v="Rural+Urban"/>
      </sharedItems>
    </cacheField>
    <cacheField name="Year" numFmtId="0">
      <sharedItems containsSemiMixedTypes="0" containsString="0" containsNumber="1" containsInteger="1" minValue="2013" maxValue="2023" count="11">
        <n v="2013"/>
        <n v="2014"/>
        <n v="2015"/>
        <n v="2016"/>
        <n v="2017"/>
        <n v="2018"/>
        <n v="2019"/>
        <n v="2020"/>
        <n v="2021"/>
        <n v="2022"/>
        <n v="2023"/>
      </sharedItems>
    </cacheField>
    <cacheField name="Month" numFmtId="0">
      <sharedItems count="13">
        <s v="January"/>
        <s v="February"/>
        <s v="March"/>
        <s v="April"/>
        <s v="May"/>
        <s v="June"/>
        <s v="July"/>
        <s v="August"/>
        <s v="September"/>
        <s v="October"/>
        <s v="November"/>
        <s v="December"/>
        <s v="November " u="1"/>
      </sharedItems>
    </cacheField>
    <cacheField name="Updated Month" numFmtId="0">
      <sharedItems containsSemiMixedTypes="0" containsString="0" containsNumber="1" containsInteger="1" minValue="1" maxValue="12"/>
    </cacheField>
    <cacheField name="Cereals and products" numFmtId="0">
      <sharedItems containsSemiMixedTypes="0" containsString="0" containsNumber="1" minValue="107.5" maxValue="174.8"/>
    </cacheField>
    <cacheField name="Inflation Rate Cereals and products " numFmtId="2">
      <sharedItems containsSemiMixedTypes="0" containsString="0" containsNumber="1" minValue="-100" maxValue="4.1852181656277851"/>
    </cacheField>
    <cacheField name="Meat and fish" numFmtId="0">
      <sharedItems containsSemiMixedTypes="0" containsString="0" containsNumber="1" minValue="106.3" maxValue="223.4"/>
    </cacheField>
    <cacheField name="Inflation Rate Meat and fish" numFmtId="165">
      <sharedItems containsSemiMixedTypes="0" containsString="0" containsNumber="1" minValue="-100" maxValue="13.952095808383241"/>
    </cacheField>
    <cacheField name="Egg" numFmtId="0">
      <sharedItems containsSemiMixedTypes="0" containsString="0" containsNumber="1" minValue="102.7" maxValue="197"/>
    </cacheField>
    <cacheField name="Inflation Rate Egg" numFmtId="165">
      <sharedItems containsSemiMixedTypes="0" containsString="0" containsNumber="1" minValue="-100" maxValue="7.8008298755186765"/>
    </cacheField>
    <cacheField name="Milk and products" numFmtId="0">
      <sharedItems containsSemiMixedTypes="0" containsString="0" containsNumber="1" minValue="103.6" maxValue="179.6"/>
    </cacheField>
    <cacheField name="Inflation Rate Milk and products" numFmtId="165">
      <sharedItems containsSemiMixedTypes="0" containsString="0" containsNumber="1" minValue="-100" maxValue="2.7062706270627026"/>
    </cacheField>
    <cacheField name="Oils and fats" numFmtId="0">
      <sharedItems containsSemiMixedTypes="0" containsString="0" containsNumber="1" minValue="101.1" maxValue="209.9"/>
    </cacheField>
    <cacheField name="Inflation Rate Oils and fats " numFmtId="165">
      <sharedItems containsSemiMixedTypes="0" containsString="0" containsNumber="1" minValue="-100" maxValue="9.843158464034607"/>
    </cacheField>
    <cacheField name="Fruits" numFmtId="0">
      <sharedItems containsSemiMixedTypes="0" containsString="0" containsNumber="1" minValue="102.3" maxValue="179.5"/>
    </cacheField>
    <cacheField name="Inflation Rate Fruits" numFmtId="165">
      <sharedItems containsSemiMixedTypes="0" containsString="0" containsNumber="1" minValue="-100" maxValue="9.4294770206022118"/>
    </cacheField>
    <cacheField name="Vegetables" numFmtId="0">
      <sharedItems containsSemiMixedTypes="0" containsString="0" containsNumber="1" minValue="101.4" maxValue="245.3"/>
    </cacheField>
    <cacheField name="Inflation Rate Vegetables" numFmtId="165">
      <sharedItems containsSemiMixedTypes="0" containsString="0" containsNumber="1" minValue="-100" maxValue="27.88944723618091"/>
    </cacheField>
    <cacheField name="Pulses and products" numFmtId="0">
      <sharedItems containsSemiMixedTypes="0" containsString="0" containsNumber="1" minValue="103.5" maxValue="191.6"/>
    </cacheField>
    <cacheField name="Inflation Rate Pulses and products" numFmtId="165">
      <sharedItems containsSemiMixedTypes="0" containsString="0" containsNumber="1" minValue="-100" maxValue="21.400778210116734"/>
    </cacheField>
    <cacheField name="Sugar and Confectionery" numFmtId="0">
      <sharedItems containsSemiMixedTypes="0" containsString="0" containsNumber="1" minValue="85.3" maxValue="124.2"/>
    </cacheField>
    <cacheField name="Inflation Rate Sugar and Confectionery" numFmtId="165">
      <sharedItems containsSemiMixedTypes="0" containsString="0" containsNumber="1" minValue="-100" maxValue="6.5344224037339487"/>
    </cacheField>
    <cacheField name="Spices" numFmtId="0">
      <sharedItems containsSemiMixedTypes="0" containsString="0" containsNumber="1" minValue="101.8" maxValue="221"/>
    </cacheField>
    <cacheField name="Inflation Rate Spices" numFmtId="165">
      <sharedItems containsSemiMixedTypes="0" containsString="0" containsNumber="1" minValue="-100" maxValue="8.1034482758620747"/>
    </cacheField>
    <cacheField name="Non-alcoholic beverages" numFmtId="0">
      <sharedItems containsSemiMixedTypes="0" containsString="0" containsNumber="1" minValue="104.8" maxValue="178.7"/>
    </cacheField>
    <cacheField name="Inflation Rate Non-alcoholic beverages" numFmtId="165">
      <sharedItems containsSemiMixedTypes="0" containsString="0" containsNumber="1" minValue="-100" maxValue="5.5311125078567009"/>
    </cacheField>
    <cacheField name="Prepared meals, snacks, sweets etc." numFmtId="0">
      <sharedItems containsSemiMixedTypes="0" containsString="0" containsNumber="1" minValue="106.7" maxValue="197.7"/>
    </cacheField>
    <cacheField name="Inflation Rate Prepared meals, snacks, sweets etc." numFmtId="165">
      <sharedItems containsSemiMixedTypes="0" containsString="0" containsNumber="1" minValue="-100" maxValue="3.5281727224855128"/>
    </cacheField>
    <cacheField name="Food and beverages" numFmtId="0">
      <sharedItems containsSemiMixedTypes="0" containsString="0" containsNumber="1" minValue="105.5" maxValue="183.3"/>
    </cacheField>
    <cacheField name="Inflation Rate Food and beverages" numFmtId="165">
      <sharedItems containsSemiMixedTypes="0" containsString="0" containsNumber="1" minValue="-100" maxValue="4.1131105398457626"/>
    </cacheField>
    <cacheField name="Pan, tobacco and intoxicants" numFmtId="0">
      <sharedItems containsSemiMixedTypes="0" containsString="0" containsNumber="1" minValue="105.1" maxValue="204.2"/>
    </cacheField>
    <cacheField name="Inflation Rate Pan, tobacco and intoxicants" numFmtId="165">
      <sharedItems containsSemiMixedTypes="0" containsString="0" containsNumber="1" minValue="-100" maxValue="6.5420560747663652"/>
    </cacheField>
    <cacheField name="Clothing" numFmtId="0">
      <sharedItems containsSemiMixedTypes="0" containsString="0" containsNumber="1" minValue="105.9" maxValue="191.2"/>
    </cacheField>
    <cacheField name="Inflation Rate Clothing " numFmtId="165">
      <sharedItems containsSemiMixedTypes="0" containsString="0" containsNumber="1" minValue="-100" maxValue="5.9701492537313428"/>
    </cacheField>
    <cacheField name="Footwear" numFmtId="0">
      <sharedItems containsSemiMixedTypes="0" containsString="0" containsNumber="1" minValue="105" maxValue="187.9"/>
    </cacheField>
    <cacheField name="Inflation Rate Footwear" numFmtId="165">
      <sharedItems containsSemiMixedTypes="0" containsString="0" containsNumber="1" minValue="-100" maxValue="8.4878744650499343"/>
    </cacheField>
    <cacheField name="Clothing and footwear" numFmtId="0">
      <sharedItems containsSemiMixedTypes="0" containsString="0" containsNumber="1" minValue="105.8" maxValue="190.8"/>
    </cacheField>
    <cacheField name="Inflation Rate Clothing and footwear" numFmtId="165">
      <sharedItems containsSemiMixedTypes="0" containsString="0" containsNumber="1" minValue="-100" maxValue="6.2172284644194846"/>
    </cacheField>
    <cacheField name="Housing" numFmtId="0">
      <sharedItems containsBlank="1"/>
    </cacheField>
    <cacheField name="Updated Housing" numFmtId="0">
      <sharedItems containsSemiMixedTypes="0" containsString="0" containsNumber="1" minValue="100.3" maxValue="175.6"/>
    </cacheField>
    <cacheField name="Inflation Rate Updated Housing" numFmtId="165">
      <sharedItems containsSemiMixedTypes="0" containsString="0" containsNumber="1" minValue="-100" maxValue="6.0696517412935265"/>
    </cacheField>
    <cacheField name="Fuel and light" numFmtId="0">
      <sharedItems containsSemiMixedTypes="0" containsString="0" containsNumber="1" minValue="105.4" maxValue="183.4"/>
    </cacheField>
    <cacheField name="Inflation Rate Fuel and light" numFmtId="165">
      <sharedItems containsSemiMixedTypes="0" containsString="0" containsNumber="1" minValue="-100" maxValue="10.358565737051793"/>
    </cacheField>
    <cacheField name="Household goods and services" numFmtId="0">
      <sharedItems containsSemiMixedTypes="0" containsString="0" containsNumber="1" minValue="104.8" maxValue="179.8"/>
    </cacheField>
    <cacheField name="Inflation Rate Household goods and services" numFmtId="165">
      <sharedItems containsSemiMixedTypes="0" containsString="0" containsNumber="1" minValue="-100" maxValue="5.5833929849677961"/>
    </cacheField>
    <cacheField name="Health" numFmtId="0">
      <sharedItems containsSemiMixedTypes="0" containsString="0" containsNumber="1" minValue="104" maxValue="187.8"/>
    </cacheField>
    <cacheField name="Inflation Rate Health" numFmtId="165">
      <sharedItems containsSemiMixedTypes="0" containsString="0" containsNumber="1" minValue="-100" maxValue="5.5353241077931497"/>
    </cacheField>
    <cacheField name="Transport and communication" numFmtId="0">
      <sharedItems containsSemiMixedTypes="0" containsString="0" containsNumber="1" minValue="103.2" maxValue="169.7"/>
    </cacheField>
    <cacheField name="Inflation Rate  Transport and communication" numFmtId="165">
      <sharedItems containsSemiMixedTypes="0" containsString="0" containsNumber="1" minValue="-100" maxValue="8.8529638183217845"/>
    </cacheField>
    <cacheField name="Recreation and amusement" numFmtId="0">
      <sharedItems containsSemiMixedTypes="0" containsString="0" containsNumber="1" minValue="102.9" maxValue="173.8"/>
    </cacheField>
    <cacheField name="Inflation Rate Recreation and amusement" numFmtId="165">
      <sharedItems containsSemiMixedTypes="0" containsString="0" containsNumber="1" minValue="-100" maxValue="6.6109951287404325"/>
    </cacheField>
    <cacheField name="Education" numFmtId="0">
      <sharedItems containsSemiMixedTypes="0" containsString="0" containsNumber="1" minValue="103.5" maxValue="180.3"/>
    </cacheField>
    <cacheField name="Inflation Rate Education" numFmtId="165">
      <sharedItems containsSemiMixedTypes="0" containsString="0" containsNumber="1" minValue="-100" maxValue="4.9391069012178503"/>
    </cacheField>
    <cacheField name="Personal care and effects" numFmtId="0">
      <sharedItems containsSemiMixedTypes="0" containsString="0" containsNumber="1" minValue="102.1" maxValue="185.6"/>
    </cacheField>
    <cacheField name="Inflation Rate Personal care and effects" numFmtId="165">
      <sharedItems containsSemiMixedTypes="0" containsString="0" containsNumber="1" minValue="-100" maxValue="4.1322314049586781"/>
    </cacheField>
    <cacheField name="Miscellaneous" numFmtId="0">
      <sharedItems containsSemiMixedTypes="0" containsString="0" containsNumber="1" minValue="103.7" maxValue="179.5"/>
    </cacheField>
    <cacheField name="Inflation Rate Miscellaneous" numFmtId="165">
      <sharedItems containsSemiMixedTypes="0" containsString="0" containsNumber="1" minValue="-100" maxValue="5.4937413073713328"/>
    </cacheField>
    <cacheField name="General index" numFmtId="0">
      <sharedItems containsSemiMixedTypes="0" containsString="0" containsNumber="1" minValue="104" maxValue="17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03.410467361115" createdVersion="7" refreshedVersion="7" minRefreshableVersion="3" recordCount="7" xr:uid="{EC4EFB25-30FF-4CCC-9B4E-E0337672AA59}">
  <cacheSource type="worksheet">
    <worksheetSource ref="A107:AC114" sheet="Data for probleam statement 2"/>
  </cacheSource>
  <cacheFields count="29">
    <cacheField name="Sector" numFmtId="0">
      <sharedItems/>
    </cacheField>
    <cacheField name="Year" numFmtId="0">
      <sharedItems containsSemiMixedTypes="0" containsString="0" containsNumber="1" containsInteger="1" minValue="2017" maxValue="2023" count="7">
        <n v="2017"/>
        <n v="2018"/>
        <n v="2019"/>
        <n v="2020"/>
        <n v="2021"/>
        <n v="2022"/>
        <n v="2023"/>
      </sharedItems>
    </cacheField>
    <cacheField name="Inflation Rate Cereals and products " numFmtId="2">
      <sharedItems containsSemiMixedTypes="0" containsString="0" containsNumber="1" minValue="-0.82499122245088863" maxValue="0.74208505462710728"/>
    </cacheField>
    <cacheField name="Inflation Rate Meat and fish" numFmtId="2">
      <sharedItems containsSemiMixedTypes="0" containsString="0" containsNumber="1" minValue="-0.78701342931139062" maxValue="1.4073092038302573" count="7">
        <n v="-1.0721204734901421E-2"/>
        <n v="0.60974719570075364"/>
        <n v="1.4073092038302573"/>
        <n v="0.16003769020445457"/>
        <n v="-0.67270600303738226"/>
        <n v="-0.59183288523911493"/>
        <n v="-0.78701342931139062"/>
      </sharedItems>
    </cacheField>
    <cacheField name="Inflation Rate Egg" numFmtId="2">
      <sharedItems containsSemiMixedTypes="0" containsString="0" containsNumber="1" minValue="-3.6686159352690884" maxValue="0.7322031414097051" count="7">
        <n v="0.7322031414097051"/>
        <n v="-3.4271155459469163E-3"/>
        <n v="-0.30685605603216221"/>
        <n v="-0.10096589562415333"/>
        <n v="-0.25159483210079808"/>
        <n v="0.30793981228951278"/>
        <n v="-3.6686159352690884"/>
      </sharedItems>
    </cacheField>
    <cacheField name="Inflation Rate Milk and products" numFmtId="2">
      <sharedItems containsSemiMixedTypes="0" containsString="0" containsNumber="1" minValue="0.13768075556517134" maxValue="0.86886430465624498"/>
    </cacheField>
    <cacheField name="Inflation Rate Oils and fats " numFmtId="2">
      <sharedItems containsSemiMixedTypes="0" containsString="0" containsNumber="1" minValue="-0.27611251386834396" maxValue="5.2414695253390864"/>
    </cacheField>
    <cacheField name="Inflation Rate Fruits" numFmtId="2">
      <sharedItems containsSemiMixedTypes="0" containsString="0" containsNumber="1" minValue="-2.0422320993142207" maxValue="3.0427874012465064"/>
    </cacheField>
    <cacheField name="Inflation Rate Vegetables" numFmtId="2">
      <sharedItems containsSemiMixedTypes="0" containsString="0" containsNumber="1" minValue="-8.2483496152767035" maxValue="0.11488326773734236"/>
    </cacheField>
    <cacheField name="Inflation Rate Pulses and products" numFmtId="2">
      <sharedItems containsSemiMixedTypes="0" containsString="0" containsNumber="1" minValue="-2.6329889952870431E-2" maxValue="2.4375237093753563"/>
    </cacheField>
    <cacheField name="Inflation Rate Sugar and Confectionery" numFmtId="2">
      <sharedItems containsSemiMixedTypes="0" containsString="0" containsNumber="1" minValue="-0.64492774443339285" maxValue="-4.6188222719413453E-2"/>
    </cacheField>
    <cacheField name="Inflation Rate Spices" numFmtId="2">
      <sharedItems containsSemiMixedTypes="0" containsString="0" containsNumber="1" minValue="-1.2550751003751179" maxValue="2.5383521288769932"/>
    </cacheField>
    <cacheField name="Inflation Rate Non-alcoholic beverages" numFmtId="2">
      <sharedItems containsSemiMixedTypes="0" containsString="0" containsNumber="1" minValue="2.2075465301407893" maxValue="3.9106200714328012"/>
    </cacheField>
    <cacheField name="Inflation Rate Prepared meals, snacks, sweets etc." numFmtId="2">
      <sharedItems containsSemiMixedTypes="0" containsString="0" containsNumber="1" minValue="-1.2054451999140201" maxValue="1.636627427661846"/>
    </cacheField>
    <cacheField name="Inflation Rate Food and beverages" numFmtId="2">
      <sharedItems containsSemiMixedTypes="0" containsString="0" containsNumber="1" minValue="-1.0683296300658827" maxValue="0.59461021605960784"/>
    </cacheField>
    <cacheField name="Inflation Rate Pan, tobacco and intoxicants" numFmtId="2">
      <sharedItems containsSemiMixedTypes="0" containsString="0" containsNumber="1" minValue="-0.66188493275175819" maxValue="0.14451894182927427"/>
    </cacheField>
    <cacheField name="Inflation Rate Clothing " numFmtId="2">
      <sharedItems containsSemiMixedTypes="0" containsString="0" containsNumber="1" minValue="1.6513134184426923" maxValue="3.8021892836373912"/>
    </cacheField>
    <cacheField name="Inflation Rate Footwear" numFmtId="2">
      <sharedItems containsSemiMixedTypes="0" containsString="0" containsNumber="1" minValue="4.3515444968494768" maxValue="6.0427762059734116"/>
    </cacheField>
    <cacheField name="Inflation Rate Clothing and footwear" numFmtId="2">
      <sharedItems containsSemiMixedTypes="0" containsString="0" containsNumber="1" minValue="2.0545175596939913" maxValue="3.9866388556860315"/>
    </cacheField>
    <cacheField name="Inflation Rate Updated Housing" numFmtId="2">
      <sharedItems containsSemiMixedTypes="0" containsString="0" containsNumber="1" minValue="0.20441976373488921" maxValue="0.67040853869798855"/>
    </cacheField>
    <cacheField name="Inflation Rate Fuel and light" numFmtId="2">
      <sharedItems containsSemiMixedTypes="0" containsString="0" containsNumber="1" minValue="-9.5949812955072086E-2" maxValue="5.176389888991471"/>
    </cacheField>
    <cacheField name="Inflation Rate Household goods and services" numFmtId="2">
      <sharedItems containsSemiMixedTypes="0" containsString="0" containsNumber="1" minValue="2.90340760605417" maxValue="4.1812087703438188"/>
    </cacheField>
    <cacheField name="Inflation Rate Health" numFmtId="2">
      <sharedItems containsSemiMixedTypes="0" containsString="0" containsNumber="1" minValue="1.6459398935086149" maxValue="3.2753094955019075"/>
    </cacheField>
    <cacheField name="Inflation Rate  Transport and communication" numFmtId="2">
      <sharedItems containsSemiMixedTypes="0" containsString="0" containsNumber="1" minValue="2.6416779619560402" maxValue="4.9479225956642194"/>
    </cacheField>
    <cacheField name="Inflation Rate Recreation and amusement" numFmtId="2">
      <sharedItems containsSemiMixedTypes="0" containsString="0" containsNumber="1" minValue="1.7334572834746367" maxValue="5.2357511424325835"/>
    </cacheField>
    <cacheField name="Inflation Rate Education" numFmtId="2">
      <sharedItems containsSemiMixedTypes="0" containsString="0" containsNumber="1" minValue="1.8154764080251382" maxValue="3.7211931990427285"/>
    </cacheField>
    <cacheField name="Inflation Rate Personal care and effects" numFmtId="2">
      <sharedItems containsSemiMixedTypes="0" containsString="0" containsNumber="1" minValue="0.3716453207978398" maxValue="1.3026366323923526"/>
    </cacheField>
    <cacheField name="Inflation Rate Miscellaneous" numFmtId="2">
      <sharedItems containsSemiMixedTypes="0" containsString="0" containsNumber="1" minValue="2.5048714860519792" maxValue="3.7713708388171412" count="7">
        <n v="2.5048714860519792"/>
        <n v="2.9833624977019286"/>
        <n v="3.7713708388171412"/>
        <n v="3.438435916058284"/>
        <n v="2.9761513016646384"/>
        <n v="2.6005879093484974"/>
        <n v="2.6156268234366333"/>
      </sharedItems>
    </cacheField>
    <cacheField name="Inflation Rate General index" numFmtId="2">
      <sharedItems containsSemiMixedTypes="0" containsString="0" containsNumber="1" minValue="0.76312256943900791" maxValue="2.027946313074692"/>
    </cacheField>
  </cacheFields>
  <extLst>
    <ext xmlns:x14="http://schemas.microsoft.com/office/spreadsheetml/2009/9/main" uri="{725AE2AE-9491-48be-B2B4-4EB974FC3084}">
      <x14:pivotCacheDefinition pivotCacheId="112691343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03.452534606484" createdVersion="7" refreshedVersion="7" minRefreshableVersion="3" recordCount="27" xr:uid="{A662EBE1-06E7-41A4-98F5-642DE1CA1812}">
  <cacheSource type="worksheet">
    <worksheetSource ref="A117:B144" sheet="Data for probleam statement 2"/>
  </cacheSource>
  <cacheFields count="2">
    <cacheField name="Category" numFmtId="0">
      <sharedItems count="27">
        <s v="Cereals and products"/>
        <s v="Meat and fish"/>
        <s v="Egg"/>
        <s v="Milk and products"/>
        <s v="Oils and fats"/>
        <s v="Fruits"/>
        <s v="Vegetables"/>
        <s v="Pulses and products"/>
        <s v="Sugar and Confectionery"/>
        <s v="Spices"/>
        <s v="Non-alcoholic beverages"/>
        <s v="Prepared meals, snacks, sweets etc."/>
        <s v="Food and beverages"/>
        <s v="Pan, tobacco and intoxicants"/>
        <s v="Clothing"/>
        <s v="Footwear"/>
        <s v="Clothing and footwear"/>
        <s v="Housing"/>
        <s v="Fuel and light"/>
        <s v="Household goods and services"/>
        <s v="Health"/>
        <s v="Transport and communication"/>
        <s v="Recreation and amusement"/>
        <s v="Education"/>
        <s v="Personal care and effects"/>
        <s v="Miscellaneous"/>
        <s v="General index"/>
      </sharedItems>
    </cacheField>
    <cacheField name="Inflation Rate in 2017" numFmtId="2">
      <sharedItems containsSemiMixedTypes="0" containsString="0" containsNumber="1" minValue="-1.2550751003751179" maxValue="5.0628330714792424"/>
    </cacheField>
  </cacheFields>
  <extLst>
    <ext xmlns:x14="http://schemas.microsoft.com/office/spreadsheetml/2009/9/main" uri="{725AE2AE-9491-48be-B2B4-4EB974FC3084}">
      <x14:pivotCacheDefinition pivotCacheId="42313455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04.707437037039" createdVersion="7" refreshedVersion="7" minRefreshableVersion="3" recordCount="13" xr:uid="{1DD2C5F9-7FDC-4EEE-9AE9-D38B8B2E75E9}">
  <cacheSource type="worksheet">
    <worksheetSource ref="A81:M94" sheet="Data for probleam statement 3"/>
  </cacheSource>
  <cacheFields count="13">
    <cacheField name="Category" numFmtId="0">
      <sharedItems count="13">
        <s v="Cereals and products "/>
        <s v="Meat and fish"/>
        <s v="Egg"/>
        <s v="Milk and products"/>
        <s v="Oils and fats"/>
        <s v="Fruits"/>
        <s v="Vegetables"/>
        <s v="Pulses and products"/>
        <s v="Sugar and Confectionery"/>
        <s v="Spices"/>
        <s v="Non-alcoholic beverages"/>
        <s v="Prepared meals, snacks, sweets etc."/>
        <s v="Food and beverages"/>
      </sharedItems>
    </cacheField>
    <cacheField name="2022 June" numFmtId="2">
      <sharedItems containsSemiMixedTypes="0" containsString="0" containsNumber="1" minValue="-6.3666666666666742" maxValue="4.5666666666666629"/>
    </cacheField>
    <cacheField name="2022 July" numFmtId="2">
      <sharedItems containsSemiMixedTypes="0" containsString="0" containsNumber="1" minValue="-6.4666666666666686" maxValue="4.5666666666666629"/>
    </cacheField>
    <cacheField name="2022 August" numFmtId="2">
      <sharedItems containsSemiMixedTypes="0" containsString="0" containsNumber="1" minValue="-7.2999999999999545" maxValue="5.5333333333333314"/>
    </cacheField>
    <cacheField name="2022 September" numFmtId="2">
      <sharedItems containsSemiMixedTypes="0" containsString="0" containsNumber="1" minValue="-2.0999999999999943" maxValue="7.8666666666666458"/>
    </cacheField>
    <cacheField name="2022 October" numFmtId="2">
      <sharedItems containsSemiMixedTypes="0" containsString="0" containsNumber="1" minValue="-17.633333333333297" maxValue="10.566666666666663"/>
    </cacheField>
    <cacheField name="2022 November" numFmtId="2">
      <sharedItems containsSemiMixedTypes="0" containsString="0" containsNumber="1" minValue="-23.80000000000004" maxValue="8.8000000000000114"/>
    </cacheField>
    <cacheField name="2022 December" numFmtId="2">
      <sharedItems containsSemiMixedTypes="0" containsString="0" containsNumber="1" minValue="-5.5666666666666345" maxValue="4.3999999999999773"/>
    </cacheField>
    <cacheField name="2023 January" numFmtId="2">
      <sharedItems containsSemiMixedTypes="0" containsString="0" containsNumber="1" minValue="-19.366666666666674" maxValue="11.23333333333332"/>
    </cacheField>
    <cacheField name="2023 February" numFmtId="2">
      <sharedItems containsSemiMixedTypes="0" containsString="0" containsNumber="1" minValue="-6.6666666666691299E-2" maxValue="6.6666666666662877E-2"/>
    </cacheField>
    <cacheField name="2023 March" numFmtId="2">
      <sharedItems containsSemiMixedTypes="0" containsString="0" containsNumber="1" minValue="-5.4666666666666401" maxValue="6.8000000000000114"/>
    </cacheField>
    <cacheField name="2023 April" numFmtId="2">
      <sharedItems containsSemiMixedTypes="0" containsString="0" containsNumber="1" minValue="-4.7999999999999829" maxValue="5.5333333333333314"/>
    </cacheField>
    <cacheField name="2023 May" numFmtId="2">
      <sharedItems containsSemiMixedTypes="0" containsString="0" containsNumber="1" minValue="-216.96666666666667" maxValue="-122.93333333333334"/>
    </cacheField>
  </cacheFields>
  <extLst>
    <ext xmlns:x14="http://schemas.microsoft.com/office/spreadsheetml/2009/9/main" uri="{725AE2AE-9491-48be-B2B4-4EB974FC3084}">
      <x14:pivotCacheDefinition pivotCacheId="2140102006"/>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04.804181712963" createdVersion="7" refreshedVersion="7" minRefreshableVersion="3" recordCount="18" xr:uid="{C6CC1DE0-768C-4A37-81D5-6B864FF0E735}">
  <cacheSource type="worksheet">
    <worksheetSource ref="A155:H173" sheet="Data for probleam statement 4"/>
  </cacheSource>
  <cacheFields count="8">
    <cacheField name="Category" numFmtId="0">
      <sharedItems count="18">
        <s v="Inflation Rate Cereals and products "/>
        <s v="Inflation Rate Meat and fish"/>
        <s v="Inflation Rate Egg"/>
        <s v="Inflation Rate Milk and products"/>
        <s v="Inflation Rate Oils and fats "/>
        <s v="Inflation Rate Fruits"/>
        <s v="Inflation Rate Vegetables"/>
        <s v="Inflation Rate Pulses and products"/>
        <s v="Inflation Rate Sugar and Confectionery"/>
        <s v="Inflation Rate Spices"/>
        <s v="Inflation Rate Non-alcoholic beverages"/>
        <s v="Inflation Rate Prepared meals, snacks, sweets etc."/>
        <s v="Inflation Rate Food and beverages"/>
        <s v="Inflation Rate Updated Housing"/>
        <s v="Inflation Rate Fuel and light"/>
        <s v="Inflation Rate Household goods and services"/>
        <s v="Inflation Rate Health"/>
        <s v="Inflation Rate  Transport and communication"/>
      </sharedItems>
    </cacheField>
    <cacheField name="2019 Quater2" numFmtId="2">
      <sharedItems containsSemiMixedTypes="0" containsString="0" containsNumber="1" minValue="8.0539961536593943E-2" maxValue="2.5928238957474483"/>
    </cacheField>
    <cacheField name="2019 Quater3" numFmtId="2">
      <sharedItems containsSemiMixedTypes="0" containsString="0" containsNumber="1" minValue="-9.4925977167576281E-2" maxValue="2.8238267783788724"/>
    </cacheField>
    <cacheField name="2019 Quater4" numFmtId="2">
      <sharedItems containsSemiMixedTypes="0" containsString="0" containsNumber="1" minValue="-3.430096048209665" maxValue="2.2910535664677911"/>
    </cacheField>
    <cacheField name="2020 Quater1" numFmtId="2">
      <sharedItems containsSemiMixedTypes="0" containsString="0" containsNumber="1" minValue="-1.3756073772962978" maxValue="0.72265897071374241"/>
    </cacheField>
    <cacheField name="2020 Quater2" numFmtId="2">
      <sharedItems containsSemiMixedTypes="0" containsString="0" containsNumber="1" minValue="-0.60889024284327797" maxValue="1.5507784023811928"/>
    </cacheField>
    <cacheField name="2020 Quater3" numFmtId="2">
      <sharedItems containsSemiMixedTypes="0" containsString="0" containsNumber="1" minValue="-0.17122671247330171" maxValue="3.7694965528867392"/>
    </cacheField>
    <cacheField name="2020 Quater4" numFmtId="2">
      <sharedItems containsSemiMixedTypes="0" containsString="0" containsNumber="1" minValue="-0.2617946257992238" maxValue="1.0228372756490376"/>
    </cacheField>
  </cacheFields>
  <extLst>
    <ext xmlns:x14="http://schemas.microsoft.com/office/spreadsheetml/2009/9/main" uri="{725AE2AE-9491-48be-B2B4-4EB974FC3084}">
      <x14:pivotCacheDefinition pivotCacheId="204457585"/>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04.834889699072" createdVersion="7" refreshedVersion="7" minRefreshableVersion="3" recordCount="28" xr:uid="{A0EDA1D5-27BE-49D6-BE69-07340E020055}">
  <cacheSource type="worksheet">
    <worksheetSource ref="A92:AD120" sheet="Data for probleam statement 5"/>
  </cacheSource>
  <cacheFields count="30">
    <cacheField name="Category" numFmtId="0">
      <sharedItems count="28">
        <s v="Inflation Rate Cereals and products "/>
        <s v="Inflation Rate Meat and fish"/>
        <s v="Inflation Rate Egg"/>
        <s v="Inflation Rate Milk and products"/>
        <s v="Inflation Rate Oils and fats "/>
        <s v="Inflation Rate Fruits"/>
        <s v="Inflation Rate Vegetables"/>
        <s v="Inflation Rate Pulses and products"/>
        <s v="Inflation Rate Sugar and Confectionery"/>
        <s v="Inflation Rate Spices"/>
        <s v="Inflation Rate Non-alcoholic beverages"/>
        <s v="Inflation Rate Prepared meals, snacks, sweets etc."/>
        <s v="Inflation Rate Food and beverages"/>
        <s v="Inflation Rate Pan, tobacco and intoxicants"/>
        <s v="Inflation Rate Clothing "/>
        <s v="Inflation Rate Footwear"/>
        <s v="Inflation Rate Clothing and footwear"/>
        <s v="Inflation Rate Updated Housing"/>
        <s v="Inflation Rate Fuel and light"/>
        <s v="Inflation Rate Household goods and services"/>
        <s v="Inflation Rate Health"/>
        <s v="Inflation Rate  Transport and communication"/>
        <s v="Inflation Rate Recreation and amusement"/>
        <s v="Inflation Rate Education"/>
        <s v="Inflation Rate Personal care and effects"/>
        <s v="Inflation Rate Miscellaneous"/>
        <s v="Inflation Rate General index"/>
        <s v="Inflation Rate Imported oil"/>
      </sharedItems>
    </cacheField>
    <cacheField name="2021 January" numFmtId="2">
      <sharedItems containsSemiMixedTypes="0" containsString="0" containsNumber="1" minValue="-6.2967395130825992" maxValue="53.819095477386945"/>
    </cacheField>
    <cacheField name="2021 February" numFmtId="2">
      <sharedItems containsSemiMixedTypes="0" containsString="0" containsNumber="1" minValue="-0.945190231074168" maxValue="32.734400522705009"/>
    </cacheField>
    <cacheField name="2021 March" numFmtId="2">
      <sharedItems containsSemiMixedTypes="0" containsString="0" containsNumber="1" minValue="-0.60822270469947881" maxValue="6.694560669456064"/>
    </cacheField>
    <cacheField name="2021 April" numFmtId="2">
      <sharedItems containsSemiMixedTypes="0" containsString="0" containsNumber="1" minValue="0.12391573729862988" maxValue="1.9734805872180736"/>
    </cacheField>
    <cacheField name="2021 May" numFmtId="2">
      <sharedItems containsSemiMixedTypes="0" containsString="0" containsNumber="1" minValue="-6.4267933921701657" maxValue="2.3228909888678406"/>
    </cacheField>
    <cacheField name="2021 June" numFmtId="2">
      <sharedItems containsSemiMixedTypes="0" containsString="0" containsNumber="1" minValue="-1.6686819830713537" maxValue="2.7637695419563624"/>
    </cacheField>
    <cacheField name="2021 July" numFmtId="2">
      <sharedItems containsSemiMixedTypes="0" containsString="0" containsNumber="1" minValue="-0.69735155821204498" maxValue="6.5912444663059695"/>
    </cacheField>
    <cacheField name="2021 August" numFmtId="2">
      <sharedItems containsSemiMixedTypes="0" containsString="0" containsNumber="1" minValue="-0.85647787815661547" maxValue="14.997692662667282"/>
    </cacheField>
    <cacheField name="2021 September" numFmtId="2">
      <sharedItems containsSemiMixedTypes="0" containsString="0" containsNumber="1" minValue="-0.36275568928131047" maxValue="6.6211878009630754"/>
    </cacheField>
    <cacheField name="2021 October" numFmtId="2">
      <sharedItems containsSemiMixedTypes="0" containsString="0" containsNumber="1" minValue="-0.41862577184091321" maxValue="3.8311011598917566"/>
    </cacheField>
    <cacheField name="2021 November" numFmtId="2">
      <sharedItems containsSemiMixedTypes="0" containsString="0" containsNumber="1" minValue="-0.65883671786498488" maxValue="12.094664476485983"/>
    </cacheField>
    <cacheField name="2021 December" numFmtId="2">
      <sharedItems containsSemiMixedTypes="0" containsString="0" containsNumber="1" minValue="-0.75803519331033853" maxValue="4.6775397669519831"/>
    </cacheField>
    <cacheField name="2022 January" numFmtId="2">
      <sharedItems containsSemiMixedTypes="0" containsString="0" containsNumber="1" minValue="-0.4625611711441287" maxValue="3.0480164878035012"/>
    </cacheField>
    <cacheField name="2022 February" numFmtId="2">
      <sharedItems containsSemiMixedTypes="0" containsString="0" containsNumber="1" minValue="-1.4403528104161929" maxValue="6.8751693316025211"/>
    </cacheField>
    <cacheField name="2022 March" numFmtId="2">
      <sharedItems containsSemiMixedTypes="0" containsString="0" containsNumber="1" minValue="-0.6753717225238155" maxValue="3.9492022754363716"/>
    </cacheField>
    <cacheField name="2022 April" numFmtId="2">
      <sharedItems containsSemiMixedTypes="0" containsString="0" containsNumber="1" minValue="-2.6680222139889298" maxValue="2.6054900578594395"/>
    </cacheField>
    <cacheField name="2022 May" numFmtId="2">
      <sharedItems containsSemiMixedTypes="0" containsString="0" containsNumber="1" minValue="-0.41791044776118724" maxValue="2.8035954072820197"/>
    </cacheField>
    <cacheField name="2022 June" numFmtId="2">
      <sharedItems containsSemiMixedTypes="0" containsString="0" containsNumber="1" minValue="-0.95192651547111196" maxValue="9.7765927171601543"/>
    </cacheField>
    <cacheField name="2022 July" numFmtId="2">
      <sharedItems containsSemiMixedTypes="0" containsString="0" containsNumber="1" minValue="-1.137181392032379" maxValue="2.8996465321364813"/>
    </cacheField>
    <cacheField name="2022 August" numFmtId="2">
      <sharedItems containsSemiMixedTypes="0" containsString="0" containsNumber="1" minValue="-6.6648821364294522" maxValue="1.8234724655071328"/>
    </cacheField>
    <cacheField name="2022 September" numFmtId="2">
      <sharedItems containsSemiMixedTypes="0" containsString="0" containsNumber="1" minValue="-0.37165684941482052" maxValue="7.3070032734937271"/>
    </cacheField>
    <cacheField name="2022 October" numFmtId="2">
      <sharedItems containsSemiMixedTypes="0" containsString="0" containsNumber="1" minValue="-1.0039925624917323" maxValue="12.571815474066099"/>
    </cacheField>
    <cacheField name="2022 November" numFmtId="2">
      <sharedItems containsSemiMixedTypes="0" containsString="0" containsNumber="1" minValue="-3.0377739581158418" maxValue="17.024053350830762"/>
    </cacheField>
    <cacheField name="2022 December" numFmtId="2">
      <sharedItems containsSemiMixedTypes="0" containsString="0" containsNumber="1" minValue="-0.72578989076910894" maxValue="1.0262397510250318"/>
    </cacheField>
    <cacheField name="2023 January" numFmtId="2">
      <sharedItems containsSemiMixedTypes="0" containsString="0" containsNumber="1" minValue="-3.2449471900648974" maxValue="2.3128866215083419"/>
    </cacheField>
    <cacheField name="2023 February" numFmtId="2">
      <sharedItems containsSemiMixedTypes="0" containsString="0" containsNumber="1" minValue="-3.5514462763713263E-2" maxValue="6.0741421595199467"/>
    </cacheField>
    <cacheField name="2023 March" numFmtId="2">
      <sharedItems containsSemiMixedTypes="0" containsString="0" containsNumber="1" minValue="-4.0669455175953928" maxValue="1.7211160114955437"/>
    </cacheField>
    <cacheField name="2023 April" numFmtId="2">
      <sharedItems containsSemiMixedTypes="0" containsString="0" containsNumber="1" minValue="-8.1353768340228694" maxValue="2.6834202675356216"/>
    </cacheField>
    <cacheField name="2023 May" numFmtId="2">
      <sharedItems containsSemiMixedTypes="0" containsString="0" containsNumber="1" minValue="-100" maxValue="-29.52046868657494"/>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05.27409525463" createdVersion="7" refreshedVersion="7" minRefreshableVersion="3" recordCount="28" xr:uid="{7D722B26-0AF1-4418-B8DB-55433AC78AC2}">
  <cacheSource type="worksheet">
    <worksheetSource ref="AH1:BK29" sheet="Data for probleam statement 5"/>
  </cacheSource>
  <cacheFields count="30">
    <cacheField name="Year" numFmtId="1">
      <sharedItems containsSemiMixedTypes="0" containsString="0" containsNumber="1" containsInteger="1" minValue="2021" maxValue="2023" count="3">
        <n v="2021"/>
        <n v="2022"/>
        <n v="2023"/>
      </sharedItems>
    </cacheField>
    <cacheField name="Month" numFmtId="0">
      <sharedItems count="12">
        <s v="January"/>
        <s v="February"/>
        <s v="March"/>
        <s v="April"/>
        <s v="May"/>
        <s v="June"/>
        <s v="July"/>
        <s v="August"/>
        <s v="September"/>
        <s v="October"/>
        <s v="November"/>
        <s v="December"/>
      </sharedItems>
    </cacheField>
    <cacheField name="Inflation Rate Cereals and products " numFmtId="2">
      <sharedItems containsSemiMixedTypes="0" containsString="0" containsNumber="1" minValue="-0.1909891708243463" maxValue="1.0262397510250318"/>
    </cacheField>
    <cacheField name="Inflation Rate Meat and fish" numFmtId="2">
      <sharedItems containsSemiMixedTypes="0" containsString="0" containsNumber="1" minValue="-1.0261065287183804" maxValue="1.6770887537207393"/>
    </cacheField>
    <cacheField name="Inflation Rate Egg" numFmtId="2">
      <sharedItems containsSemiMixedTypes="0" containsString="0" containsNumber="1" minValue="-3.2449471900648974" maxValue="2.1112750225341164"/>
    </cacheField>
    <cacheField name="Inflation Rate Milk and products" numFmtId="2">
      <sharedItems containsSemiMixedTypes="0" containsString="0" containsNumber="1" minValue="6.6723679221376375E-4" maxValue="0.5161519373571628"/>
    </cacheField>
    <cacheField name="Inflation Rate Oils and fats " numFmtId="2">
      <sharedItems containsSemiMixedTypes="0" containsString="0" containsNumber="1" minValue="-1.4806176260024821" maxValue="2.2337405571720308"/>
    </cacheField>
    <cacheField name="Inflation Rate Fruits" numFmtId="2">
      <sharedItems containsSemiMixedTypes="0" containsString="0" containsNumber="1" minValue="-0.93071932134203783" maxValue="2.9326161236301949"/>
    </cacheField>
    <cacheField name="Inflation Rate Vegetables" numFmtId="2">
      <sharedItems containsSemiMixedTypes="0" containsString="0" containsNumber="1" minValue="-6.2967395130825992" maxValue="4.8799126490589968"/>
    </cacheField>
    <cacheField name="Inflation Rate Pulses and products" numFmtId="2">
      <sharedItems containsSemiMixedTypes="0" containsString="0" containsNumber="1" minValue="-0.37970224643312606" maxValue="0.8274095863880383"/>
    </cacheField>
    <cacheField name="Inflation Rate Sugar and Confectionery" numFmtId="2">
      <sharedItems containsSemiMixedTypes="0" containsString="0" containsNumber="1" minValue="-0.56939376977079503" maxValue="1.1994415949434296"/>
    </cacheField>
    <cacheField name="Inflation Rate Spices" numFmtId="2">
      <sharedItems containsSemiMixedTypes="0" containsString="0" containsNumber="1" minValue="-0.19693344955220718" maxValue="1.0803942673339593"/>
    </cacheField>
    <cacheField name="Inflation Rate Non-alcoholic beverages" numFmtId="2">
      <sharedItems containsSemiMixedTypes="0" containsString="0" containsNumber="1" minValue="0.13756583406113343" maxValue="0.9704790972351125"/>
    </cacheField>
    <cacheField name="Inflation Rate Prepared meals, snacks, sweets etc." numFmtId="2">
      <sharedItems containsSemiMixedTypes="0" containsString="0" containsNumber="1" minValue="-0.13317923801115961" maxValue="0.61069233862243333"/>
    </cacheField>
    <cacheField name="Inflation Rate Food and beverages" numFmtId="2">
      <sharedItems containsSemiMixedTypes="0" containsString="0" containsNumber="1" minValue="-1.0002931156674981" maxValue="0.71667534121605669"/>
    </cacheField>
    <cacheField name="Inflation Rate Pan, tobacco and intoxicants" numFmtId="2">
      <sharedItems containsSemiMixedTypes="0" containsString="0" containsNumber="1" minValue="-8.135180636357231E-2" maxValue="0.53719762042845465"/>
    </cacheField>
    <cacheField name="Inflation Rate Clothing " numFmtId="2">
      <sharedItems containsSemiMixedTypes="0" containsString="0" containsNumber="1" minValue="6.9292357746437869E-2" maxValue="0.98881119808918072"/>
    </cacheField>
    <cacheField name="Inflation Rate Footwear" numFmtId="2">
      <sharedItems containsSemiMixedTypes="0" containsString="0" containsNumber="1" minValue="0.30457115541046864" maxValue="1.5218742764271826"/>
    </cacheField>
    <cacheField name="Inflation Rate Clothing and footwear" numFmtId="2">
      <sharedItems containsSemiMixedTypes="0" containsString="0" containsNumber="1" minValue="9.6837986210135465E-2" maxValue="1.0181910572755763"/>
    </cacheField>
    <cacheField name="Inflation Rate Updated Housing" numFmtId="2">
      <sharedItems containsSemiMixedTypes="0" containsString="0" containsNumber="1" minValue="-0.68069306930692719" maxValue="1.331642358909336"/>
    </cacheField>
    <cacheField name="Inflation Rate Fuel and light" numFmtId="2">
      <sharedItems containsSemiMixedTypes="0" containsString="0" containsNumber="1" minValue="-0.28565016545371841" maxValue="1.2223615775496806"/>
    </cacheField>
    <cacheField name="Inflation Rate Household goods and services" numFmtId="2">
      <sharedItems containsSemiMixedTypes="0" containsString="0" containsNumber="1" minValue="7.2585741386196112E-2" maxValue="0.79215776716058295"/>
    </cacheField>
    <cacheField name="Inflation Rate Health" numFmtId="2">
      <sharedItems containsSemiMixedTypes="0" containsString="0" containsNumber="1" minValue="2.5318687775450172E-2" maxValue="0.83956592993094936"/>
    </cacheField>
    <cacheField name="Inflation Rate  Transport and communication" numFmtId="2">
      <sharedItems containsSemiMixedTypes="0" containsString="0" containsNumber="1" minValue="-0.27193585306571472" maxValue="0.94705260957522708"/>
    </cacheField>
    <cacheField name="Inflation Rate Recreation and amusement" numFmtId="2">
      <sharedItems containsSemiMixedTypes="0" containsString="0" containsNumber="1" minValue="1.6655796053872907E-2" maxValue="0.52702587486438801"/>
    </cacheField>
    <cacheField name="Inflation Rate Education" numFmtId="2">
      <sharedItems containsSemiMixedTypes="0" containsString="0" containsNumber="1" minValue="-5.0626745053413913E-2" maxValue="0.76871996714931423"/>
    </cacheField>
    <cacheField name="Inflation Rate Personal care and effects" numFmtId="2">
      <sharedItems containsSemiMixedTypes="0" containsString="0" containsNumber="1" minValue="-0.44694735087144605" maxValue="1.0123433485167921"/>
    </cacheField>
    <cacheField name="Inflation Rate Miscellaneous" numFmtId="2">
      <sharedItems containsSemiMixedTypes="0" containsString="0" containsNumber="1" minValue="5.124044413775778E-2" maxValue="0.7279683071832791"/>
    </cacheField>
    <cacheField name="Inflation Rate General index" numFmtId="2">
      <sharedItems containsSemiMixedTypes="0" containsString="0" containsNumber="1" minValue="-0.3751301593286131" maxValue="0.73949319365656108"/>
    </cacheField>
    <cacheField name="Inflation Rate Imported oil" numFmtId="2">
      <sharedItems containsSemiMixedTypes="0" containsString="0" containsNumber="1" minValue="-8.1353768340228694" maxValue="53.81909547738694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5">
  <r>
    <x v="0"/>
    <x v="0"/>
    <x v="0"/>
    <n v="1"/>
    <n v="107.5"/>
    <n v="2.7906976744186047"/>
    <n v="106.3"/>
    <n v="2.6340545625587932"/>
    <n v="108.1"/>
    <n v="4.5328399629972305"/>
    <n v="104.9"/>
    <n v="-1.2392755004766551"/>
    <n v="106.1"/>
    <n v="-2.5447690857681327"/>
    <n v="103.9"/>
    <n v="-1.5399422521655519"/>
    <n v="101.9"/>
    <n v="0.98135426889106958"/>
    <n v="106.1"/>
    <n v="-0.28275212064090216"/>
    <n v="106.8"/>
    <n v="-1.5917602996254709"/>
    <n v="103.1"/>
    <n v="-1.260911736178465"/>
    <n v="104.8"/>
    <n v="0.28625954198473014"/>
    <n v="106.7"/>
    <n v="1.1246485473289622"/>
    <n v="105.5"/>
    <n v="0.37914691943128503"/>
    <n v="105.1"/>
    <n v="9.514747859182543E-2"/>
    <n v="106.5"/>
    <n v="-0.56338028169013554"/>
    <n v="105.8"/>
    <n v="-0.75614366729678373"/>
    <n v="106.4"/>
    <n v="-0.56390977443609813"/>
    <s v="NA"/>
    <n v="100.3"/>
    <n v="9.9700897308084291E-2"/>
    <n v="105.5"/>
    <n v="-9.4786729857814514E-2"/>
    <n v="104.8"/>
    <n v="0"/>
    <n v="104"/>
    <n v="9.6153846153840677E-2"/>
    <n v="103.3"/>
    <n v="-9.6805421103576289E-2"/>
    <n v="103.4"/>
    <n v="-0.48355899419729204"/>
    <n v="103.8"/>
    <n v="-0.28901734104045967"/>
    <n v="104.7"/>
    <n v="-0.38204393505253648"/>
    <n v="104"/>
    <n v="-0.28846153846153577"/>
    <n v="105.1"/>
  </r>
  <r>
    <x v="1"/>
    <x v="0"/>
    <x v="0"/>
    <n v="1"/>
    <n v="110.5"/>
    <n v="-1.9004524886877778"/>
    <n v="109.1"/>
    <n v="-1.6498625114573759"/>
    <n v="113"/>
    <n v="-2.6548672566371683"/>
    <n v="103.6"/>
    <n v="0.7722007722007832"/>
    <n v="103.4"/>
    <n v="1.6441005802707818"/>
    <n v="102.3"/>
    <n v="0.87976539589443381"/>
    <n v="102.9"/>
    <n v="-0.68027210884354017"/>
    <n v="105.8"/>
    <n v="0.18903591682419929"/>
    <n v="105.1"/>
    <n v="1.0466222645099987"/>
    <n v="101.8"/>
    <n v="0.88408644400786418"/>
    <n v="105.1"/>
    <n v="-0.19029495718362383"/>
    <n v="107.9"/>
    <n v="-0.55607043558851577"/>
    <n v="105.9"/>
    <n v="-0.28328611898018069"/>
    <n v="105.2"/>
    <n v="-9.5057034220540418E-2"/>
    <n v="105.9"/>
    <n v="0.37771482530688522"/>
    <n v="105"/>
    <n v="0.47619047619047622"/>
    <n v="105.8"/>
    <n v="0.37807183364839858"/>
    <s v="100.3"/>
    <n v="100.3"/>
    <n v="9.9700897308084291E-2"/>
    <n v="105.4"/>
    <n v="9.4876660341550581E-2"/>
    <n v="104.8"/>
    <n v="0"/>
    <n v="104.1"/>
    <n v="-9.6061479346776488E-2"/>
    <n v="103.2"/>
    <n v="0"/>
    <n v="102.9"/>
    <n v="0.19436345966957105"/>
    <n v="103.5"/>
    <n v="9.6618357487917222E-2"/>
    <n v="104.3"/>
    <n v="0.19175455417066428"/>
    <n v="103.7"/>
    <n v="0.19286403085824769"/>
    <n v="104"/>
  </r>
  <r>
    <x v="2"/>
    <x v="0"/>
    <x v="0"/>
    <n v="1"/>
    <n v="108.4"/>
    <n v="0.73800738007379807"/>
    <n v="107.3"/>
    <n v="1.3047530288909652"/>
    <n v="110"/>
    <n v="0.1818181818181844"/>
    <n v="104.4"/>
    <n v="0.95785440613026818"/>
    <n v="105.1"/>
    <n v="1.5223596574690852"/>
    <n v="103.2"/>
    <n v="0.77519379844960956"/>
    <n v="102.2"/>
    <n v="0.19569471624266421"/>
    <n v="106"/>
    <n v="-9.433962264150407E-2"/>
    <n v="106.2"/>
    <n v="-0.47080979284369112"/>
    <n v="102.7"/>
    <n v="0.38948393378772295"/>
    <n v="104.9"/>
    <n v="0.19065776930408829"/>
    <n v="107.3"/>
    <n v="0.37278657968313672"/>
    <n v="105.6"/>
    <n v="0.66287878787879062"/>
    <n v="105.1"/>
    <n v="0.47573739295908657"/>
    <n v="106.3"/>
    <n v="0.752587017873939"/>
    <n v="105.5"/>
    <n v="0.75829383886255652"/>
    <n v="106.2"/>
    <n v="0.75329566854990315"/>
    <s v="100.3"/>
    <n v="100.3"/>
    <n v="9.9700897308084291E-2"/>
    <n v="105.5"/>
    <n v="0.66350710900474197"/>
    <n v="104.8"/>
    <n v="0.38167938931298256"/>
    <n v="104"/>
    <n v="0.38461538461539008"/>
    <n v="103.2"/>
    <n v="0.67829457364341361"/>
    <n v="103.1"/>
    <n v="0.87293889427740612"/>
    <n v="103.6"/>
    <n v="0.4826254826254826"/>
    <n v="104.5"/>
    <n v="9.569377990430078E-2"/>
    <n v="103.9"/>
    <n v="0.48123195380173239"/>
    <n v="104.6"/>
  </r>
  <r>
    <x v="0"/>
    <x v="0"/>
    <x v="1"/>
    <n v="2"/>
    <n v="109.2"/>
    <n v="3.3882783882783909"/>
    <n v="108.7"/>
    <n v="3.8638454461821548"/>
    <n v="110.2"/>
    <n v="6.0798548094373892"/>
    <n v="105.4"/>
    <n v="-1.3282732447817891"/>
    <n v="106.7"/>
    <n v="-2.9990627928772282"/>
    <n v="104"/>
    <n v="-0.86538461538462086"/>
    <n v="102.4"/>
    <n v="2.44140625"/>
    <n v="105.9"/>
    <n v="-1.6997167138810303"/>
    <n v="105.7"/>
    <n v="-1.7975402081362402"/>
    <n v="103.1"/>
    <n v="-0.77594568380213114"/>
    <n v="105.1"/>
    <n v="0.85632730732636131"/>
    <n v="107.7"/>
    <n v="1.2070566388115107"/>
    <n v="106.3"/>
    <n v="0.84666039510818969"/>
    <n v="105.6"/>
    <n v="0.37878787878788417"/>
    <n v="107.1"/>
    <n v="-0.46685340802987862"/>
    <n v="106.3"/>
    <n v="-0.752587017873939"/>
    <n v="107"/>
    <n v="-0.56074766355139649"/>
    <s v="NA"/>
    <n v="100.4"/>
    <n v="0"/>
    <n v="106.2"/>
    <n v="-0.47080979284369112"/>
    <n v="105.2"/>
    <n v="0"/>
    <n v="104.4"/>
    <n v="0.28735632183907772"/>
    <n v="103.9"/>
    <n v="0.48123195380173239"/>
    <n v="104"/>
    <n v="-0.67307692307692579"/>
    <n v="104.1"/>
    <n v="-0.38424591738711961"/>
    <n v="104.6"/>
    <n v="-0.28680688336519805"/>
    <n v="104.4"/>
    <n v="-9.5785440613034983E-2"/>
    <n v="105.8"/>
  </r>
  <r>
    <x v="1"/>
    <x v="0"/>
    <x v="1"/>
    <n v="2"/>
    <n v="112.9"/>
    <n v="-2.2143489813994681"/>
    <n v="112.9"/>
    <n v="-2.3914968999114286"/>
    <n v="116.9"/>
    <n v="-3.5072711719418379"/>
    <n v="104"/>
    <n v="0.86538461538462086"/>
    <n v="103.5"/>
    <n v="1.932367149758454"/>
    <n v="103.1"/>
    <n v="0.48496605237633372"/>
    <n v="104.9"/>
    <n v="-1.6205910390848455"/>
    <n v="104.1"/>
    <n v="1.1527377521613862"/>
    <n v="103.8"/>
    <n v="1.2524084778420013"/>
    <n v="102.3"/>
    <n v="0.48875855327468232"/>
    <n v="106"/>
    <n v="-0.47169811320754718"/>
    <n v="109"/>
    <n v="-0.64220183486238791"/>
    <n v="107.2"/>
    <n v="-0.55970149253732138"/>
    <n v="106"/>
    <n v="-0.28301886792452563"/>
    <n v="106.6"/>
    <n v="0.2814258911819994"/>
    <n v="105.5"/>
    <n v="0.47393364928909953"/>
    <n v="106.4"/>
    <n v="0.37593984962405208"/>
    <s v="100.4"/>
    <n v="100.4"/>
    <n v="0"/>
    <n v="105.7"/>
    <n v="0.28382213812677121"/>
    <n v="105.2"/>
    <n v="0"/>
    <n v="104.7"/>
    <n v="-0.19102196752626824"/>
    <n v="104.4"/>
    <n v="-0.19157088122605637"/>
    <n v="103.3"/>
    <n v="0.29041626331074266"/>
    <n v="103.7"/>
    <n v="0.19286403085824769"/>
    <n v="104.3"/>
    <n v="0.19175455417066428"/>
    <n v="104.3"/>
    <n v="9.5877277085338955E-2"/>
    <n v="104.7"/>
  </r>
  <r>
    <x v="2"/>
    <x v="0"/>
    <x v="1"/>
    <n v="2"/>
    <n v="110.4"/>
    <n v="-0.18115942028985763"/>
    <n v="110.2"/>
    <n v="-1.2704174228675187"/>
    <n v="112.8"/>
    <n v="-2.5709219858155956"/>
    <n v="104.9"/>
    <n v="0.66730219256433609"/>
    <n v="105.5"/>
    <n v="0.66350710900474197"/>
    <n v="103.6"/>
    <n v="2.0270270270270356"/>
    <n v="103.2"/>
    <n v="-1.744186046511625"/>
    <n v="105.3"/>
    <n v="0.37986704653371861"/>
    <n v="105.1"/>
    <n v="-9.5147478591811913E-2"/>
    <n v="102.8"/>
    <n v="0.48638132295719844"/>
    <n v="105.5"/>
    <n v="9.4786729857814514E-2"/>
    <n v="108.3"/>
    <n v="-9.2336103416430573E-2"/>
    <n v="106.6"/>
    <n v="0"/>
    <n v="105.7"/>
    <n v="0.75685903500472773"/>
    <n v="106.9"/>
    <n v="0.6548175865294561"/>
    <n v="106"/>
    <n v="0.75471698113207275"/>
    <n v="106.8"/>
    <n v="0.65543071161048949"/>
    <s v="100.4"/>
    <n v="100.4"/>
    <n v="0"/>
    <n v="106"/>
    <n v="9.433962264150407E-2"/>
    <n v="105.2"/>
    <n v="0.38022813688212115"/>
    <n v="104.5"/>
    <n v="0.19138755980861516"/>
    <n v="104.2"/>
    <n v="0.38387715930901289"/>
    <n v="103.6"/>
    <n v="0.3861003861003916"/>
    <n v="103.9"/>
    <n v="0.38498556304137771"/>
    <n v="104.5"/>
    <n v="-0.19138755980861516"/>
    <n v="104.4"/>
    <n v="0.19157088122604274"/>
    <n v="105.3"/>
  </r>
  <r>
    <x v="0"/>
    <x v="0"/>
    <x v="2"/>
    <n v="3"/>
    <n v="110.2"/>
    <n v="3.3575317604355739"/>
    <n v="108.8"/>
    <n v="2.3897058823529491"/>
    <n v="109.9"/>
    <n v="3.0027297543221083"/>
    <n v="105.6"/>
    <n v="-1.2310606060606033"/>
    <n v="106.2"/>
    <n v="-3.2956685499058378"/>
    <n v="105.7"/>
    <n v="-0.75685903500472773"/>
    <n v="101.4"/>
    <n v="2.3668639053254354"/>
    <n v="105.7"/>
    <n v="-2.0813623462630111"/>
    <n v="105"/>
    <n v="-2.2857142857142914"/>
    <n v="103.3"/>
    <n v="-0.87124878993222798"/>
    <n v="105.6"/>
    <n v="1.3257575757575812"/>
    <n v="108.2"/>
    <n v="1.4787430683918616"/>
    <n v="106.6"/>
    <n v="0.65666041275797649"/>
    <n v="106.5"/>
    <n v="0.28169014084506777"/>
    <n v="107.6"/>
    <n v="-0.37174721189590287"/>
    <n v="106.8"/>
    <n v="-0.7490636704119823"/>
    <n v="107.5"/>
    <n v="-0.46511627906976744"/>
    <s v="NA"/>
    <n v="100.4"/>
    <n v="9.9601593625492341E-2"/>
    <n v="106.1"/>
    <n v="-9.4250706880296256E-2"/>
    <n v="105.6"/>
    <n v="9.4696969696977773E-2"/>
    <n v="104.7"/>
    <n v="0.47755491881566381"/>
    <n v="104.6"/>
    <n v="0.86042065009560786"/>
    <n v="104"/>
    <n v="-0.48076923076923078"/>
    <n v="104.3"/>
    <n v="-0.4793863854266539"/>
    <n v="104.3"/>
    <n v="-9.5877277085325327E-2"/>
    <n v="104.6"/>
    <n v="0.28680688336521165"/>
    <n v="106"/>
  </r>
  <r>
    <x v="1"/>
    <x v="0"/>
    <x v="2"/>
    <n v="3"/>
    <n v="113.9"/>
    <n v="-2.1949078138718172"/>
    <n v="111.4"/>
    <n v="-1.5260323159784583"/>
    <n v="113.2"/>
    <n v="-1.7667844522968199"/>
    <n v="104.3"/>
    <n v="0.76701821668264347"/>
    <n v="102.7"/>
    <n v="2.1421616358325246"/>
    <n v="104.9"/>
    <n v="0.38131553860819012"/>
    <n v="103.8"/>
    <n v="-1.5414258188824608"/>
    <n v="103.5"/>
    <n v="1.4492753623188406"/>
    <n v="102.6"/>
    <n v="1.5594541910331468"/>
    <n v="102.4"/>
    <n v="0.58593749999999445"/>
    <n v="107"/>
    <n v="-0.74766355140186647"/>
    <n v="109.8"/>
    <n v="-0.81967213114753323"/>
    <n v="107.3"/>
    <n v="-0.37278657968312345"/>
    <n v="106.8"/>
    <n v="-0.18726591760299893"/>
    <n v="107.2"/>
    <n v="0.18656716417910713"/>
    <n v="106"/>
    <n v="0.47169811320754718"/>
    <n v="107"/>
    <n v="0.28037383177569825"/>
    <s v="100.4"/>
    <n v="100.4"/>
    <n v="9.9601593625492341E-2"/>
    <n v="106"/>
    <n v="9.433962264150407E-2"/>
    <n v="105.7"/>
    <n v="-9.4607379375599363E-2"/>
    <n v="105.2"/>
    <n v="-0.28517110266159423"/>
    <n v="105.5"/>
    <n v="-0.37914691943128503"/>
    <n v="103.5"/>
    <n v="0.19323671497584816"/>
    <n v="103.8"/>
    <n v="0.19267822736031104"/>
    <n v="104.2"/>
    <n v="9.5969289827249823E-2"/>
    <n v="104.9"/>
    <n v="-0.19065776930410186"/>
    <n v="105"/>
  </r>
  <r>
    <x v="2"/>
    <x v="0"/>
    <x v="2"/>
    <n v="3"/>
    <n v="111.4"/>
    <n v="-1.0771992818671479"/>
    <n v="109.7"/>
    <n v="-0.18231540565178014"/>
    <n v="111.2"/>
    <n v="-3.8669064748201412"/>
    <n v="105.1"/>
    <n v="1.1417697431018106"/>
    <n v="104.9"/>
    <n v="0.76263107721639389"/>
    <n v="105.3"/>
    <n v="2.8490028490028489"/>
    <n v="102.2"/>
    <n v="1.1741682974559713"/>
    <n v="105"/>
    <n v="0.66666666666666941"/>
    <n v="104.2"/>
    <n v="0"/>
    <n v="103"/>
    <n v="0.19417475728155617"/>
    <n v="106.2"/>
    <n v="0.28248587570621198"/>
    <n v="108.9"/>
    <n v="-9.1827364554645102E-2"/>
    <n v="106.9"/>
    <n v="0.18709073900840845"/>
    <n v="106.6"/>
    <n v="0.46904315196998125"/>
    <n v="107.4"/>
    <n v="0.65176908752326679"/>
    <n v="106.5"/>
    <n v="0.84507042253521658"/>
    <n v="107.3"/>
    <n v="0.65237651444548261"/>
    <s v="100.4"/>
    <n v="100.4"/>
    <n v="9.9601593625492341E-2"/>
    <n v="106.1"/>
    <n v="0.37700282752121178"/>
    <n v="105.6"/>
    <n v="0.47348484848484851"/>
    <n v="104.9"/>
    <n v="0.19065776930408829"/>
    <n v="105.1"/>
    <n v="-0.66603235014271034"/>
    <n v="103.7"/>
    <n v="0.77145612343297698"/>
    <n v="104"/>
    <n v="0.7692307692307665"/>
    <n v="104.3"/>
    <n v="-1.5340364333652869"/>
    <n v="104.7"/>
    <n v="-9.5510983763140905E-2"/>
    <n v="105.5"/>
  </r>
  <r>
    <x v="0"/>
    <x v="0"/>
    <x v="3"/>
    <n v="4"/>
    <n v="110.2"/>
    <n v="3.9927404718693209"/>
    <n v="109.5"/>
    <n v="3.5616438356164437"/>
    <n v="106.9"/>
    <n v="-0.84190832553789119"/>
    <n v="106.3"/>
    <n v="-1.505174035747878"/>
    <n v="105.7"/>
    <n v="-3.4058656575212947"/>
    <n v="108.3"/>
    <n v="1.1080332409972324"/>
    <n v="103.4"/>
    <n v="6.0928433268858768"/>
    <n v="105.7"/>
    <n v="-1.0406811731315124"/>
    <n v="104.2"/>
    <n v="-2.1113243761996188"/>
    <n v="103.2"/>
    <n v="0.29069767441860189"/>
    <n v="106.5"/>
    <n v="1.5962441314554017"/>
    <n v="108.8"/>
    <n v="1.65441176470588"/>
    <n v="107.1"/>
    <n v="1.5873015873015901"/>
    <n v="107.1"/>
    <n v="1.3071895424836655"/>
    <n v="108.1"/>
    <n v="-0.18501387604069255"/>
    <n v="107.4"/>
    <n v="-0.93109869646182486"/>
    <n v="108"/>
    <n v="-0.27777777777777513"/>
    <s v="NA"/>
    <n v="100.5"/>
    <n v="0"/>
    <n v="106.5"/>
    <n v="-9.389671361501814E-2"/>
    <n v="106.1"/>
    <n v="0.37700282752121178"/>
    <n v="105.1"/>
    <n v="0.57088487155091205"/>
    <n v="104.4"/>
    <n v="0.57471264367815544"/>
    <n v="104.5"/>
    <n v="-0.4784688995215311"/>
    <n v="104.8"/>
    <n v="0.38167938931298256"/>
    <n v="102.7"/>
    <n v="0.48685491723466401"/>
    <n v="104.6"/>
    <n v="0.47801147227533464"/>
    <n v="106.4"/>
  </r>
  <r>
    <x v="1"/>
    <x v="0"/>
    <x v="3"/>
    <n v="4"/>
    <n v="114.6"/>
    <n v="-2.6178010471204187"/>
    <n v="113.4"/>
    <n v="-2.204585537918871"/>
    <n v="106"/>
    <n v="0.56603773584905126"/>
    <n v="104.7"/>
    <n v="0.95510983763132762"/>
    <n v="102.1"/>
    <n v="2.2526934378060837"/>
    <n v="109.5"/>
    <n v="-0.54794520547944681"/>
    <n v="109.7"/>
    <n v="-3.8286235186873316"/>
    <n v="104.6"/>
    <n v="0.66921606118547117"/>
    <n v="102"/>
    <n v="1.4705882352941175"/>
    <n v="103.5"/>
    <n v="-0.19323671497584816"/>
    <n v="108.2"/>
    <n v="-0.92421441774491675"/>
    <n v="110.6"/>
    <n v="-0.9041591320072333"/>
    <n v="108.8"/>
    <n v="-1.0110294117647007"/>
    <n v="108.5"/>
    <n v="-0.92165898617511521"/>
    <n v="107.9"/>
    <n v="9.2678405931412716E-2"/>
    <n v="106.4"/>
    <n v="0.56390977443608481"/>
    <n v="107.7"/>
    <n v="0.18570102135562008"/>
    <s v="100.5"/>
    <n v="100.5"/>
    <n v="0"/>
    <n v="106.4"/>
    <n v="9.3984962406009689E-2"/>
    <n v="106.5"/>
    <n v="-0.1877934272300496"/>
    <n v="105.7"/>
    <n v="-0.37842951750237058"/>
    <n v="105"/>
    <n v="-0.28571428571428303"/>
    <n v="104"/>
    <n v="0.19230769230769504"/>
    <n v="105.2"/>
    <n v="-0.19011406844106732"/>
    <n v="103.2"/>
    <n v="-0.29069767441860189"/>
    <n v="105.1"/>
    <n v="-0.28544243577544925"/>
    <n v="105.7"/>
  </r>
  <r>
    <x v="2"/>
    <x v="0"/>
    <x v="3"/>
    <n v="4"/>
    <n v="111.6"/>
    <n v="-0.62724014336916545"/>
    <n v="110.9"/>
    <n v="-0.99188458070334395"/>
    <n v="106.6"/>
    <n v="-0.65666041275796316"/>
    <n v="105.7"/>
    <n v="1.7029328287606407"/>
    <n v="104.4"/>
    <n v="0.86206896551723322"/>
    <n v="108.9"/>
    <n v="-0.73461891643710864"/>
    <n v="105.5"/>
    <n v="1.7061611374407555"/>
    <n v="105.3"/>
    <n v="0.75973409306742379"/>
    <n v="103.5"/>
    <n v="0.19323671497584816"/>
    <n v="103.3"/>
    <n v="0.67763794772507535"/>
    <n v="107.2"/>
    <n v="0.18656716417910713"/>
    <n v="109.6"/>
    <n v="0.27372262773723666"/>
    <n v="107.7"/>
    <n v="0.37140204271122695"/>
    <n v="107.5"/>
    <n v="0.5581395348837157"/>
    <n v="108"/>
    <n v="0.74074074074073804"/>
    <n v="107"/>
    <n v="0.841121495327108"/>
    <n v="107.9"/>
    <n v="0.6487488415199153"/>
    <s v="100.5"/>
    <n v="100.5"/>
    <n v="0"/>
    <n v="106.5"/>
    <n v="0.93896713615023475"/>
    <n v="106.3"/>
    <n v="0.47036688617121358"/>
    <n v="105.3"/>
    <n v="0.37986704653371861"/>
    <n v="104.7"/>
    <n v="-0.57306590257880474"/>
    <n v="104.2"/>
    <n v="0.76775431861803956"/>
    <n v="105"/>
    <n v="0.47619047619047622"/>
    <n v="102.9"/>
    <n v="-0.77745383867833939"/>
    <n v="104.8"/>
    <n v="0"/>
    <n v="106.1"/>
  </r>
  <r>
    <x v="0"/>
    <x v="0"/>
    <x v="4"/>
    <n v="5"/>
    <n v="110.9"/>
    <n v="4.05770964833183"/>
    <n v="109.8"/>
    <n v="4.0072859744990943"/>
    <n v="105.9"/>
    <n v="-3.0217186024551488"/>
    <n v="107.5"/>
    <n v="-1.8604651162790697"/>
    <n v="105.3"/>
    <n v="-3.6087369420702728"/>
    <n v="108.1"/>
    <n v="2.3126734505087883"/>
    <n v="107.3"/>
    <n v="15.284249767008392"/>
    <n v="106.1"/>
    <n v="-0.84825636192270637"/>
    <n v="103.7"/>
    <n v="-1.7357762777242016"/>
    <n v="104"/>
    <n v="0.96153846153846156"/>
    <n v="107.4"/>
    <n v="1.5828677839850918"/>
    <n v="109.9"/>
    <n v="1.2738853503184635"/>
    <n v="108.1"/>
    <n v="2.775208140610546"/>
    <n v="108.1"/>
    <n v="1.5726179463459788"/>
    <n v="108.8"/>
    <n v="-0.27573529411764447"/>
    <n v="107.9"/>
    <n v="-1.1121408711770184"/>
    <n v="108.6"/>
    <n v="-0.27624309392264934"/>
    <s v="NA"/>
    <n v="100.5"/>
    <n v="6.0696517412935265"/>
    <n v="107.5"/>
    <n v="-0.27906976744185785"/>
    <n v="106.8"/>
    <n v="0.28089887640449174"/>
    <n v="105.7"/>
    <n v="0.47303689687795647"/>
    <n v="104.1"/>
    <n v="-0.19212295869355298"/>
    <n v="105"/>
    <n v="-0.38095238095238637"/>
    <n v="105.5"/>
    <n v="0.18957345971564252"/>
    <n v="102.1"/>
    <n v="0.48971596474045059"/>
    <n v="104.8"/>
    <n v="9.5419847328252413E-2"/>
    <n v="107.2"/>
  </r>
  <r>
    <x v="1"/>
    <x v="0"/>
    <x v="4"/>
    <n v="5"/>
    <n v="115.4"/>
    <n v="-2.6863084922010469"/>
    <n v="114.2"/>
    <n v="-2.539404553415066"/>
    <n v="102.7"/>
    <n v="1.947419668938656"/>
    <n v="105.5"/>
    <n v="1.2322274881516559"/>
    <n v="101.5"/>
    <n v="2.364532019704439"/>
    <n v="110.6"/>
    <n v="-1.1754068716094008"/>
    <n v="123.7"/>
    <n v="-8.7308003233629723"/>
    <n v="105.2"/>
    <n v="0.57034220532318847"/>
    <n v="101.9"/>
    <n v="1.1776251226692724"/>
    <n v="105"/>
    <n v="-0.66666666666666941"/>
    <n v="109.1"/>
    <n v="-0.91659028414298804"/>
    <n v="111.3"/>
    <n v="-0.71877807726864074"/>
    <n v="111.1"/>
    <n v="-1.7101710171017026"/>
    <n v="109.8"/>
    <n v="-1.0928961748633905"/>
    <n v="108.5"/>
    <n v="0.18433179723502566"/>
    <n v="106.7"/>
    <n v="0.65604498594189586"/>
    <n v="108.3"/>
    <n v="0.1846722068328743"/>
    <s v="100.5"/>
    <n v="100.5"/>
    <n v="6.0696517412935265"/>
    <n v="107.2"/>
    <n v="0.18656716417910713"/>
    <n v="107.1"/>
    <n v="-0.18674136321194085"/>
    <n v="106.2"/>
    <n v="-0.28248587570621198"/>
    <n v="103.9"/>
    <n v="9.6246390760341E-2"/>
    <n v="104.6"/>
    <n v="0.19120458891013656"/>
    <n v="105.7"/>
    <n v="-9.4607379375599363E-2"/>
    <n v="102.6"/>
    <n v="-0.29239766081871071"/>
    <n v="104.9"/>
    <n v="-9.5328884652057688E-2"/>
    <n v="106.6"/>
  </r>
  <r>
    <x v="2"/>
    <x v="0"/>
    <x v="4"/>
    <n v="5"/>
    <n v="112.3"/>
    <n v="0"/>
    <n v="111.3"/>
    <n v="0.71877807726864074"/>
    <n v="104.7"/>
    <n v="3.2473734479465053"/>
    <n v="106.8"/>
    <n v="1.4044943820224718"/>
    <n v="103.9"/>
    <n v="1.9249278152069296"/>
    <n v="109.3"/>
    <n v="-9.149130832570386E-2"/>
    <n v="112.9"/>
    <n v="4.5172719220549107"/>
    <n v="105.8"/>
    <n v="0.94517958412098302"/>
    <n v="103.1"/>
    <n v="0.96993210475266745"/>
    <n v="104.3"/>
    <n v="1.0546500479386467"/>
    <n v="108.1"/>
    <n v="9.2506938020359419E-2"/>
    <n v="110.5"/>
    <n v="0.45248868778280549"/>
    <n v="109.2"/>
    <n v="1.2820512820512742"/>
    <n v="108.6"/>
    <n v="0.36832412523020785"/>
    <n v="108.7"/>
    <n v="0.91996320147194111"/>
    <n v="107.4"/>
    <n v="1.3035381750465469"/>
    <n v="108.5"/>
    <n v="0.92165898617511521"/>
    <s v="100.5"/>
    <n v="100.5"/>
    <n v="6.0696517412935265"/>
    <n v="107.4"/>
    <n v="1.024208566108002"/>
    <n v="106.9"/>
    <n v="0.56127221702525187"/>
    <n v="105.9"/>
    <n v="0.37771482530688522"/>
    <n v="104"/>
    <n v="0.96153846153846156"/>
    <n v="104.8"/>
    <n v="0.76335877862595147"/>
    <n v="105.6"/>
    <n v="0.85227272727273273"/>
    <n v="102.3"/>
    <n v="0.19550342130987569"/>
    <n v="104.8"/>
    <n v="0.66793893129771265"/>
    <n v="106.9"/>
  </r>
  <r>
    <x v="0"/>
    <x v="0"/>
    <x v="5"/>
    <n v="6"/>
    <n v="112.3"/>
    <n v="4.1852181656277851"/>
    <n v="112.1"/>
    <n v="7.1364852809991079"/>
    <n v="108.1"/>
    <n v="4.0703052728954727"/>
    <n v="108.3"/>
    <n v="-0.92336103416435833"/>
    <n v="105.9"/>
    <n v="-4.3437204910292806"/>
    <n v="109.2"/>
    <n v="2.9304029304029329"/>
    <n v="118"/>
    <n v="21.694915254237284"/>
    <n v="106.8"/>
    <n v="-1.3108614232209659"/>
    <n v="104.1"/>
    <n v="-2.5936599423631015"/>
    <n v="105.4"/>
    <n v="0.94876660341555974"/>
    <n v="108.2"/>
    <n v="1.6635859519408478"/>
    <n v="111"/>
    <n v="1.0810810810810836"/>
    <n v="110.6"/>
    <n v="3.9783001808318321"/>
    <n v="109"/>
    <n v="1.7431192660550512"/>
    <n v="109.7"/>
    <n v="-0.45578851412944388"/>
    <n v="108.8"/>
    <n v="-1.4705882352941124"/>
    <n v="109.5"/>
    <n v="-0.54794520547944681"/>
    <s v="NA"/>
    <n v="106.6"/>
    <n v="1.0318949343339667"/>
    <n v="108.5"/>
    <n v="-0.46082949308755761"/>
    <n v="107.5"/>
    <n v="0.18604651162790961"/>
    <n v="106.3"/>
    <n v="0.18814675446848808"/>
    <n v="105"/>
    <n v="0.19047619047619319"/>
    <n v="105.6"/>
    <n v="-0.37878787878787074"/>
    <n v="106.5"/>
    <n v="1.5023474178403702"/>
    <n v="102.5"/>
    <n v="0.78048780487804603"/>
    <n v="105.5"/>
    <n v="0.56872037914691398"/>
    <n v="108.9"/>
  </r>
  <r>
    <x v="1"/>
    <x v="0"/>
    <x v="5"/>
    <n v="6"/>
    <n v="117"/>
    <n v="-2.7350427350427373"/>
    <n v="120.1"/>
    <n v="-4.3297252289758443"/>
    <n v="112.5"/>
    <n v="-2.4000000000000026"/>
    <n v="107.3"/>
    <n v="0.559179869524705"/>
    <n v="101.3"/>
    <n v="2.862783810463974"/>
    <n v="112.4"/>
    <n v="-1.5124555160142372"/>
    <n v="143.6"/>
    <n v="-11.76880222841225"/>
    <n v="105.4"/>
    <n v="0.85388994307399568"/>
    <n v="101.4"/>
    <n v="1.7751479289940801"/>
    <n v="106.4"/>
    <n v="-0.65789473684210786"/>
    <n v="110"/>
    <n v="-0.90909090909090906"/>
    <n v="112.2"/>
    <n v="-0.53475935828877763"/>
    <n v="115"/>
    <n v="-2.4347826086956497"/>
    <n v="110.9"/>
    <n v="-1.2623985572587968"/>
    <n v="109.2"/>
    <n v="0.27472527472527208"/>
    <n v="107.2"/>
    <n v="0.83955223880596219"/>
    <n v="108.9"/>
    <n v="0.36730945821854127"/>
    <s v="106.6"/>
    <n v="106.6"/>
    <n v="1.0318949343339667"/>
    <n v="108"/>
    <n v="0.27777777777777513"/>
    <n v="107.7"/>
    <n v="-9.2850510677816647E-2"/>
    <n v="106.5"/>
    <n v="-9.389671361501814E-2"/>
    <n v="105.2"/>
    <n v="-9.5057034220540418E-2"/>
    <n v="105.2"/>
    <n v="0.19011406844106732"/>
    <n v="108.1"/>
    <n v="-0.64754856614245027"/>
    <n v="103.3"/>
    <n v="-0.48402710551790895"/>
    <n v="106.1"/>
    <n v="-0.28275212064090216"/>
    <n v="109.7"/>
  </r>
  <r>
    <x v="2"/>
    <x v="0"/>
    <x v="5"/>
    <n v="6"/>
    <n v="113.8"/>
    <n v="-0.35149384885763751"/>
    <n v="114.9"/>
    <n v="0"/>
    <n v="109.8"/>
    <n v="0.63752276867031232"/>
    <n v="107.9"/>
    <n v="1.2974976830398437"/>
    <n v="104.2"/>
    <n v="1.9193857965451053"/>
    <n v="110.7"/>
    <n v="-0.36133694670280553"/>
    <n v="126.7"/>
    <n v="1.9731649565903595"/>
    <n v="106.3"/>
    <n v="0.752587017873939"/>
    <n v="103.2"/>
    <n v="1.0658914728682114"/>
    <n v="105.7"/>
    <n v="0.66225165562914179"/>
    <n v="109"/>
    <n v="9.1743119266049833E-2"/>
    <n v="111.6"/>
    <n v="0.44802867383512551"/>
    <n v="112.2"/>
    <n v="0.80213903743314752"/>
    <n v="109.5"/>
    <n v="0.2739726027397234"/>
    <n v="109.5"/>
    <n v="0.91324200913242004"/>
    <n v="108.1"/>
    <n v="1.2950971322849267"/>
    <n v="109.3"/>
    <n v="0.91491308325709064"/>
    <s v="106.6"/>
    <n v="106.6"/>
    <n v="1.0318949343339667"/>
    <n v="108.3"/>
    <n v="1.1080332409972324"/>
    <n v="107.6"/>
    <n v="0.65055762081784652"/>
    <n v="106.4"/>
    <n v="0.46992481203007519"/>
    <n v="105.1"/>
    <n v="1.6175071360608972"/>
    <n v="105.4"/>
    <n v="0.94876660341555974"/>
    <n v="107.4"/>
    <n v="0.37243947858472204"/>
    <n v="102.8"/>
    <n v="-0.29182879377431631"/>
    <n v="105.8"/>
    <n v="0.66162570888469074"/>
    <n v="109.3"/>
  </r>
  <r>
    <x v="0"/>
    <x v="0"/>
    <x v="6"/>
    <n v="7"/>
    <n v="113.4"/>
    <n v="3.8800705467372056"/>
    <n v="114.9"/>
    <n v="3.7423846823324607"/>
    <n v="110.5"/>
    <n v="3.1674208144796379"/>
    <n v="109.3"/>
    <n v="-0.91491308325709064"/>
    <n v="106.2"/>
    <n v="-4.8022598870056576"/>
    <n v="110.3"/>
    <n v="2.6291931097008212"/>
    <n v="129.19999999999999"/>
    <n v="24.535603715170293"/>
    <n v="107.1"/>
    <n v="-1.8674136321195145"/>
    <n v="104.3"/>
    <n v="-2.8763183125599232"/>
    <n v="106.4"/>
    <n v="1.03383458646616"/>
    <n v="109.1"/>
    <n v="1.191567369385895"/>
    <n v="112.1"/>
    <n v="0.89206066012488849"/>
    <n v="113.1"/>
    <n v="3.8903625110521713"/>
    <n v="109.8"/>
    <n v="1.7304189435337027"/>
    <n v="110.5"/>
    <n v="-0.63348416289593024"/>
    <n v="109.5"/>
    <n v="-1.5525114155251167"/>
    <n v="110.3"/>
    <n v="-0.72529465095194667"/>
    <s v="NA"/>
    <n v="107.7"/>
    <n v="1.1142061281337075"/>
    <n v="109.5"/>
    <n v="-0.82191780821918325"/>
    <n v="108.3"/>
    <n v="-0.1846722068328743"/>
    <n v="106.9"/>
    <n v="0.18709073900840845"/>
    <n v="106.8"/>
    <n v="0.46816479400749067"/>
    <n v="106.4"/>
    <n v="-0.46992481203007519"/>
    <n v="107.8"/>
    <n v="2.1335807050092739"/>
    <n v="102.5"/>
    <n v="0.68292682926829551"/>
    <n v="106.5"/>
    <n v="0.75117370892018509"/>
    <n v="110.7"/>
  </r>
  <r>
    <x v="1"/>
    <x v="0"/>
    <x v="6"/>
    <n v="7"/>
    <n v="117.8"/>
    <n v="-2.5466893039049237"/>
    <n v="119.2"/>
    <n v="-2.3489932885906017"/>
    <n v="114"/>
    <n v="-1.8421052631578898"/>
    <n v="108.3"/>
    <n v="0.55401662049862288"/>
    <n v="101.1"/>
    <n v="3.165182987141447"/>
    <n v="113.2"/>
    <n v="-1.3250883392226149"/>
    <n v="160.9"/>
    <n v="-12.989434431323806"/>
    <n v="105.1"/>
    <n v="1.2369172216936362"/>
    <n v="101.3"/>
    <n v="1.9743336623889436"/>
    <n v="107.5"/>
    <n v="-0.65116279069767702"/>
    <n v="110.4"/>
    <n v="-0.7246376811594305"/>
    <n v="113.1"/>
    <n v="-0.44208664898320071"/>
    <n v="117.5"/>
    <n v="-2.382978723404253"/>
    <n v="111.7"/>
    <n v="-1.2533572068039442"/>
    <n v="109.8"/>
    <n v="0.36429872495446786"/>
    <n v="107.8"/>
    <n v="0.927643784786642"/>
    <n v="109.5"/>
    <n v="0.45662100456621002"/>
    <s v="107.7"/>
    <n v="107.7"/>
    <n v="1.1142061281337075"/>
    <n v="108.6"/>
    <n v="0.55248618784531178"/>
    <n v="108.1"/>
    <n v="9.2506938020359419E-2"/>
    <n v="107.1"/>
    <n v="-9.3370681605970424E-2"/>
    <n v="107.3"/>
    <n v="-0.18639328984156836"/>
    <n v="105.9"/>
    <n v="0.18885741265343589"/>
    <n v="110.1"/>
    <n v="-0.90826521344232525"/>
    <n v="103.2"/>
    <n v="-0.38759689922481172"/>
    <n v="107.3"/>
    <n v="-0.37278657968312345"/>
    <n v="111.4"/>
  </r>
  <r>
    <x v="2"/>
    <x v="0"/>
    <x v="6"/>
    <n v="7"/>
    <n v="114.8"/>
    <n v="-0.43554006968641112"/>
    <n v="116.4"/>
    <n v="-0.85910652920962194"/>
    <n v="111.9"/>
    <n v="-0.71492403932083226"/>
    <n v="108.9"/>
    <n v="1.0101010101010048"/>
    <n v="104.3"/>
    <n v="2.0134228187919545"/>
    <n v="111.7"/>
    <n v="-0.80572963294539457"/>
    <n v="140"/>
    <n v="-0.78571428571428159"/>
    <n v="106.4"/>
    <n v="0.93984962406015038"/>
    <n v="103.3"/>
    <n v="0.77444336882865161"/>
    <n v="106.8"/>
    <n v="9.3632958801506114E-2"/>
    <n v="109.6"/>
    <n v="9.1240875912416544E-2"/>
    <n v="112.6"/>
    <n v="0"/>
    <n v="114.7"/>
    <n v="0.17436791630340265"/>
    <n v="110.3"/>
    <n v="0.36264732547597978"/>
    <n v="110.2"/>
    <n v="0.9981851179673269"/>
    <n v="108.8"/>
    <n v="1.2867647058823584"/>
    <n v="110"/>
    <n v="0.99999999999999478"/>
    <s v="107.7"/>
    <n v="107.7"/>
    <n v="1.1142061281337075"/>
    <n v="109.2"/>
    <n v="0.64102564102564363"/>
    <n v="108.2"/>
    <n v="0.46210720887245837"/>
    <n v="107"/>
    <n v="0.46728971962616817"/>
    <n v="107.1"/>
    <n v="0.65359477124183274"/>
    <n v="106.1"/>
    <n v="0.65975494816211389"/>
    <n v="109.1"/>
    <n v="-0.36663611365718746"/>
    <n v="102.8"/>
    <n v="2.1400778210116758"/>
    <n v="106.9"/>
    <n v="0.56127221702525187"/>
    <n v="111"/>
  </r>
  <r>
    <x v="0"/>
    <x v="0"/>
    <x v="7"/>
    <n v="8"/>
    <n v="114.3"/>
    <n v="3.499562554680665"/>
    <n v="115.4"/>
    <n v="4.3327556325823222"/>
    <n v="111.1"/>
    <n v="1.4401440144014479"/>
    <n v="110"/>
    <n v="-0.99999999999999478"/>
    <n v="106.4"/>
    <n v="-4.9812030075188067"/>
    <n v="110.8"/>
    <n v="-1.8953068592057711"/>
    <n v="138.9"/>
    <n v="27.429805615550752"/>
    <n v="107.4"/>
    <n v="-2.5139664804469297"/>
    <n v="104.1"/>
    <n v="-2.9779058597502353"/>
    <n v="106.9"/>
    <n v="1.4967259120673473"/>
    <n v="109.7"/>
    <n v="1.0938924339106679"/>
    <n v="112.6"/>
    <n v="1.5097690941385462"/>
    <n v="114.9"/>
    <n v="4.0905134899912872"/>
    <n v="110.7"/>
    <n v="1.5356820234869042"/>
    <n v="111.3"/>
    <n v="-0.62893081761006542"/>
    <n v="110.2"/>
    <n v="-1.724137931034488"/>
    <n v="111.1"/>
    <n v="-0.81008100810080252"/>
    <s v="NA"/>
    <n v="108.9"/>
    <n v="0.73461891643709565"/>
    <n v="109.9"/>
    <n v="-0.54595086442220975"/>
    <n v="108.7"/>
    <n v="0"/>
    <n v="107.5"/>
    <n v="9.30232558139482E-2"/>
    <n v="107.8"/>
    <n v="0.27829313543598999"/>
    <n v="106.8"/>
    <n v="-0.28089887640449174"/>
    <n v="108.7"/>
    <n v="1.9319227230910712"/>
    <n v="105"/>
    <n v="0.95238095238095244"/>
    <n v="107.5"/>
    <n v="0.74418604651162523"/>
    <n v="112.1"/>
  </r>
  <r>
    <x v="1"/>
    <x v="0"/>
    <x v="7"/>
    <n v="8"/>
    <n v="118.3"/>
    <n v="-2.2823330515638234"/>
    <n v="120.4"/>
    <n v="-2.657807308970102"/>
    <n v="112.7"/>
    <n v="-0.88731144631765746"/>
    <n v="108.9"/>
    <n v="0.64279155188245052"/>
    <n v="101.1"/>
    <n v="3.3630069238377898"/>
    <n v="108.7"/>
    <n v="1.0119595216191299"/>
    <n v="177"/>
    <n v="-14.237288135593214"/>
    <n v="104.7"/>
    <n v="1.7191977077363869"/>
    <n v="101"/>
    <n v="2.0792079207920735"/>
    <n v="108.5"/>
    <n v="-1.0138248847926215"/>
    <n v="110.9"/>
    <n v="-0.6311992786293984"/>
    <n v="114.3"/>
    <n v="-0.7874015748031421"/>
    <n v="119.6"/>
    <n v="-2.508361204013378"/>
    <n v="112.4"/>
    <n v="-1.0676156583629919"/>
    <n v="110.6"/>
    <n v="0.36166365280289847"/>
    <n v="108.3"/>
    <n v="1.0156971375808019"/>
    <n v="110.2"/>
    <n v="0.45372050816696918"/>
    <s v="108.9"/>
    <n v="108.9"/>
    <n v="0.73461891643709565"/>
    <n v="109.3"/>
    <n v="0.36596523330284148"/>
    <n v="108.7"/>
    <n v="0"/>
    <n v="107.6"/>
    <n v="-9.2936802973972416E-2"/>
    <n v="108.1"/>
    <n v="-9.2506938020346277E-2"/>
    <n v="106.5"/>
    <n v="9.389671361501814E-2"/>
    <n v="110.8"/>
    <n v="-0.81227436823103927"/>
    <n v="106"/>
    <n v="-0.56603773584905126"/>
    <n v="108.3"/>
    <n v="-0.36934441366573545"/>
    <n v="112.7"/>
  </r>
  <r>
    <x v="2"/>
    <x v="0"/>
    <x v="7"/>
    <n v="8"/>
    <n v="115.6"/>
    <n v="-0.17301038062282756"/>
    <n v="117.2"/>
    <n v="-1.2798634812286689"/>
    <n v="111.7"/>
    <n v="0"/>
    <n v="109.6"/>
    <n v="1.2773722627737278"/>
    <n v="104.5"/>
    <n v="2.775119617224886"/>
    <n v="109.8"/>
    <n v="1.00182149362478"/>
    <n v="151.80000000000001"/>
    <n v="1.449275362318833"/>
    <n v="106.5"/>
    <n v="1.5023474178403702"/>
    <n v="103.1"/>
    <n v="1.0669253152279423"/>
    <n v="107.4"/>
    <n v="0.46554934823091243"/>
    <n v="110.2"/>
    <n v="0.18148820326679024"/>
    <n v="113.4"/>
    <n v="0.52910052910052408"/>
    <n v="116.6"/>
    <n v="1.0291595197255599"/>
    <n v="111.2"/>
    <n v="0.44964028776978415"/>
    <n v="111"/>
    <n v="1.5315315315315341"/>
    <n v="109.4"/>
    <n v="1.8281535648994516"/>
    <n v="110.7"/>
    <n v="1.6260162601625989"/>
    <s v="108.9"/>
    <n v="108.9"/>
    <n v="0.73461891643709565"/>
    <n v="109.7"/>
    <n v="1.2762078395624352"/>
    <n v="108.7"/>
    <n v="0.82796688132473917"/>
    <n v="107.5"/>
    <n v="0.74418604651162523"/>
    <n v="108"/>
    <n v="1.2037037037037011"/>
    <n v="106.6"/>
    <n v="1.0318949343339667"/>
    <n v="109.9"/>
    <n v="-9.099181073704142E-2"/>
    <n v="105.4"/>
    <n v="1.233396584440225"/>
    <n v="107.9"/>
    <n v="0.74142724745134114"/>
    <n v="112.4"/>
  </r>
  <r>
    <x v="0"/>
    <x v="0"/>
    <x v="8"/>
    <n v="9"/>
    <n v="115.4"/>
    <n v="2.7729636048526762"/>
    <n v="115.7"/>
    <n v="2.9386343993085493"/>
    <n v="111.7"/>
    <n v="1.3428827215756489"/>
    <n v="111"/>
    <n v="-1.2612612612612664"/>
    <n v="107.4"/>
    <n v="-5.3072625698324041"/>
    <n v="110.9"/>
    <n v="-6.9431920649233563"/>
    <n v="154"/>
    <n v="13.181818181818189"/>
    <n v="108.1"/>
    <n v="-2.775208140610546"/>
    <n v="104.2"/>
    <n v="-3.2629558541266848"/>
    <n v="107.9"/>
    <n v="1.1121408711770051"/>
    <n v="110.4"/>
    <n v="0.63405797101448236"/>
    <n v="114"/>
    <n v="1.2280701754386014"/>
    <n v="117.8"/>
    <n v="1.1884550084889691"/>
    <n v="111.7"/>
    <n v="1.0743061772605218"/>
    <n v="112.7"/>
    <n v="-1.1535048802129522"/>
    <n v="111.4"/>
    <n v="-2.1543985637342957"/>
    <n v="112.5"/>
    <n v="-1.2444444444444496"/>
    <s v="NA"/>
    <n v="109.7"/>
    <n v="0.7292616226071077"/>
    <n v="111.1"/>
    <n v="-1.440144014401435"/>
    <n v="109.6"/>
    <n v="0"/>
    <n v="108.3"/>
    <n v="-0.36934441366573545"/>
    <n v="109.3"/>
    <n v="1.0064043915828074"/>
    <n v="107.7"/>
    <n v="-0.27855153203342353"/>
    <n v="109.8"/>
    <n v="1.2750455373406246"/>
    <n v="106.7"/>
    <n v="0.18744142455482926"/>
    <n v="108.7"/>
    <n v="0.64397424103036138"/>
    <n v="114.2"/>
  </r>
  <r>
    <x v="1"/>
    <x v="0"/>
    <x v="8"/>
    <n v="9"/>
    <n v="118.6"/>
    <n v="-1.8549747048903782"/>
    <n v="119.1"/>
    <n v="-1.8471872376154397"/>
    <n v="113.2"/>
    <n v="-0.79505300353357389"/>
    <n v="109.6"/>
    <n v="0.8211678832116841"/>
    <n v="101.7"/>
    <n v="3.5398230088495519"/>
    <n v="103.2"/>
    <n v="3.9728682170542582"/>
    <n v="174.3"/>
    <n v="-7.6878944348823888"/>
    <n v="105.1"/>
    <n v="1.9029495718363463"/>
    <n v="100.8"/>
    <n v="2.281746031746029"/>
    <n v="109.1"/>
    <n v="-0.7332722273143879"/>
    <n v="111.1"/>
    <n v="-0.36003600360035237"/>
    <n v="115.4"/>
    <n v="-0.69324090121318138"/>
    <n v="119.2"/>
    <n v="-0.7550335570469846"/>
    <n v="112.9"/>
    <n v="-0.79716563330381374"/>
    <n v="111.4"/>
    <n v="0.71813285457809439"/>
    <n v="109"/>
    <n v="1.2844036697247758"/>
    <n v="111.1"/>
    <n v="0.72007200720073039"/>
    <s v="109.7"/>
    <n v="109.7"/>
    <n v="0.7292616226071077"/>
    <n v="109.5"/>
    <n v="0.91324200913242004"/>
    <n v="109.6"/>
    <n v="0"/>
    <n v="107.9"/>
    <n v="0.18535681186282543"/>
    <n v="110.4"/>
    <n v="-0.45289855072463769"/>
    <n v="107.4"/>
    <n v="9.3109869646177193E-2"/>
    <n v="111.2"/>
    <n v="-0.53956834532374864"/>
    <n v="106.9"/>
    <n v="-9.3545369504217518E-2"/>
    <n v="109.4"/>
    <n v="-0.36563071297989547"/>
    <n v="113.2"/>
  </r>
  <r>
    <x v="2"/>
    <x v="0"/>
    <x v="8"/>
    <n v="9"/>
    <n v="116.4"/>
    <n v="-8.5910652920969513E-2"/>
    <n v="116.9"/>
    <n v="-1.2831479897348161"/>
    <n v="112.3"/>
    <n v="0.26714158504006874"/>
    <n v="110.5"/>
    <n v="1.0859728506787356"/>
    <n v="105.3"/>
    <n v="2.2792022792022846"/>
    <n v="107.3"/>
    <n v="5.4986020503261939"/>
    <n v="160.9"/>
    <n v="2.4860161591050338"/>
    <n v="107.1"/>
    <n v="1.1204481792717114"/>
    <n v="103.1"/>
    <n v="0.77594568380214501"/>
    <n v="108.3"/>
    <n v="-9.2336103416430573E-2"/>
    <n v="110.7"/>
    <n v="0.36133694670279265"/>
    <n v="114.6"/>
    <n v="0.26178010471205182"/>
    <n v="118.3"/>
    <n v="1.2679628064243449"/>
    <n v="112"/>
    <n v="0.1785714285714311"/>
    <n v="112.2"/>
    <n v="1.2477718360071226"/>
    <n v="110.4"/>
    <n v="1.7210144927536153"/>
    <n v="111.9"/>
    <n v="1.3404825737265413"/>
    <s v="109.7"/>
    <n v="109.7"/>
    <n v="0.7292616226071077"/>
    <n v="110.5"/>
    <n v="0.99547511312216685"/>
    <n v="109.6"/>
    <n v="0.72992700729928051"/>
    <n v="108.1"/>
    <n v="0.74005550416282273"/>
    <n v="109.9"/>
    <n v="-0.54595086442220975"/>
    <n v="107.5"/>
    <n v="0.74418604651162523"/>
    <n v="110.6"/>
    <n v="-0.36166365280288559"/>
    <n v="106.8"/>
    <n v="0.65543071161048949"/>
    <n v="109"/>
    <n v="9.1743119266049833E-2"/>
    <n v="113.7"/>
  </r>
  <r>
    <x v="0"/>
    <x v="0"/>
    <x v="9"/>
    <n v="10"/>
    <n v="116.3"/>
    <n v="2.2355975924333693"/>
    <n v="115.4"/>
    <n v="2.3396880415944441"/>
    <n v="112.6"/>
    <n v="1.6873889875666126"/>
    <n v="111.7"/>
    <n v="-1.1638316920322265"/>
    <n v="107.7"/>
    <n v="-5.0139275766016764"/>
    <n v="113.2"/>
    <n v="-6.1837455830388688"/>
    <n v="164.9"/>
    <n v="11.279563371740444"/>
    <n v="108.3"/>
    <n v="-2.7700831024930745"/>
    <n v="103.9"/>
    <n v="-3.5611164581328221"/>
    <n v="108.2"/>
    <n v="1.2939001848428757"/>
    <n v="111.1"/>
    <n v="0.27002700270028024"/>
    <n v="114.9"/>
    <n v="0.9573542210617878"/>
    <n v="119.8"/>
    <n v="0.8347245409015025"/>
    <n v="112.2"/>
    <n v="1.1586452762923325"/>
    <n v="113.6"/>
    <n v="-0.96830985915492462"/>
    <n v="112.3"/>
    <n v="-2.3152270703472788"/>
    <n v="113.4"/>
    <n v="-1.2345679012345729"/>
    <s v="NA"/>
    <n v="110.5"/>
    <n v="0.54298642533936137"/>
    <n v="111.6"/>
    <n v="-1.7025089605734691"/>
    <n v="110.4"/>
    <n v="-0.18115942028985763"/>
    <n v="108.9"/>
    <n v="-0.64279155188246351"/>
    <n v="109.3"/>
    <n v="0.36596523330284148"/>
    <n v="108.3"/>
    <n v="-0.27700831024930489"/>
    <n v="110.2"/>
    <n v="0.9981851179673269"/>
    <n v="107.5"/>
    <n v="-0.18604651162790961"/>
    <n v="109.1"/>
    <n v="0.27497708524290687"/>
    <n v="115.5"/>
  </r>
  <r>
    <x v="1"/>
    <x v="0"/>
    <x v="9"/>
    <n v="10"/>
    <n v="118.9"/>
    <n v="-1.5138772077376041"/>
    <n v="118.1"/>
    <n v="-1.5241320914479231"/>
    <n v="114.5"/>
    <n v="-1.048034934497819"/>
    <n v="110.4"/>
    <n v="0.72463768115941773"/>
    <n v="102.3"/>
    <n v="3.3235581622678452"/>
    <n v="106.2"/>
    <n v="3.4839924670433167"/>
    <n v="183.5"/>
    <n v="-6.7029972752043658"/>
    <n v="105.3"/>
    <n v="1.899335232668566"/>
    <n v="100.2"/>
    <n v="2.4950099800399204"/>
    <n v="109.6"/>
    <n v="-0.82116788321167111"/>
    <n v="111.4"/>
    <n v="-0.17953321364452679"/>
    <n v="116"/>
    <n v="-0.51724137931033998"/>
    <n v="120.8"/>
    <n v="-0.49668874172184962"/>
    <n v="113.5"/>
    <n v="-0.88105726872246704"/>
    <n v="112.5"/>
    <n v="0.62222222222222479"/>
    <n v="109.7"/>
    <n v="1.3673655423883317"/>
    <n v="112"/>
    <n v="0.71428571428571175"/>
    <s v="110.5"/>
    <n v="110.5"/>
    <n v="0.54298642533936137"/>
    <n v="109.7"/>
    <n v="1.0938924339106679"/>
    <n v="110.2"/>
    <n v="9.0744101633388669E-2"/>
    <n v="108.2"/>
    <n v="0.36968576709795881"/>
    <n v="109.7"/>
    <n v="-0.18231540565178014"/>
    <n v="108"/>
    <n v="9.2592592592587328E-2"/>
    <n v="111.3"/>
    <n v="-0.44923629829290207"/>
    <n v="107.3"/>
    <n v="9.31966449207908E-2"/>
    <n v="109.4"/>
    <n v="-0.18281535648994773"/>
    <n v="114"/>
  </r>
  <r>
    <x v="2"/>
    <x v="0"/>
    <x v="9"/>
    <n v="10"/>
    <n v="117.1"/>
    <n v="0.1707941929974405"/>
    <n v="116.3"/>
    <n v="-1.2037833190025722"/>
    <n v="113.3"/>
    <n v="2.5595763459841181"/>
    <n v="111.2"/>
    <n v="1.4388489208633042"/>
    <n v="105.7"/>
    <n v="3.0274361400189242"/>
    <n v="109.9"/>
    <n v="6.0964513193812451"/>
    <n v="171.2"/>
    <n v="4.0303738317757052"/>
    <n v="107.3"/>
    <n v="1.6775396085740888"/>
    <n v="102.7"/>
    <n v="0.87633885102238707"/>
    <n v="108.7"/>
    <n v="0.27598896044157972"/>
    <n v="111.2"/>
    <n v="0.53956834532373588"/>
    <n v="115.4"/>
    <n v="0.51993067590987374"/>
    <n v="120.2"/>
    <n v="1.9134775374376016"/>
    <n v="112.5"/>
    <n v="0.26666666666666416"/>
    <n v="113.2"/>
    <n v="1.2367491166077664"/>
    <n v="111.2"/>
    <n v="1.7086330935251719"/>
    <n v="112.8"/>
    <n v="1.4184397163120643"/>
    <s v="110.5"/>
    <n v="110.5"/>
    <n v="0.54298642533936137"/>
    <n v="110.9"/>
    <n v="1.5329125338142366"/>
    <n v="110.3"/>
    <n v="0.90661831368993651"/>
    <n v="108.6"/>
    <n v="1.0128913443830649"/>
    <n v="109.5"/>
    <n v="9.1324200913236814E-2"/>
    <n v="108.1"/>
    <n v="0.55504162812211699"/>
    <n v="110.8"/>
    <n v="0.18050541516245744"/>
    <n v="107.4"/>
    <n v="0.74487895716945729"/>
    <n v="109.2"/>
    <n v="0.54945054945054417"/>
    <n v="114.8"/>
  </r>
  <r>
    <x v="0"/>
    <x v="0"/>
    <x v="10"/>
    <n v="11"/>
    <n v="117.3"/>
    <n v="2.1312872975277068"/>
    <n v="114.9"/>
    <n v="1.2184508268059107"/>
    <n v="116.2"/>
    <n v="5.507745266781404"/>
    <n v="112.8"/>
    <n v="-0.70921985815602584"/>
    <n v="108.9"/>
    <n v="-5.2341597796143269"/>
    <n v="116.6"/>
    <n v="-5.6603773584905612"/>
    <n v="178.1"/>
    <n v="8.2537900056148334"/>
    <n v="109.1"/>
    <n v="-2.5664527956003642"/>
    <n v="103.6"/>
    <n v="-3.9575289575289525"/>
    <n v="109"/>
    <n v="1.1926605504587131"/>
    <n v="111.8"/>
    <n v="0"/>
    <n v="116"/>
    <n v="0.94827586206896064"/>
    <n v="122.5"/>
    <n v="0.3265306122449026"/>
    <n v="112.8"/>
    <n v="1.1524822695035435"/>
    <n v="114.6"/>
    <n v="-0.95986038394414874"/>
    <n v="113.1"/>
    <n v="-2.4756852343059217"/>
    <n v="114.4"/>
    <n v="-1.2237762237762286"/>
    <s v="NA"/>
    <n v="111.1"/>
    <n v="-0.36003600360035237"/>
    <n v="112.6"/>
    <n v="-2.3090586145648264"/>
    <n v="111.3"/>
    <n v="-0.35938903863431398"/>
    <n v="109.7"/>
    <n v="-1.0027347310847845"/>
    <n v="109.6"/>
    <n v="-9.1240875912403568E-2"/>
    <n v="108.7"/>
    <n v="-0.18399264029439083"/>
    <n v="111"/>
    <n v="0.27027027027026773"/>
    <n v="108.2"/>
    <n v="-0.27726432532347239"/>
    <n v="109.8"/>
    <n v="-0.18214936247723393"/>
    <n v="117.4"/>
  </r>
  <r>
    <x v="1"/>
    <x v="0"/>
    <x v="10"/>
    <n v="11"/>
    <n v="119.8"/>
    <n v="-1.4190317195325568"/>
    <n v="116.3"/>
    <n v="-0.77386070507307947"/>
    <n v="122.6"/>
    <n v="-3.1810766721043979"/>
    <n v="112"/>
    <n v="0.4464285714285714"/>
    <n v="103.2"/>
    <n v="3.48837209302325"/>
    <n v="110"/>
    <n v="3.1818181818181817"/>
    <n v="192.8"/>
    <n v="-5.0311203319502162"/>
    <n v="106.3"/>
    <n v="1.7873941674506166"/>
    <n v="99.5"/>
    <n v="2.7135678391959828"/>
    <n v="110.3"/>
    <n v="-0.81595648232093521"/>
    <n v="111.8"/>
    <n v="0"/>
    <n v="117.1"/>
    <n v="-0.51238257899230943"/>
    <n v="122.9"/>
    <n v="-0.24410089503662438"/>
    <n v="114.1"/>
    <n v="-0.87642418930762489"/>
    <n v="113.5"/>
    <n v="0.61674008810572944"/>
    <n v="110.3"/>
    <n v="1.4505893019039062"/>
    <n v="113"/>
    <n v="0.70796460176990894"/>
    <s v="111.1"/>
    <n v="111.1"/>
    <n v="-0.36003600360035237"/>
    <n v="110"/>
    <n v="1.4545454545454493"/>
    <n v="110.9"/>
    <n v="0.18034265103695998"/>
    <n v="108.6"/>
    <n v="0.6445672191528572"/>
    <n v="109.5"/>
    <n v="0"/>
    <n v="108.5"/>
    <n v="9.2165898617506278E-2"/>
    <n v="111.3"/>
    <n v="-8.9847259658575318E-2"/>
    <n v="107.9"/>
    <n v="0.18535681186282543"/>
    <n v="109.6"/>
    <n v="9.1240875912416544E-2"/>
    <n v="115"/>
  </r>
  <r>
    <x v="2"/>
    <x v="0"/>
    <x v="10"/>
    <n v="11"/>
    <n v="118.1"/>
    <n v="0.25402201524133056"/>
    <n v="115.4"/>
    <n v="0.43327556325823224"/>
    <n v="118.7"/>
    <n v="1.432181971356363"/>
    <n v="112.5"/>
    <n v="1.155555555555553"/>
    <n v="106.8"/>
    <n v="2.5280898876404523"/>
    <n v="113.5"/>
    <n v="1.7621145374449341"/>
    <n v="183.1"/>
    <n v="-20.425996723102134"/>
    <n v="108.2"/>
    <n v="1.2014787430683893"/>
    <n v="102.2"/>
    <n v="0.68493150684931781"/>
    <n v="109.4"/>
    <n v="0.36563071297988248"/>
    <n v="111.8"/>
    <n v="0.26833631484794024"/>
    <n v="116.5"/>
    <n v="0.2575107296137315"/>
    <n v="122.6"/>
    <n v="-3.1810766721043979"/>
    <n v="113.1"/>
    <n v="0.44208664898320071"/>
    <n v="114.2"/>
    <n v="1.4010507880910632"/>
    <n v="111.9"/>
    <n v="1.8766756032171528"/>
    <n v="113.8"/>
    <n v="1.4938488576449938"/>
    <s v="111.1"/>
    <n v="111.1"/>
    <n v="-0.36003600360035237"/>
    <n v="111.6"/>
    <n v="1.0752688172043037"/>
    <n v="111.1"/>
    <n v="0.90009000900090008"/>
    <n v="109.3"/>
    <n v="0.73193046660566985"/>
    <n v="109.5"/>
    <n v="0.36529680365297323"/>
    <n v="108.6"/>
    <n v="0.55248618784531178"/>
    <n v="111.2"/>
    <n v="0.35971223021581966"/>
    <n v="108.1"/>
    <n v="0"/>
    <n v="109.7"/>
    <n v="0.36463081130354735"/>
    <n v="116.3"/>
  </r>
  <r>
    <x v="0"/>
    <x v="0"/>
    <x v="11"/>
    <n v="12"/>
    <n v="118.4"/>
    <n v="1.7736486486486438"/>
    <n v="115.9"/>
    <n v="1.8981880931837694"/>
    <n v="120.4"/>
    <n v="6.7275747508305601"/>
    <n v="113.8"/>
    <n v="-0.87873462214411258"/>
    <n v="109.5"/>
    <n v="-5.5707762557077576"/>
    <n v="115.5"/>
    <n v="-4.1558441558441528"/>
    <n v="145.69999999999999"/>
    <n v="-0.61770761839394461"/>
    <n v="109.5"/>
    <n v="-2.1917808219178134"/>
    <n v="102.9"/>
    <n v="-4.178814382896026"/>
    <n v="109.8"/>
    <n v="1.9125683060109366"/>
    <n v="112.1"/>
    <n v="0"/>
    <n v="116.8"/>
    <n v="1.1130136986301344"/>
    <n v="118.7"/>
    <n v="-0.75821398483572511"/>
    <n v="113.6"/>
    <n v="1.2323943661971881"/>
    <n v="115.8"/>
    <n v="-1.381692573402413"/>
    <n v="114"/>
    <n v="-2.7192982456140302"/>
    <n v="115.5"/>
    <n v="-1.5584415584415561"/>
    <s v="NA"/>
    <n v="110.7"/>
    <n v="0.81300813008129313"/>
    <n v="112.8"/>
    <n v="-2.127659574468078"/>
    <n v="112.1"/>
    <n v="-0.71364852809990831"/>
    <n v="110.1"/>
    <n v="-0.99909173478655244"/>
    <n v="109.9"/>
    <n v="-0.18198362147406993"/>
    <n v="109.2"/>
    <n v="-0.27472527472527208"/>
    <n v="111.6"/>
    <n v="-0.17921146953404002"/>
    <n v="108.1"/>
    <n v="-0.37002775208139821"/>
    <n v="110.1"/>
    <n v="-0.27247956403269497"/>
    <n v="115.5"/>
  </r>
  <r>
    <x v="1"/>
    <x v="0"/>
    <x v="11"/>
    <n v="12"/>
    <n v="120.5"/>
    <n v="-1.1618257261410836"/>
    <n v="118.1"/>
    <n v="-1.1854360711261571"/>
    <n v="128.5"/>
    <n v="-3.8910505836575875"/>
    <n v="112.8"/>
    <n v="0.53191489361702882"/>
    <n v="103.4"/>
    <n v="3.7717601547388702"/>
    <n v="110.7"/>
    <n v="2.3486901535681972"/>
    <n v="144.80000000000001"/>
    <n v="0.41436464088397396"/>
    <n v="107.1"/>
    <n v="1.4939309056956196"/>
    <n v="98.6"/>
    <n v="2.9411764705882413"/>
    <n v="111.9"/>
    <n v="-1.2511170688114437"/>
    <n v="112.1"/>
    <n v="0"/>
    <n v="118.1"/>
    <n v="-0.59271803556307256"/>
    <n v="117.8"/>
    <n v="0.50933786078099197"/>
    <n v="115"/>
    <n v="-0.86956521739130432"/>
    <n v="114.2"/>
    <n v="0.87565674255691772"/>
    <n v="110.9"/>
    <n v="1.6230838593327295"/>
    <n v="113.7"/>
    <n v="0.96745822339489373"/>
    <s v="110.7"/>
    <n v="110.7"/>
    <n v="0.81300813008129313"/>
    <n v="110.4"/>
    <n v="1.3586956521739131"/>
    <n v="111.3"/>
    <n v="0.35938903863432681"/>
    <n v="109"/>
    <n v="0.64220183486238791"/>
    <n v="109.7"/>
    <n v="9.1157702825883605E-2"/>
    <n v="108.9"/>
    <n v="9.1827364554632057E-2"/>
    <n v="111.4"/>
    <n v="8.9766606822257011E-2"/>
    <n v="107.7"/>
    <n v="0.18570102135562008"/>
    <n v="109.8"/>
    <n v="0.18214936247723393"/>
    <n v="113.3"/>
  </r>
  <r>
    <x v="2"/>
    <x v="0"/>
    <x v="11"/>
    <n v="12"/>
    <n v="119.1"/>
    <n v="-0.16792611251048584"/>
    <n v="116.7"/>
    <n v="0.34275921165380591"/>
    <n v="123.5"/>
    <n v="-2.42914979757085"/>
    <n v="113.4"/>
    <n v="0.88183421516754845"/>
    <n v="107.3"/>
    <n v="1.5843429636533111"/>
    <n v="113.3"/>
    <n v="1.9417475728155367"/>
    <n v="145.4"/>
    <n v="-14.786795048143054"/>
    <n v="108.7"/>
    <n v="0.82796688132473917"/>
    <n v="101.5"/>
    <n v="0.29556650246305138"/>
    <n v="110.5"/>
    <n v="-0.27149321266968068"/>
    <n v="112.1"/>
    <n v="0.26761819803747672"/>
    <n v="117.4"/>
    <n v="-8.5178875638848822E-2"/>
    <n v="118.4"/>
    <n v="-2.0270270270270316"/>
    <n v="114"/>
    <n v="0"/>
    <n v="115.2"/>
    <n v="1.1284722222222199"/>
    <n v="112.7"/>
    <n v="1.5971606033717809"/>
    <n v="114.8"/>
    <n v="1.2195121951219561"/>
    <s v="110.7"/>
    <n v="110.7"/>
    <n v="0.81300813008129313"/>
    <n v="111.9"/>
    <n v="0.98302055406612532"/>
    <n v="111.7"/>
    <n v="0.80572963294538191"/>
    <n v="109.7"/>
    <n v="0.82041932543299134"/>
    <n v="109.8"/>
    <n v="0.63752276867031232"/>
    <n v="109"/>
    <n v="0.55045871559632509"/>
    <n v="111.5"/>
    <n v="0.26905829596412301"/>
    <n v="107.9"/>
    <n v="0.37071362372566397"/>
    <n v="110"/>
    <n v="0.54545454545454031"/>
    <n v="114.5"/>
  </r>
  <r>
    <x v="0"/>
    <x v="1"/>
    <x v="0"/>
    <n v="1"/>
    <n v="118.9"/>
    <n v="1.9343986543313683"/>
    <n v="117.1"/>
    <n v="4.1844577284372377"/>
    <n v="120.5"/>
    <n v="7.8008298755186765"/>
    <n v="114.4"/>
    <n v="-0.69930069930070915"/>
    <n v="109"/>
    <n v="-5.5963302752293522"/>
    <n v="115.5"/>
    <n v="-2.9437229437229488"/>
    <n v="123.9"/>
    <n v="-4.0355125100887808"/>
    <n v="109.6"/>
    <n v="-1.9160583941605789"/>
    <n v="101.8"/>
    <n v="-4.8133595284872221"/>
    <n v="110.2"/>
    <n v="2.2686025408348458"/>
    <n v="112.4"/>
    <n v="-0.26690391459075746"/>
    <n v="117.3"/>
    <n v="1.449275362318843"/>
    <n v="116"/>
    <n v="-0.43103448275862066"/>
    <n v="114"/>
    <n v="1.4912280701754412"/>
    <n v="116.5"/>
    <n v="-1.4592274678111612"/>
    <n v="114.5"/>
    <n v="-2.7947598253275134"/>
    <n v="116.2"/>
    <n v="-1.6351118760757364"/>
    <s v="NA"/>
    <n v="111.6"/>
    <n v="0.80645161290323097"/>
    <n v="113"/>
    <n v="-1.7699115044247788"/>
    <n v="112.6"/>
    <n v="-0.62166962699821371"/>
    <n v="110.6"/>
    <n v="-0.81374321880650236"/>
    <n v="110.5"/>
    <n v="0.27149321266968068"/>
    <n v="109.6"/>
    <n v="0.18248175182482013"/>
    <n v="111.8"/>
    <n v="-0.26833631484794024"/>
    <n v="108.3"/>
    <n v="-0.27700831024930489"/>
    <n v="110.6"/>
    <n v="-9.0415913200718193E-2"/>
    <n v="114.2"/>
  </r>
  <r>
    <x v="1"/>
    <x v="1"/>
    <x v="0"/>
    <n v="1"/>
    <n v="121.2"/>
    <n v="-1.320132013201327"/>
    <n v="122"/>
    <n v="-2.6229508196721336"/>
    <n v="129.9"/>
    <n v="-4.4649730561970831"/>
    <n v="113.6"/>
    <n v="0.44014084507042256"/>
    <n v="102.9"/>
    <n v="3.7900874635568425"/>
    <n v="112.1"/>
    <n v="1.6057091882248096"/>
    <n v="118.9"/>
    <n v="2.7754415475189207"/>
    <n v="107.5"/>
    <n v="1.302325581395354"/>
    <n v="96.9"/>
    <n v="3.4055727554179538"/>
    <n v="112.7"/>
    <n v="-1.5084294587400202"/>
    <n v="112.1"/>
    <n v="0.17841213202498024"/>
    <n v="119"/>
    <n v="-0.75630252100840811"/>
    <n v="115.5"/>
    <n v="0.25974025974025727"/>
    <n v="115.7"/>
    <n v="-1.0371650821089047"/>
    <n v="114.8"/>
    <n v="0.87108013937282225"/>
    <n v="111.3"/>
    <n v="1.707097933513033"/>
    <n v="114.3"/>
    <n v="0.96237970253719041"/>
    <s v="111.6"/>
    <n v="111.6"/>
    <n v="0.80645161290323097"/>
    <n v="111"/>
    <n v="1.0810810810810836"/>
    <n v="111.9"/>
    <n v="0.35746201966040342"/>
    <n v="109.7"/>
    <n v="0.54694621695532752"/>
    <n v="110.8"/>
    <n v="-9.0252707581222308E-2"/>
    <n v="109.8"/>
    <n v="-9.1074681238610497E-2"/>
    <n v="111.5"/>
    <n v="8.9686098654703422E-2"/>
    <n v="108"/>
    <n v="0.18518518518518781"/>
    <n v="110.5"/>
    <n v="9.0497737556555935E-2"/>
    <n v="112.9"/>
  </r>
  <r>
    <x v="2"/>
    <x v="1"/>
    <x v="0"/>
    <n v="1"/>
    <n v="119.6"/>
    <n v="-0.16722408026754904"/>
    <n v="118.8"/>
    <n v="-0.92592592592592116"/>
    <n v="124.1"/>
    <n v="-2.3368251410153036"/>
    <n v="114.1"/>
    <n v="0.78878177037686736"/>
    <n v="106.8"/>
    <n v="2.0599250936329616"/>
    <n v="113.9"/>
    <n v="2.3705004389815527"/>
    <n v="122.2"/>
    <n v="-5.0736497545008206"/>
    <n v="108.9"/>
    <n v="0.82644628099172757"/>
    <n v="100.2"/>
    <n v="0.89820359281436268"/>
    <n v="111"/>
    <n v="-0.54054054054053546"/>
    <n v="112.3"/>
    <n v="0.53428317008015014"/>
    <n v="118.1"/>
    <n v="-0.25402201524131851"/>
    <n v="115.8"/>
    <n v="-0.43177892918825561"/>
    <n v="114.5"/>
    <n v="-0.26200873362445165"/>
    <n v="115.8"/>
    <n v="1.1226252158894623"/>
    <n v="113.2"/>
    <n v="1.1484098939929304"/>
    <n v="115.4"/>
    <n v="1.1265164644714012"/>
    <s v="111.6"/>
    <n v="111.6"/>
    <n v="0.80645161290323097"/>
    <n v="112.2"/>
    <n v="0.89126559714795017"/>
    <n v="112.3"/>
    <n v="0.53428317008015014"/>
    <n v="110.3"/>
    <n v="0.54397098821396961"/>
    <n v="110.7"/>
    <n v="9.0334236675694957E-2"/>
    <n v="109.7"/>
    <n v="0.18231540565178014"/>
    <n v="111.6"/>
    <n v="0.35842293906810546"/>
    <n v="108.2"/>
    <n v="0.46210720887245837"/>
    <n v="110.6"/>
    <n v="0.27124773960218024"/>
    <n v="113.6"/>
  </r>
  <r>
    <x v="0"/>
    <x v="1"/>
    <x v="1"/>
    <n v="2"/>
    <n v="119.4"/>
    <n v="2.0938023450586263"/>
    <n v="117.7"/>
    <n v="3.6533559898045853"/>
    <n v="121.2"/>
    <n v="2.7227722772277203"/>
    <n v="115"/>
    <n v="0.17391304347826333"/>
    <n v="109"/>
    <n v="-5.9633027522935782"/>
    <n v="116.6"/>
    <n v="-2.1440823327615783"/>
    <n v="116"/>
    <n v="-3.8793103448275863"/>
    <n v="109.8"/>
    <n v="-1.4571948998178454"/>
    <n v="101.1"/>
    <n v="-5.6379821958456864"/>
    <n v="110.4"/>
    <n v="2.8079710144927486"/>
    <n v="112.9"/>
    <n v="-0.70859167404783996"/>
    <n v="117.8"/>
    <n v="1.7826825127334536"/>
    <n v="115.3"/>
    <n v="-8.673026886382855E-2"/>
    <n v="114.2"/>
    <n v="1.7513134851138354"/>
    <n v="117.1"/>
    <n v="-1.5371477369769404"/>
    <n v="114.5"/>
    <n v="-2.4454148471615698"/>
    <n v="116.7"/>
    <n v="-1.7137960582690661"/>
    <s v="NA"/>
    <n v="112.5"/>
    <n v="0.62222222222222479"/>
    <n v="113.2"/>
    <n v="-1.8551236749116684"/>
    <n v="112.9"/>
    <n v="-0.26572187776794626"/>
    <n v="110.9"/>
    <n v="-0.45085662759242562"/>
    <n v="110.8"/>
    <n v="0.45126353790613716"/>
    <n v="109.9"/>
    <n v="0.36396724294812688"/>
    <n v="112"/>
    <n v="-0.3571428571428622"/>
    <n v="108.7"/>
    <n v="0"/>
    <n v="110.9"/>
    <n v="9.0171325518479992E-2"/>
    <n v="114"/>
  </r>
  <r>
    <x v="1"/>
    <x v="1"/>
    <x v="1"/>
    <n v="2"/>
    <n v="121.9"/>
    <n v="-1.3945857260049244"/>
    <n v="122"/>
    <n v="-2.2950819672131124"/>
    <n v="124.5"/>
    <n v="-1.6064257028112447"/>
    <n v="115.2"/>
    <n v="-8.6805555555562949E-2"/>
    <n v="102.5"/>
    <n v="3.9999999999999947"/>
    <n v="114.1"/>
    <n v="1.1393514460999223"/>
    <n v="111.5"/>
    <n v="2.6905829596412558"/>
    <n v="108.2"/>
    <n v="1.0166358595194032"/>
    <n v="95.4"/>
    <n v="3.9832285115303949"/>
    <n v="113.5"/>
    <n v="-1.8502202643171757"/>
    <n v="112.1"/>
    <n v="0.44603033006244425"/>
    <n v="119.9"/>
    <n v="-0.91743119266055739"/>
    <n v="115.2"/>
    <n v="8.6805555555550612E-2"/>
    <n v="116.2"/>
    <n v="-1.2908777969018932"/>
    <n v="115.3"/>
    <n v="0.95403295750217565"/>
    <n v="111.7"/>
    <n v="1.4324082363473538"/>
    <n v="114.7"/>
    <n v="1.0462074978204035"/>
    <s v="112.5"/>
    <n v="112.5"/>
    <n v="0.62222222222222479"/>
    <n v="111.1"/>
    <n v="1.1701170117011803"/>
    <n v="112.6"/>
    <n v="0.1776198934280665"/>
    <n v="110.4"/>
    <n v="0.27173913043477999"/>
    <n v="111.3"/>
    <n v="-0.1796945193171634"/>
    <n v="110.3"/>
    <n v="-0.18132366273798989"/>
    <n v="111.6"/>
    <n v="0.17921146953405273"/>
    <n v="108.7"/>
    <n v="0"/>
    <n v="111"/>
    <n v="-9.0090090090084979E-2"/>
    <n v="113.1"/>
  </r>
  <r>
    <x v="2"/>
    <x v="1"/>
    <x v="1"/>
    <n v="2"/>
    <n v="120.2"/>
    <n v="-8.3194675540772478E-2"/>
    <n v="119.2"/>
    <n v="-0.92281879194631589"/>
    <n v="122.5"/>
    <n v="-1.4693877551020385"/>
    <n v="115.1"/>
    <n v="0.86880973066898359"/>
    <n v="106.6"/>
    <n v="2.5328330206379013"/>
    <n v="115.4"/>
    <n v="3.6395147313691409"/>
    <n v="114.5"/>
    <n v="2.9694323144104855"/>
    <n v="109.3"/>
    <n v="0.8234217749313868"/>
    <n v="99.2"/>
    <n v="2.0161290322580645"/>
    <n v="111.4"/>
    <n v="-0.62836624775583738"/>
    <n v="112.6"/>
    <n v="0.355239786856133"/>
    <n v="118.8"/>
    <n v="-0.42087542087542085"/>
    <n v="115.3"/>
    <n v="0.7805724197745062"/>
    <n v="114.7"/>
    <n v="-8.7183958151707514E-2"/>
    <n v="116.4"/>
    <n v="0.94501718213057928"/>
    <n v="113.3"/>
    <n v="1.4121800529567594"/>
    <n v="115.9"/>
    <n v="1.1216566005176851"/>
    <s v="112.5"/>
    <n v="112.5"/>
    <n v="0.62222222222222479"/>
    <n v="112.4"/>
    <n v="0.88967971530249101"/>
    <n v="112.8"/>
    <n v="0.53191489361702882"/>
    <n v="110.7"/>
    <n v="0.63233965672990322"/>
    <n v="111.1"/>
    <n v="9.0009000900097696E-2"/>
    <n v="110.1"/>
    <n v="9.0826521344240269E-2"/>
    <n v="111.8"/>
    <n v="0.53667262969589324"/>
    <n v="108.7"/>
    <n v="0.18399264029439083"/>
    <n v="110.9"/>
    <n v="0.36068530207393279"/>
    <n v="113.6"/>
  </r>
  <r>
    <x v="0"/>
    <x v="1"/>
    <x v="2"/>
    <n v="3"/>
    <n v="120.1"/>
    <n v="1.665278934221482"/>
    <n v="118.1"/>
    <n v="2.7942421676545397"/>
    <n v="120.7"/>
    <n v="0.66280033140016337"/>
    <n v="116.1"/>
    <n v="8.6132644272186504E-2"/>
    <n v="109.3"/>
    <n v="-5.9469350411710895"/>
    <n v="119.6"/>
    <n v="-1.588628762541799"/>
    <n v="117.9"/>
    <n v="-3.9016115351993284"/>
    <n v="110.2"/>
    <n v="-1.1796733212341171"/>
    <n v="101.2"/>
    <n v="-4.8418972332015864"/>
    <n v="110.7"/>
    <n v="3.0713640469737955"/>
    <n v="113"/>
    <n v="-0.70796460176990894"/>
    <n v="118.3"/>
    <n v="1.8596787827557082"/>
    <n v="116.2"/>
    <n v="-0.17211703958692154"/>
    <n v="114.6"/>
    <n v="1.8324607329843006"/>
    <n v="117.5"/>
    <n v="-1.4468085106383004"/>
    <n v="114.9"/>
    <n v="-2.4369016536118462"/>
    <n v="117.2"/>
    <n v="-1.7064846416382253"/>
    <s v="NA"/>
    <n v="113.2"/>
    <n v="0.61837455830388943"/>
    <n v="113.4"/>
    <n v="-2.204585537918871"/>
    <n v="113.4"/>
    <n v="-0.35273368606702443"/>
    <n v="111.4"/>
    <n v="-0.53859964093358037"/>
    <n v="111.2"/>
    <n v="0.35971223021581966"/>
    <n v="110.2"/>
    <n v="0.63520871143375934"/>
    <n v="112.4"/>
    <n v="-0.53380782918150227"/>
    <n v="108.9"/>
    <n v="0.27548209366390919"/>
    <n v="111.3"/>
    <n v="8.9847259658588072E-2"/>
    <n v="114.6"/>
  </r>
  <r>
    <x v="1"/>
    <x v="1"/>
    <x v="2"/>
    <n v="3"/>
    <n v="122.1"/>
    <n v="-1.1466011466011397"/>
    <n v="121.4"/>
    <n v="-1.7298187808896279"/>
    <n v="121.5"/>
    <n v="-0.41152263374485598"/>
    <n v="116.2"/>
    <n v="-8.6058519793466889E-2"/>
    <n v="102.8"/>
    <n v="3.9883268482490362"/>
    <n v="117.7"/>
    <n v="0.84961767204757865"/>
    <n v="113.3"/>
    <n v="2.64783759929391"/>
    <n v="108.9"/>
    <n v="0.82644628099172757"/>
    <n v="96.3"/>
    <n v="3.4267912772585638"/>
    <n v="114.1"/>
    <n v="-2.0157756354075347"/>
    <n v="112.2"/>
    <n v="0.44563279857397509"/>
    <n v="120.5"/>
    <n v="-0.99585062240664135"/>
    <n v="116"/>
    <n v="8.6206896551719231E-2"/>
    <n v="116.7"/>
    <n v="-1.2853470437017995"/>
    <n v="115.8"/>
    <n v="0.86355785837651122"/>
    <n v="112.1"/>
    <n v="1.4272970561998293"/>
    <n v="115.2"/>
    <n v="1.041666666666669"/>
    <s v="113.2"/>
    <n v="113.2"/>
    <n v="0.61837455830388943"/>
    <n v="110.9"/>
    <n v="1.4427412082957567"/>
    <n v="113"/>
    <n v="0.1769911504424804"/>
    <n v="110.8"/>
    <n v="0.36101083032491488"/>
    <n v="111.6"/>
    <n v="-0.17921146953404002"/>
    <n v="110.9"/>
    <n v="-0.27051397655546561"/>
    <n v="111.8"/>
    <n v="0.1788908765652977"/>
    <n v="109.2"/>
    <n v="-0.18315018315018575"/>
    <n v="111.4"/>
    <n v="-8.9766606822269765E-2"/>
    <n v="113.7"/>
  </r>
  <r>
    <x v="2"/>
    <x v="1"/>
    <x v="2"/>
    <n v="3"/>
    <n v="120.7"/>
    <n v="-0.41425020712510358"/>
    <n v="119.3"/>
    <n v="-0.33528918692371457"/>
    <n v="121"/>
    <n v="-2.3966942148760375"/>
    <n v="116.1"/>
    <n v="0.77519379844961733"/>
    <n v="106.9"/>
    <n v="2.6192703461178644"/>
    <n v="118.7"/>
    <n v="5.7287278854254398"/>
    <n v="116.3"/>
    <n v="3.6113499570077408"/>
    <n v="109.8"/>
    <n v="1.0928961748633905"/>
    <n v="99.6"/>
    <n v="3.0120481927710845"/>
    <n v="111.8"/>
    <n v="-0.53667262969588048"/>
    <n v="112.7"/>
    <n v="0.70984915705412344"/>
    <n v="119.3"/>
    <n v="-0.50293378038557779"/>
    <n v="116.1"/>
    <n v="0.94745908699397818"/>
    <n v="115.2"/>
    <n v="0.17361111111111358"/>
    <n v="116.8"/>
    <n v="1.1130136986301344"/>
    <n v="113.7"/>
    <n v="2.1108179419524991"/>
    <n v="116.4"/>
    <n v="1.2027491408934634"/>
    <s v="113.2"/>
    <n v="113.2"/>
    <n v="0.61837455830388943"/>
    <n v="112.5"/>
    <n v="0.80000000000000504"/>
    <n v="113.2"/>
    <n v="0.44169611307420498"/>
    <n v="111.2"/>
    <n v="0.53956834532373588"/>
    <n v="111.4"/>
    <n v="-0.17953321364452679"/>
    <n v="110.6"/>
    <n v="-9.0415913200718193E-2"/>
    <n v="112"/>
    <n v="0.89285714285714279"/>
    <n v="109"/>
    <n v="-9.1743119266049833E-2"/>
    <n v="111.3"/>
    <n v="0.1796945193171634"/>
    <n v="114.2"/>
  </r>
  <r>
    <x v="0"/>
    <x v="1"/>
    <x v="3"/>
    <n v="4"/>
    <n v="120.2"/>
    <n v="1.9134775374376016"/>
    <n v="118.9"/>
    <n v="2.3549201009251446"/>
    <n v="118.1"/>
    <n v="-4.0643522438611326"/>
    <n v="117"/>
    <n v="0"/>
    <n v="109.7"/>
    <n v="-6.0164083865086679"/>
    <n v="125.5"/>
    <n v="0.95617529880478314"/>
    <n v="120.5"/>
    <n v="0.5809128630705418"/>
    <n v="111"/>
    <n v="0"/>
    <n v="102.6"/>
    <n v="-2.241715399610134"/>
    <n v="111.2"/>
    <n v="3.6870503597122255"/>
    <n v="113.5"/>
    <n v="-0.70484581497797105"/>
    <n v="118.7"/>
    <n v="1.9376579612468383"/>
    <n v="117.2"/>
    <n v="0.85324232081911267"/>
    <n v="115.4"/>
    <n v="1.906412478336212"/>
    <n v="118.1"/>
    <n v="-1.5241320914479231"/>
    <n v="116.1"/>
    <n v="-3.1007751937984449"/>
    <n v="117.8"/>
    <n v="-1.7826825127334418"/>
    <s v="NA"/>
    <n v="113.9"/>
    <n v="0.35118525021948327"/>
    <n v="113.4"/>
    <n v="-2.204585537918871"/>
    <n v="113.7"/>
    <n v="-0.26385224274406083"/>
    <n v="111.8"/>
    <n v="-0.71556350626117815"/>
    <n v="111.2"/>
    <n v="0"/>
    <n v="110.5"/>
    <n v="0.63348416289593024"/>
    <n v="113"/>
    <n v="-0.44247787610619471"/>
    <n v="108.9"/>
    <n v="0.18365472910926411"/>
    <n v="111.5"/>
    <n v="-8.9686098654703422E-2"/>
    <n v="115.4"/>
  </r>
  <r>
    <x v="1"/>
    <x v="1"/>
    <x v="3"/>
    <n v="4"/>
    <n v="122.5"/>
    <n v="-1.3061224489795873"/>
    <n v="121.7"/>
    <n v="-1.4790468364831528"/>
    <n v="113.3"/>
    <n v="2.5595763459841181"/>
    <n v="117"/>
    <n v="0"/>
    <n v="103.1"/>
    <n v="4.0737148399612062"/>
    <n v="126.7"/>
    <n v="-0.47355958958169575"/>
    <n v="121.2"/>
    <n v="-0.41254125412541248"/>
    <n v="111"/>
    <n v="0"/>
    <n v="100.3"/>
    <n v="1.4955134596211366"/>
    <n v="115.3"/>
    <n v="-2.3417172593235067"/>
    <n v="112.7"/>
    <n v="0.44365572315882873"/>
    <n v="121"/>
    <n v="-0.991735537190085"/>
    <n v="118.2"/>
    <n v="-0.50761421319797673"/>
    <n v="117.6"/>
    <n v="-1.3605442176870701"/>
    <n v="116.3"/>
    <n v="0.94582975064489128"/>
    <n v="112.5"/>
    <n v="1.8666666666666616"/>
    <n v="115.7"/>
    <n v="1.1235955056179752"/>
    <s v="113.9"/>
    <n v="113.9"/>
    <n v="0.35118525021948327"/>
    <n v="110.9"/>
    <n v="1.4427412082957567"/>
    <n v="113.4"/>
    <n v="0.17636684303349967"/>
    <n v="111"/>
    <n v="0.45045045045045046"/>
    <n v="111.2"/>
    <n v="0"/>
    <n v="111.2"/>
    <n v="-0.26978417266186794"/>
    <n v="112.5"/>
    <n v="0.17777777777778031"/>
    <n v="109.1"/>
    <n v="-9.1659028414293603E-2"/>
    <n v="111.4"/>
    <n v="8.9766606822257011E-2"/>
    <n v="114.7"/>
  </r>
  <r>
    <x v="2"/>
    <x v="1"/>
    <x v="3"/>
    <n v="4"/>
    <n v="120.9"/>
    <n v="-0.49627791563276136"/>
    <n v="119.9"/>
    <n v="0.25020850708923864"/>
    <n v="116.2"/>
    <n v="0.60240963855421936"/>
    <n v="117"/>
    <n v="0.85470085470085477"/>
    <n v="107.3"/>
    <n v="2.6095060577819176"/>
    <n v="126.1"/>
    <n v="0.15860428231562479"/>
    <n v="120.7"/>
    <n v="2.651201325600665"/>
    <n v="111"/>
    <n v="0.45045045045045046"/>
    <n v="101.8"/>
    <n v="1.6699410609037357"/>
    <n v="112.6"/>
    <n v="-0.88809946714031984"/>
    <n v="113.2"/>
    <n v="0.88339222614840995"/>
    <n v="119.8"/>
    <n v="-0.50083472454089684"/>
    <n v="117.6"/>
    <n v="0.51020408163266029"/>
    <n v="116"/>
    <n v="0.25862068965516999"/>
    <n v="117.4"/>
    <n v="1.1073253833049379"/>
    <n v="114.6"/>
    <n v="1.9197207678883097"/>
    <n v="117"/>
    <n v="1.2820512820512819"/>
    <s v="113.9"/>
    <n v="113.9"/>
    <n v="0.35118525021948327"/>
    <n v="112.5"/>
    <n v="0.80000000000000504"/>
    <n v="113.6"/>
    <n v="0.44014084507042256"/>
    <n v="111.5"/>
    <n v="0.53811659192824601"/>
    <n v="111.2"/>
    <n v="0.17985611510791621"/>
    <n v="110.9"/>
    <n v="0"/>
    <n v="112.7"/>
    <n v="0.35492457852705545"/>
    <n v="109"/>
    <n v="-9.1743119266049833E-2"/>
    <n v="111.5"/>
    <n v="0.26905829596412301"/>
    <n v="115.1"/>
  </r>
  <r>
    <x v="0"/>
    <x v="1"/>
    <x v="4"/>
    <n v="5"/>
    <n v="120.3"/>
    <n v="1.9950124688279349"/>
    <n v="120.2"/>
    <n v="3.2445923460898434"/>
    <n v="116.9"/>
    <n v="-2.3096663815226712"/>
    <n v="118"/>
    <n v="0.93220338983050366"/>
    <n v="110.1"/>
    <n v="-5.9945504087193413"/>
    <n v="126.3"/>
    <n v="2.2961203483768737"/>
    <n v="123.9"/>
    <n v="2.5020177562550394"/>
    <n v="111.5"/>
    <n v="0.98654708520178858"/>
    <n v="103.5"/>
    <n v="-2.1256038647343023"/>
    <n v="111.6"/>
    <n v="4.8387096774193603"/>
    <n v="114.2"/>
    <n v="-1.1383537653239904"/>
    <n v="119.2"/>
    <n v="2.0973154362416109"/>
    <n v="118.2"/>
    <n v="1.5228426395939063"/>
    <n v="116.3"/>
    <n v="1.7196904557179709"/>
    <n v="118.7"/>
    <n v="-1.6006739679865254"/>
    <n v="116.8"/>
    <n v="-3.3390410958904035"/>
    <n v="118.5"/>
    <n v="-1.9409282700421919"/>
    <s v="NA"/>
    <n v="114.3"/>
    <n v="-0.34995625546805903"/>
    <n v="113.4"/>
    <n v="-2.0282186948853713"/>
    <n v="114.1"/>
    <n v="0"/>
    <n v="112.1"/>
    <n v="-0.80285459411239213"/>
    <n v="111.4"/>
    <n v="-8.9766606822269765E-2"/>
    <n v="110.9"/>
    <n v="0.54102795311090557"/>
    <n v="113.1"/>
    <n v="-0.17683465959327024"/>
    <n v="108.9"/>
    <n v="0.36730945821854127"/>
    <n v="111.8"/>
    <n v="-8.9445438282642495E-2"/>
    <n v="116"/>
  </r>
  <r>
    <x v="1"/>
    <x v="1"/>
    <x v="4"/>
    <n v="5"/>
    <n v="122.7"/>
    <n v="-1.3039934800326067"/>
    <n v="124.1"/>
    <n v="-2.0145044319097503"/>
    <n v="114.2"/>
    <n v="1.4886164623467626"/>
    <n v="119.1"/>
    <n v="-0.5877413937867243"/>
    <n v="103.5"/>
    <n v="4.0579710144927557"/>
    <n v="129.19999999999999"/>
    <n v="-1.1609907120742926"/>
    <n v="127"/>
    <n v="-1.5748031496062991"/>
    <n v="112.6"/>
    <n v="-0.62166962699821371"/>
    <n v="101.3"/>
    <n v="1.4807502467917077"/>
    <n v="117"/>
    <n v="-3.0769230769230722"/>
    <n v="112.9"/>
    <n v="0.7085916740478273"/>
    <n v="121.7"/>
    <n v="-1.0682004930156097"/>
    <n v="120"/>
    <n v="-0.91666666666666197"/>
    <n v="118.3"/>
    <n v="-1.2679628064243449"/>
    <n v="116.8"/>
    <n v="1.0273972602739752"/>
    <n v="112.9"/>
    <n v="2.0372010628875081"/>
    <n v="116.2"/>
    <n v="1.2048192771084263"/>
    <s v="114.3"/>
    <n v="114.3"/>
    <n v="-0.34995625546805903"/>
    <n v="111.1"/>
    <n v="1.2601260126012652"/>
    <n v="114.1"/>
    <n v="0"/>
    <n v="111.2"/>
    <n v="0.53956834532373588"/>
    <n v="111.3"/>
    <n v="0"/>
    <n v="111.5"/>
    <n v="-0.26905829596412301"/>
    <n v="112.9"/>
    <n v="8.8573959255973708E-2"/>
    <n v="109.3"/>
    <n v="-0.18298261665142074"/>
    <n v="111.7"/>
    <n v="8.9525514771704839E-2"/>
    <n v="115.6"/>
  </r>
  <r>
    <x v="2"/>
    <x v="1"/>
    <x v="4"/>
    <n v="5"/>
    <n v="121.1"/>
    <n v="-0.33030553261766432"/>
    <n v="121.6"/>
    <n v="0"/>
    <n v="115.9"/>
    <n v="0.17256255392578829"/>
    <n v="118.4"/>
    <n v="0.76013513513512787"/>
    <n v="107.7"/>
    <n v="2.4141132776230214"/>
    <n v="127.7"/>
    <n v="-1.4878621769772951"/>
    <n v="125"/>
    <n v="3.4400000000000088"/>
    <n v="111.9"/>
    <n v="0.26809651474530577"/>
    <n v="102.8"/>
    <n v="0.77821011673151474"/>
    <n v="113.4"/>
    <n v="-0.97001763668431074"/>
    <n v="113.7"/>
    <n v="1.0554089709762557"/>
    <n v="120.4"/>
    <n v="-0.24916943521595628"/>
    <n v="118.9"/>
    <n v="0.50462573591252669"/>
    <n v="116.8"/>
    <n v="0.42808219178082191"/>
    <n v="118"/>
    <n v="1.4406779661016973"/>
    <n v="115.2"/>
    <n v="1.8229166666666616"/>
    <n v="117.6"/>
    <n v="1.4455782312925194"/>
    <s v="114.3"/>
    <n v="114.3"/>
    <n v="-0.34995625546805903"/>
    <n v="112.5"/>
    <n v="1.688888888888894"/>
    <n v="114.1"/>
    <n v="0.70113935144610995"/>
    <n v="111.8"/>
    <n v="0.89445438282647582"/>
    <n v="111.3"/>
    <n v="0.80862533692722882"/>
    <n v="111.2"/>
    <n v="0.17985611510791621"/>
    <n v="113"/>
    <n v="1.1504424778761038"/>
    <n v="109.1"/>
    <n v="-1.0082493125572818"/>
    <n v="111.8"/>
    <n v="0.44722719141323791"/>
    <n v="115.8"/>
  </r>
  <r>
    <x v="0"/>
    <x v="1"/>
    <x v="5"/>
    <n v="6"/>
    <n v="120.7"/>
    <n v="1.9884009942004899"/>
    <n v="121.6"/>
    <n v="3.5361842105263253"/>
    <n v="116.1"/>
    <n v="-0.60292850990524427"/>
    <n v="119.3"/>
    <n v="0.9220452640402419"/>
    <n v="110.3"/>
    <n v="-6.2556663644605548"/>
    <n v="125.8"/>
    <n v="4.2925278219395802"/>
    <n v="129.30000000000001"/>
    <n v="6.3418406805877705"/>
    <n v="112.2"/>
    <n v="0.53475935828876497"/>
    <n v="103.6"/>
    <n v="-2.1235521235521126"/>
    <n v="112.3"/>
    <n v="5.3428317008014252"/>
    <n v="114.9"/>
    <n v="-1.4795474325500459"/>
    <n v="120.1"/>
    <n v="1.915070774354714"/>
    <n v="119.5"/>
    <n v="2.0920502092050208"/>
    <n v="117.3"/>
    <n v="1.449275362318843"/>
    <n v="119.7"/>
    <n v="-1.9214703425229716"/>
    <n v="117.3"/>
    <n v="-3.4953111679454341"/>
    <n v="119.3"/>
    <n v="-2.1793797150041865"/>
    <s v="NA"/>
    <n v="113.9"/>
    <n v="0.79016681299384672"/>
    <n v="114.4"/>
    <n v="-2.7972027972027997"/>
    <n v="114.9"/>
    <n v="-0.52219321148825804"/>
    <n v="112.8"/>
    <n v="-1.241134751773042"/>
    <n v="112.2"/>
    <n v="-0.62388591800356763"/>
    <n v="111.4"/>
    <n v="0.35906642728904081"/>
    <n v="114.3"/>
    <n v="0.69991251093613049"/>
    <n v="108"/>
    <n v="0.6481481481481508"/>
    <n v="112.3"/>
    <n v="-8.9047195013352023E-2"/>
    <n v="117"/>
  </r>
  <r>
    <x v="1"/>
    <x v="1"/>
    <x v="5"/>
    <n v="6"/>
    <n v="123.1"/>
    <n v="-1.2997562956945528"/>
    <n v="125.9"/>
    <n v="-2.2239872915012002"/>
    <n v="115.4"/>
    <n v="0.34662045060657842"/>
    <n v="120.4"/>
    <n v="-0.58139534883721167"/>
    <n v="103.4"/>
    <n v="4.2553191489361621"/>
    <n v="131.19999999999999"/>
    <n v="-2.2103658536585193"/>
    <n v="137.5"/>
    <n v="-3.9272727272727312"/>
    <n v="112.8"/>
    <n v="-0.35460992907800665"/>
    <n v="101.4"/>
    <n v="1.4792899408284024"/>
    <n v="118.3"/>
    <n v="-3.3812341504649202"/>
    <n v="113.2"/>
    <n v="0.88339222614840995"/>
    <n v="122.4"/>
    <n v="-0.98039215686274739"/>
    <n v="122"/>
    <n v="-1.3114754098360608"/>
    <n v="119"/>
    <n v="-1.0084033613445402"/>
    <n v="117.4"/>
    <n v="1.1925042589437744"/>
    <n v="113.2"/>
    <n v="2.1201413427561762"/>
    <n v="116.7"/>
    <n v="1.3710368466152478"/>
    <s v="113.9"/>
    <n v="113.9"/>
    <n v="0.79016681299384672"/>
    <n v="111.2"/>
    <n v="1.7985611510791366"/>
    <n v="114.3"/>
    <n v="0.26246719160104737"/>
    <n v="111.4"/>
    <n v="0.8078994614003514"/>
    <n v="111.5"/>
    <n v="0.26905829596412301"/>
    <n v="111.8"/>
    <n v="-0.1788908765652977"/>
    <n v="115.1"/>
    <n v="-0.2606429192006926"/>
    <n v="108.7"/>
    <n v="-0.36798528058878166"/>
    <n v="112.2"/>
    <n v="8.9126559714789944E-2"/>
    <n v="116.4"/>
  </r>
  <r>
    <x v="2"/>
    <x v="1"/>
    <x v="5"/>
    <n v="6"/>
    <n v="121.5"/>
    <n v="0.16460905349794472"/>
    <n v="123.1"/>
    <n v="-0.4874086108854544"/>
    <n v="115.8"/>
    <n v="1.6407599309153764"/>
    <n v="119.7"/>
    <n v="0.75187969924811315"/>
    <n v="107.8"/>
    <n v="2.4118738404452769"/>
    <n v="128.30000000000001"/>
    <n v="0.62353858144971386"/>
    <n v="132.1"/>
    <n v="13.626040878122636"/>
    <n v="112.4"/>
    <n v="0.71174377224199037"/>
    <n v="102.9"/>
    <n v="1.8464528668610216"/>
    <n v="114.3"/>
    <n v="-0.87489063867016625"/>
    <n v="114.2"/>
    <n v="1.2259194395796773"/>
    <n v="121.2"/>
    <n v="-0.24752475247524519"/>
    <n v="120.4"/>
    <n v="2.4086378737541456"/>
    <n v="117.8"/>
    <n v="0.16977928692699734"/>
    <n v="118.8"/>
    <n v="1.5993265993266041"/>
    <n v="115.6"/>
    <n v="2.3356401384083068"/>
    <n v="118.3"/>
    <n v="1.6906170752324601"/>
    <s v="113.9"/>
    <n v="113.9"/>
    <n v="0.79016681299384672"/>
    <n v="113.2"/>
    <n v="1.8551236749116555"/>
    <n v="114.6"/>
    <n v="0.69808027923212168"/>
    <n v="112.3"/>
    <n v="0.9795191451469355"/>
    <n v="111.8"/>
    <n v="1.2522361359570713"/>
    <n v="111.6"/>
    <n v="0.17921146953405273"/>
    <n v="114.8"/>
    <n v="0.60975609756097804"/>
    <n v="108.3"/>
    <n v="0.46168051708217916"/>
    <n v="112.3"/>
    <n v="0.71237756010685405"/>
    <n v="116.7"/>
  </r>
  <r>
    <x v="0"/>
    <x v="1"/>
    <x v="6"/>
    <n v="7"/>
    <n v="121.7"/>
    <n v="1.7255546425636765"/>
    <n v="122.5"/>
    <n v="3.18367346938776"/>
    <n v="117.7"/>
    <n v="0.25488530161427114"/>
    <n v="120.6"/>
    <n v="0.82918739635157546"/>
    <n v="110.4"/>
    <n v="-6.2500000000000044"/>
    <n v="129.1"/>
    <n v="3.5631293570875253"/>
    <n v="150.1"/>
    <n v="14.856762158560969"/>
    <n v="113.2"/>
    <n v="-8.8339222614848528E-2"/>
    <n v="104.8"/>
    <n v="-2.0038167938931246"/>
    <n v="113.3"/>
    <n v="5.913503971756402"/>
    <n v="115.6"/>
    <n v="-1.557093425605534"/>
    <n v="120.9"/>
    <n v="2.0678246484698093"/>
    <n v="123.3"/>
    <n v="3.0819140308191382"/>
    <n v="118"/>
    <n v="2.5423728813559325"/>
    <n v="120.7"/>
    <n v="-2.2369511184755617"/>
    <n v="118.3"/>
    <n v="-3.9729501267962832"/>
    <n v="120.3"/>
    <n v="-2.4106400665004086"/>
    <s v="NA"/>
    <n v="114.8"/>
    <n v="0.60975609756097804"/>
    <n v="115.3"/>
    <n v="-3.2090199479618415"/>
    <n v="115.4"/>
    <n v="-0.43327556325823224"/>
    <n v="113.4"/>
    <n v="-1.6754850088183468"/>
    <n v="113.2"/>
    <n v="-0.17667844522968448"/>
    <n v="111.8"/>
    <n v="0.53667262969589324"/>
    <n v="115.5"/>
    <n v="1.991341991341989"/>
    <n v="108.8"/>
    <n v="0.82720588235294634"/>
    <n v="113.1"/>
    <n v="0.35366931918656563"/>
    <n v="119.5"/>
  </r>
  <r>
    <x v="1"/>
    <x v="1"/>
    <x v="6"/>
    <n v="7"/>
    <n v="123.8"/>
    <n v="-1.1308562197092016"/>
    <n v="126.4"/>
    <n v="-1.9778481012658227"/>
    <n v="118"/>
    <n v="-0.16949152542373122"/>
    <n v="121.6"/>
    <n v="-0.49342105263157432"/>
    <n v="103.5"/>
    <n v="4.2512077294686046"/>
    <n v="133.69999999999999"/>
    <n v="-1.8698578908002992"/>
    <n v="172.4"/>
    <n v="-8.5266821345707751"/>
    <n v="113.1"/>
    <n v="8.8417329796647681E-2"/>
    <n v="102.7"/>
    <n v="1.3631937682570512"/>
    <n v="120"/>
    <n v="-3.75"/>
    <n v="113.8"/>
    <n v="0.87873462214411258"/>
    <n v="123.4"/>
    <n v="-1.0534846029173512"/>
    <n v="127.1"/>
    <n v="-1.8882769472855954"/>
    <n v="121"/>
    <n v="-1.8181818181818206"/>
    <n v="118"/>
    <n v="1.3559322033898256"/>
    <n v="113.6"/>
    <n v="2.3767605633802846"/>
    <n v="117.4"/>
    <n v="1.4480408858602969"/>
    <s v="114.8"/>
    <n v="114.8"/>
    <n v="0.60975609756097804"/>
    <n v="111.6"/>
    <n v="2.0609318996415875"/>
    <n v="114.9"/>
    <n v="0.26109660574412286"/>
    <n v="111.5"/>
    <n v="1.0762331838565047"/>
    <n v="113"/>
    <n v="8.8495575221233913E-2"/>
    <n v="112.4"/>
    <n v="-0.26690391459075746"/>
    <n v="117.8"/>
    <n v="-0.84889643463497455"/>
    <n v="109.7"/>
    <n v="-0.45578851412944388"/>
    <n v="113.5"/>
    <n v="-0.1762114537444959"/>
    <n v="118.9"/>
  </r>
  <r>
    <x v="2"/>
    <x v="1"/>
    <x v="6"/>
    <n v="7"/>
    <n v="122.4"/>
    <n v="-0.49019607843137947"/>
    <n v="123.9"/>
    <n v="-0.8878127522195387"/>
    <n v="117.8"/>
    <n v="0"/>
    <n v="121"/>
    <n v="0.74380165289256672"/>
    <n v="107.9"/>
    <n v="2.5023169601482746"/>
    <n v="131.19999999999999"/>
    <n v="-1.1432926829268295"/>
    <n v="157.69999999999999"/>
    <n v="2.1559923906150957"/>
    <n v="113.2"/>
    <n v="0.79505300353356134"/>
    <n v="104.1"/>
    <n v="0.96061479346781953"/>
    <n v="115.5"/>
    <n v="-0.77922077922078414"/>
    <n v="114.8"/>
    <n v="0.87108013937282225"/>
    <n v="122.1"/>
    <n v="-0.32760032760032065"/>
    <n v="124.7"/>
    <n v="0.48115477145147895"/>
    <n v="118.8"/>
    <n v="0"/>
    <n v="119.6"/>
    <n v="1.0869565217391399"/>
    <n v="116.3"/>
    <n v="2.1496130696474633"/>
    <n v="119.1"/>
    <n v="1.3434089000839704"/>
    <s v="114.8"/>
    <n v="114.8"/>
    <n v="0.60975609756097804"/>
    <n v="113.9"/>
    <n v="1.3169446883230902"/>
    <n v="115.2"/>
    <n v="0.60763888888889128"/>
    <n v="112.7"/>
    <n v="1.1535048802129522"/>
    <n v="113.1"/>
    <n v="8.8417329796647681E-2"/>
    <n v="112.1"/>
    <n v="8.9206066012496463E-2"/>
    <n v="116.8"/>
    <n v="-0.51369863013698147"/>
    <n v="109.2"/>
    <n v="0.18315018315018575"/>
    <n v="113.3"/>
    <n v="0.17652250661959651"/>
    <n v="119.2"/>
  </r>
  <r>
    <x v="0"/>
    <x v="1"/>
    <x v="7"/>
    <n v="8"/>
    <n v="121.8"/>
    <n v="2.4630541871921183"/>
    <n v="122.8"/>
    <n v="3.664495114006515"/>
    <n v="117.8"/>
    <n v="-1.1035653650254644"/>
    <n v="121.9"/>
    <n v="0.24610336341263098"/>
    <n v="110.6"/>
    <n v="-6.3291139240506329"/>
    <n v="129.69999999999999"/>
    <n v="2.3130300693909023"/>
    <n v="161.1"/>
    <n v="12.91123525760398"/>
    <n v="114.1"/>
    <n v="0.96406660823839496"/>
    <n v="105.1"/>
    <n v="-2.2835394862036078"/>
    <n v="114.6"/>
    <n v="6.5445026178010473"/>
    <n v="115.8"/>
    <n v="-1.2089810017271083"/>
    <n v="121.7"/>
    <n v="2.4650780608052587"/>
    <n v="125.3"/>
    <n v="2.8731045490822096"/>
    <n v="118.8"/>
    <n v="3.5353535353535381"/>
    <n v="120.9"/>
    <n v="-1.9023986765922343"/>
    <n v="118.8"/>
    <n v="-3.956228956228959"/>
    <n v="120.7"/>
    <n v="-2.3198011599005777"/>
    <s v="NA"/>
    <n v="115.5"/>
    <n v="0.51948051948051455"/>
    <n v="115.4"/>
    <n v="-3.1195840554592795"/>
    <n v="115.9"/>
    <n v="-0.51768766177740166"/>
    <n v="114"/>
    <n v="-1.5789473684210502"/>
    <n v="113.2"/>
    <n v="-0.61837455830388943"/>
    <n v="112.2"/>
    <n v="0.62388591800356763"/>
    <n v="116.2"/>
    <n v="2.5817555938037864"/>
    <n v="109.4"/>
    <n v="1.0054844606946931"/>
    <n v="113.5"/>
    <n v="0.3524229074889918"/>
    <n v="120.7"/>
  </r>
  <r>
    <x v="1"/>
    <x v="1"/>
    <x v="7"/>
    <n v="8"/>
    <n v="124.8"/>
    <n v="-1.682692307692303"/>
    <n v="127.3"/>
    <n v="-2.278083267871164"/>
    <n v="116.5"/>
    <n v="0.68669527896995464"/>
    <n v="122.2"/>
    <n v="-0.16366612111293194"/>
    <n v="103.6"/>
    <n v="4.2471042471042528"/>
    <n v="132.69999999999999"/>
    <n v="-1.2057272042200411"/>
    <n v="181.9"/>
    <n v="-7.5316107751511918"/>
    <n v="115.2"/>
    <n v="-0.60763888888889128"/>
    <n v="102.7"/>
    <n v="1.5579357351509195"/>
    <n v="122.1"/>
    <n v="-4.0950040950040947"/>
    <n v="114.4"/>
    <n v="0.69930069930069683"/>
    <n v="124.7"/>
    <n v="-1.2830793905372961"/>
    <n v="128.9"/>
    <n v="-1.7843289371605984"/>
    <n v="123"/>
    <n v="-2.5203252032520282"/>
    <n v="118.6"/>
    <n v="1.1804384485666153"/>
    <n v="114.1"/>
    <n v="2.3663453111305901"/>
    <n v="117.9"/>
    <n v="1.4418999151823482"/>
    <s v="115.5"/>
    <n v="115.5"/>
    <n v="0.51948051948051455"/>
    <n v="111.8"/>
    <n v="1.9677996422182493"/>
    <n v="115.3"/>
    <n v="0.26019080659149796"/>
    <n v="112.2"/>
    <n v="0.98039215686274006"/>
    <n v="112.5"/>
    <n v="0.26666666666666416"/>
    <n v="112.9"/>
    <n v="-0.26572187776794626"/>
    <n v="119.2"/>
    <n v="-1.0067114093959755"/>
    <n v="110.5"/>
    <n v="-0.54298642533936137"/>
    <n v="113.9"/>
    <n v="-0.17559262510974788"/>
    <n v="119.9"/>
  </r>
  <r>
    <x v="2"/>
    <x v="1"/>
    <x v="7"/>
    <n v="8"/>
    <n v="122.7"/>
    <n v="-0.32599837000815457"/>
    <n v="124.4"/>
    <n v="-1.607717041800643"/>
    <n v="117.3"/>
    <n v="0.42625745950554139"/>
    <n v="122"/>
    <n v="0.57377049180328099"/>
    <n v="108"/>
    <n v="2.2222222222222276"/>
    <n v="131.1"/>
    <n v="-0.99160945842866743"/>
    <n v="168.2"/>
    <n v="-5.5885850178358965"/>
    <n v="114.5"/>
    <n v="0.43668122270742354"/>
    <n v="104.3"/>
    <n v="0.38350910834132856"/>
    <n v="117.1"/>
    <n v="-1.8787361229718094"/>
    <n v="115.2"/>
    <n v="1.1284722222222199"/>
    <n v="123.1"/>
    <n v="-0.40617384240454918"/>
    <n v="126.6"/>
    <n v="-1.0268562401263801"/>
    <n v="119.9"/>
    <n v="-0.3336113427856594"/>
    <n v="120"/>
    <n v="1.416666666666669"/>
    <n v="116.8"/>
    <n v="2.0547945205479503"/>
    <n v="119.6"/>
    <n v="1.4214046822742501"/>
    <s v="115.5"/>
    <n v="115.5"/>
    <n v="0.51948051948051455"/>
    <n v="114"/>
    <n v="1.5789473684210502"/>
    <n v="115.6"/>
    <n v="0.95155709342561301"/>
    <n v="113.3"/>
    <n v="1.0591350397175665"/>
    <n v="112.8"/>
    <n v="0"/>
    <n v="112.6"/>
    <n v="0"/>
    <n v="118"/>
    <n v="-1.1864406779661065"/>
    <n v="109.9"/>
    <n v="-0.72793448589627974"/>
    <n v="113.7"/>
    <n v="0"/>
    <n v="120.3"/>
  </r>
  <r>
    <x v="0"/>
    <x v="1"/>
    <x v="8"/>
    <n v="9"/>
    <n v="122.3"/>
    <n v="1.5535568274734306"/>
    <n v="122.4"/>
    <n v="2.4509803921568629"/>
    <n v="117.8"/>
    <n v="-1.1884550084889571"/>
    <n v="122.7"/>
    <n v="0"/>
    <n v="110.4"/>
    <n v="-6.2500000000000044"/>
    <n v="129.80000000000001"/>
    <n v="-4.0832049306625668"/>
    <n v="158.80000000000001"/>
    <n v="6.1712846347606938"/>
    <n v="115"/>
    <n v="1.6521739130434834"/>
    <n v="104.7"/>
    <n v="-2.6743075453677148"/>
    <n v="114.9"/>
    <n v="6.9625761531766752"/>
    <n v="116.5"/>
    <n v="-1.4592274678111612"/>
    <n v="122.6"/>
    <n v="2.1207177814029436"/>
    <n v="125.3"/>
    <n v="1.1173184357541945"/>
    <n v="119.5"/>
    <n v="4.0167364016736382"/>
    <n v="121.7"/>
    <n v="-2.0542317173377156"/>
    <n v="119.2"/>
    <n v="-3.9429530201342309"/>
    <n v="121.3"/>
    <n v="-2.3907666941467367"/>
    <s v="NA"/>
    <n v="116.1"/>
    <n v="0.51679586563308233"/>
    <n v="115.8"/>
    <n v="-3.4542314335060449"/>
    <n v="116.7"/>
    <n v="-1.028277634961442"/>
    <n v="114.5"/>
    <n v="-1.9213973799126662"/>
    <n v="112.8"/>
    <n v="-1.4184397163120517"/>
    <n v="112.6"/>
    <n v="0.710479573712266"/>
    <n v="116.6"/>
    <n v="2.9159519725557512"/>
    <n v="109.1"/>
    <n v="0.82493125572869452"/>
    <n v="113.7"/>
    <n v="-8.795074758136194E-2"/>
    <n v="120.9"/>
  </r>
  <r>
    <x v="1"/>
    <x v="1"/>
    <x v="8"/>
    <n v="9"/>
    <n v="124.2"/>
    <n v="-1.0466988727858271"/>
    <n v="125.4"/>
    <n v="-1.5151515151515196"/>
    <n v="116.4"/>
    <n v="0.77319587628865249"/>
    <n v="122.7"/>
    <n v="0"/>
    <n v="103.5"/>
    <n v="4.2512077294686046"/>
    <n v="124.5"/>
    <n v="2.2489959839357407"/>
    <n v="168.6"/>
    <n v="-3.855278766310795"/>
    <n v="116.9"/>
    <n v="-1.112061591103517"/>
    <n v="101.9"/>
    <n v="1.8645731108930239"/>
    <n v="122.9"/>
    <n v="-4.3124491456468768"/>
    <n v="114.8"/>
    <n v="0.87108013937282225"/>
    <n v="125.2"/>
    <n v="-1.1182108626198128"/>
    <n v="126.7"/>
    <n v="-0.71033938437253796"/>
    <n v="124.3"/>
    <n v="-2.8157683024939666"/>
    <n v="119.2"/>
    <n v="1.2583892617449663"/>
    <n v="114.5"/>
    <n v="2.3580786026200897"/>
    <n v="118.4"/>
    <n v="1.4358108108108012"/>
    <s v="116.1"/>
    <n v="116.1"/>
    <n v="0.51679586563308233"/>
    <n v="111.8"/>
    <n v="2.2361359570661898"/>
    <n v="115.5"/>
    <n v="0.51948051948051455"/>
    <n v="112.3"/>
    <n v="1.2466607301870043"/>
    <n v="111.2"/>
    <n v="0.71942446043165209"/>
    <n v="113.4"/>
    <n v="-0.26455026455027453"/>
    <n v="120"/>
    <n v="-1.1666666666666714"/>
    <n v="110"/>
    <n v="-0.45454545454545453"/>
    <n v="113.6"/>
    <n v="8.8028169014092023E-2"/>
    <n v="119.2"/>
  </r>
  <r>
    <x v="2"/>
    <x v="1"/>
    <x v="8"/>
    <n v="9"/>
    <n v="122.9"/>
    <n v="-0.24410089503662438"/>
    <n v="123.5"/>
    <n v="-0.80971659919028338"/>
    <n v="117.3"/>
    <n v="0.85251491901108278"/>
    <n v="122.7"/>
    <n v="0.40749796251018744"/>
    <n v="107.9"/>
    <n v="2.4096385542168619"/>
    <n v="127.3"/>
    <n v="1.256873527101342"/>
    <n v="162.1"/>
    <n v="-4.1949413942011002"/>
    <n v="115.6"/>
    <n v="-8.6505190311413779E-2"/>
    <n v="103.8"/>
    <n v="0.19267822736031104"/>
    <n v="117.6"/>
    <n v="-1.9557823129251677"/>
    <n v="115.8"/>
    <n v="0.86355785837651122"/>
    <n v="123.8"/>
    <n v="-0.48465266558965614"/>
    <n v="125.8"/>
    <n v="-0.55643879173291166"/>
    <n v="120.8"/>
    <n v="-0.66225165562913668"/>
    <n v="120.7"/>
    <n v="1.6570008285004143"/>
    <n v="117.2"/>
    <n v="2.6450511945392439"/>
    <n v="120.1"/>
    <n v="1.8318068276436328"/>
    <s v="116.1"/>
    <n v="116.1"/>
    <n v="0.51679586563308233"/>
    <n v="114.3"/>
    <n v="1.8372703412073568"/>
    <n v="116.1"/>
    <n v="1.205857019810513"/>
    <n v="113.7"/>
    <n v="1.407211961301666"/>
    <n v="112"/>
    <n v="0.53571428571428059"/>
    <n v="113.1"/>
    <n v="-8.8417329796635122E-2"/>
    <n v="118.6"/>
    <n v="-1.4333895446880174"/>
    <n v="109.5"/>
    <n v="-0.18264840182648662"/>
    <n v="113.7"/>
    <n v="0.26385224274406083"/>
    <n v="120.1"/>
  </r>
  <r>
    <x v="0"/>
    <x v="1"/>
    <x v="9"/>
    <n v="10"/>
    <n v="122.6"/>
    <n v="1.6313213703099512"/>
    <n v="122.5"/>
    <n v="2.9387755102040769"/>
    <n v="118.3"/>
    <n v="-0.42265426880811502"/>
    <n v="123.2"/>
    <n v="-8.1168831168838093E-2"/>
    <n v="110.5"/>
    <n v="-6.3348416289592757"/>
    <n v="128.9"/>
    <n v="-4.1892940263770404"/>
    <n v="155.30000000000001"/>
    <n v="2.7688345138441615"/>
    <n v="115.5"/>
    <n v="1.6450216450216499"/>
    <n v="104"/>
    <n v="-2.6923076923076898"/>
    <n v="115.3"/>
    <n v="7.3720728534258457"/>
    <n v="116.8"/>
    <n v="-1.3698630136986254"/>
    <n v="123.2"/>
    <n v="2.1915584415584437"/>
    <n v="125.1"/>
    <n v="0.55955235811351145"/>
    <n v="120"/>
    <n v="3.5833333333333308"/>
    <n v="122.7"/>
    <n v="-2.5264873675631692"/>
    <n v="120.3"/>
    <n v="-4.488778054862836"/>
    <n v="122.3"/>
    <n v="-2.7800490596892815"/>
    <s v="NA"/>
    <n v="116.7"/>
    <n v="0.34275921165380591"/>
    <n v="116.4"/>
    <n v="-3.7800687285223415"/>
    <n v="117.5"/>
    <n v="-1.4468085106383004"/>
    <n v="115.3"/>
    <n v="-2.3417172593235067"/>
    <n v="112.6"/>
    <n v="-1.4209591474245065"/>
    <n v="113"/>
    <n v="0.53097345132742857"/>
    <n v="116.9"/>
    <n v="2.8229255774165929"/>
    <n v="109.3"/>
    <n v="0.73193046660566985"/>
    <n v="114"/>
    <n v="-0.26315789473683965"/>
    <n v="121"/>
  </r>
  <r>
    <x v="1"/>
    <x v="1"/>
    <x v="9"/>
    <n v="10"/>
    <n v="124.6"/>
    <n v="-1.1235955056179707"/>
    <n v="126.1"/>
    <n v="-1.8239492466296567"/>
    <n v="117.8"/>
    <n v="0.25466893039048993"/>
    <n v="123.1"/>
    <n v="8.1234768480916764E-2"/>
    <n v="103.5"/>
    <n v="4.2512077294686046"/>
    <n v="123.5"/>
    <n v="2.3481781376518263"/>
    <n v="159.6"/>
    <n v="-1.7543859649122702"/>
    <n v="117.4"/>
    <n v="-1.1073253833049501"/>
    <n v="101.2"/>
    <n v="1.8774703557312169"/>
    <n v="123.8"/>
    <n v="-4.6042003231017796"/>
    <n v="115.2"/>
    <n v="0.78124999999999256"/>
    <n v="125.9"/>
    <n v="-1.1119936457506001"/>
    <n v="125.8"/>
    <n v="-0.31796502384737002"/>
    <n v="124.3"/>
    <n v="-2.5744167337087713"/>
    <n v="119.6"/>
    <n v="1.588628762541811"/>
    <n v="114.9"/>
    <n v="2.7850304612706598"/>
    <n v="118.9"/>
    <n v="1.7661900756938556"/>
    <s v="116.7"/>
    <n v="116.7"/>
    <n v="0.34275921165380591"/>
    <n v="112"/>
    <n v="2.4107142857142883"/>
    <n v="115.8"/>
    <n v="0.77720207253886509"/>
    <n v="112.6"/>
    <n v="1.5097690941385462"/>
    <n v="111"/>
    <n v="0.72072072072071813"/>
    <n v="113.6"/>
    <n v="-0.26408450704225106"/>
    <n v="120.2"/>
    <n v="-1.1647254575707202"/>
    <n v="110.1"/>
    <n v="-0.45413260672116262"/>
    <n v="113.7"/>
    <n v="0.17590149516271139"/>
    <n v="119.1"/>
  </r>
  <r>
    <x v="2"/>
    <x v="1"/>
    <x v="9"/>
    <n v="10"/>
    <n v="123.2"/>
    <n v="-0.40584415584415579"/>
    <n v="123.8"/>
    <n v="-0.96930533117932394"/>
    <n v="118.1"/>
    <n v="1.5241320914479353"/>
    <n v="123.2"/>
    <n v="0.64935064935064701"/>
    <n v="107.9"/>
    <n v="2.4096385542168619"/>
    <n v="126.4"/>
    <n v="1.8987341772151944"/>
    <n v="156.80000000000001"/>
    <n v="-3.0612244897959253"/>
    <n v="116.1"/>
    <n v="8.6132644272186504E-2"/>
    <n v="103.1"/>
    <n v="0.19398642095053625"/>
    <n v="118.1"/>
    <n v="-1.9475021168501245"/>
    <n v="116.1"/>
    <n v="0.60292850990525648"/>
    <n v="124.5"/>
    <n v="0"/>
    <n v="125.4"/>
    <n v="-0.3987240829346092"/>
    <n v="121.1"/>
    <n v="-0.24772914946325114"/>
    <n v="121.5"/>
    <n v="1.4814814814814792"/>
    <n v="118.1"/>
    <n v="2.0321761219305725"/>
    <n v="121"/>
    <n v="1.5702479338843021"/>
    <s v="116.7"/>
    <n v="116.7"/>
    <n v="0.34275921165380591"/>
    <n v="114.7"/>
    <n v="2.2667829119441976"/>
    <n v="116.7"/>
    <n v="1.1996572407883388"/>
    <n v="114.3"/>
    <n v="1.3998250218722734"/>
    <n v="111.8"/>
    <n v="0.1788908765652977"/>
    <n v="113.3"/>
    <n v="0"/>
    <n v="118.8"/>
    <n v="-1.346801346801342"/>
    <n v="109.6"/>
    <n v="-0.72992700729926752"/>
    <n v="113.9"/>
    <n v="0.17559262510973539"/>
    <n v="120.1"/>
  </r>
  <r>
    <x v="0"/>
    <x v="1"/>
    <x v="10"/>
    <n v="11"/>
    <n v="122.7"/>
    <n v="1.4669926650366725"/>
    <n v="122.6"/>
    <n v="2.4469820554649266"/>
    <n v="119.9"/>
    <n v="2.3352793994995804"/>
    <n v="124"/>
    <n v="0.48387096774193089"/>
    <n v="110.5"/>
    <n v="-6.6063348416289562"/>
    <n v="128.80000000000001"/>
    <n v="-5.1242236024844781"/>
    <n v="152"/>
    <n v="0.78947368421051889"/>
    <n v="116.2"/>
    <n v="2.6678141135972413"/>
    <n v="103.3"/>
    <n v="-3.3881897386253632"/>
    <n v="115.8"/>
    <n v="7.5993091537132962"/>
    <n v="116.8"/>
    <n v="-0.85616438356164382"/>
    <n v="124.5"/>
    <n v="1.9277108433734986"/>
    <n v="124.9"/>
    <n v="0.40032025620496392"/>
    <n v="120.8"/>
    <n v="4.1390728476821197"/>
    <n v="123.3"/>
    <n v="-2.4330900243309004"/>
    <n v="120.5"/>
    <n v="-4.2323651452282114"/>
    <n v="122.9"/>
    <n v="-2.766476810414976"/>
    <s v="NA"/>
    <n v="117.1"/>
    <n v="-0.51238257899230943"/>
    <n v="117.3"/>
    <n v="-4.0068201193520911"/>
    <n v="118.1"/>
    <n v="-1.4394580863674755"/>
    <n v="115.9"/>
    <n v="-2.5021570319240771"/>
    <n v="112"/>
    <n v="-2.0535714285714262"/>
    <n v="113.3"/>
    <n v="0.61782877316858154"/>
    <n v="117.2"/>
    <n v="2.6450511945392439"/>
    <n v="108.8"/>
    <n v="0.73529411764705621"/>
    <n v="114.1"/>
    <n v="-0.61349693251532744"/>
    <n v="121.1"/>
  </r>
  <r>
    <x v="1"/>
    <x v="1"/>
    <x v="10"/>
    <n v="11"/>
    <n v="124.5"/>
    <n v="-0.96385542168674931"/>
    <n v="125.6"/>
    <n v="-1.512738853503178"/>
    <n v="122.7"/>
    <n v="-1.3854930725346395"/>
    <n v="124.6"/>
    <n v="-0.32102728731941532"/>
    <n v="103.2"/>
    <n v="4.457364341085265"/>
    <n v="122.2"/>
    <n v="2.8641571194762685"/>
    <n v="153.19999999999999"/>
    <n v="-0.52219321148823961"/>
    <n v="119.3"/>
    <n v="-1.7602682313495341"/>
    <n v="99.8"/>
    <n v="2.3046092184368709"/>
    <n v="124.6"/>
    <n v="-4.7351524879614697"/>
    <n v="115.8"/>
    <n v="0.51813471502591413"/>
    <n v="126.9"/>
    <n v="-1.0244286840031611"/>
    <n v="125.4"/>
    <n v="-0.2392344497607746"/>
    <n v="125.8"/>
    <n v="-2.9411764705882377"/>
    <n v="120.3"/>
    <n v="1.4962593516209453"/>
    <n v="115.4"/>
    <n v="2.5996533795493932"/>
    <n v="119.5"/>
    <n v="1.7573221757322128"/>
    <s v="117.1"/>
    <n v="117.1"/>
    <n v="-0.51238257899230943"/>
    <n v="112.6"/>
    <n v="2.5754884547069321"/>
    <n v="116.4"/>
    <n v="0.77319587628865249"/>
    <n v="113"/>
    <n v="1.5929203539822985"/>
    <n v="109.7"/>
    <n v="1.0027347310847714"/>
    <n v="114"/>
    <n v="-0.26315789473683965"/>
    <n v="120.3"/>
    <n v="-1.0806317539484598"/>
    <n v="109.6"/>
    <n v="-0.45620437956204385"/>
    <n v="113.4"/>
    <n v="0.35273368606701189"/>
    <n v="119"/>
  </r>
  <r>
    <x v="2"/>
    <x v="1"/>
    <x v="10"/>
    <n v="11"/>
    <n v="123.3"/>
    <n v="-0.72992700729926319"/>
    <n v="123.7"/>
    <n v="-1.0509296685529483"/>
    <n v="121"/>
    <n v="0.66115702479338612"/>
    <n v="124.2"/>
    <n v="0"/>
    <n v="107.8"/>
    <n v="2.2263450834879461"/>
    <n v="125.7"/>
    <n v="2.3070803500397705"/>
    <n v="152.4"/>
    <n v="-7.9396325459317545"/>
    <n v="117.2"/>
    <n v="-0.76791808873720624"/>
    <n v="102.1"/>
    <n v="-9.794319294808454E-2"/>
    <n v="118.7"/>
    <n v="-2.2746419545071634"/>
    <n v="116.4"/>
    <n v="0.77319587628865249"/>
    <n v="125.6"/>
    <n v="-0.63694267515923342"/>
    <n v="125.1"/>
    <n v="-1.4388489208633071"/>
    <n v="122.1"/>
    <n v="-0.32760032760032065"/>
    <n v="122.1"/>
    <n v="1.3923013923013947"/>
    <n v="118.4"/>
    <n v="1.8581081081080986"/>
    <n v="121.6"/>
    <n v="1.3980263157894761"/>
    <s v="117.1"/>
    <n v="117.1"/>
    <n v="-0.51238257899230943"/>
    <n v="115.5"/>
    <n v="1.6450216450216499"/>
    <n v="117.3"/>
    <n v="0.7672634271099793"/>
    <n v="114.8"/>
    <n v="1.2195121951219561"/>
    <n v="110.8"/>
    <n v="0.6317689530685946"/>
    <n v="113.7"/>
    <n v="-0.35180299032542278"/>
    <n v="119"/>
    <n v="-1.0924369747899136"/>
    <n v="109.1"/>
    <n v="0.27497708524290687"/>
    <n v="113.8"/>
    <n v="0.35149384885765"/>
    <n v="120.1"/>
  </r>
  <r>
    <x v="0"/>
    <x v="1"/>
    <x v="11"/>
    <n v="12"/>
    <n v="122.4"/>
    <n v="1.3071895424836555"/>
    <n v="122.4"/>
    <n v="1.879084967320259"/>
    <n v="121.8"/>
    <n v="3.6945812807881775"/>
    <n v="124.2"/>
    <n v="0.56360708534621806"/>
    <n v="110.2"/>
    <n v="-6.5335753176043578"/>
    <n v="128.6"/>
    <n v="-4.8989113530326573"/>
    <n v="140.30000000000001"/>
    <n v="0.49893086243762552"/>
    <n v="116.3"/>
    <n v="3.2674118658641422"/>
    <n v="102"/>
    <n v="-4.1176470588235325"/>
    <n v="116"/>
    <n v="8.1034482758620747"/>
    <n v="117.3"/>
    <n v="-1.0230179028133017"/>
    <n v="124.8"/>
    <n v="2.2435897435897414"/>
    <n v="123.3"/>
    <n v="0.5677210056772124"/>
    <n v="121.7"/>
    <n v="3.8619556285949077"/>
    <n v="123.8"/>
    <n v="-2.5040387722132427"/>
    <n v="120.6"/>
    <n v="-3.9800995024875601"/>
    <n v="123.3"/>
    <n v="-2.6763990267639879"/>
    <s v="NA"/>
    <n v="116.5"/>
    <n v="0.68669527896995464"/>
    <n v="117.4"/>
    <n v="-3.7478705281090341"/>
    <n v="118.2"/>
    <n v="-1.1844331641286003"/>
    <n v="116.2"/>
    <n v="-2.5817555938037864"/>
    <n v="111.5"/>
    <n v="-2.4215246636771326"/>
    <n v="113.3"/>
    <n v="0.88261253309797005"/>
    <n v="117.7"/>
    <n v="2.5488530161427359"/>
    <n v="109.4"/>
    <n v="0.91407678244972579"/>
    <n v="114.2"/>
    <n v="-0.7005253940455316"/>
    <n v="120.3"/>
  </r>
  <r>
    <x v="1"/>
    <x v="1"/>
    <x v="11"/>
    <n v="12"/>
    <n v="124"/>
    <n v="-0.88709677419354394"/>
    <n v="124.7"/>
    <n v="-1.2028869286287089"/>
    <n v="126.3"/>
    <n v="-2.2169437846397444"/>
    <n v="124.9"/>
    <n v="-0.32025620496397572"/>
    <n v="103"/>
    <n v="4.4660194174757226"/>
    <n v="122.3"/>
    <n v="2.7800490596892935"/>
    <n v="141"/>
    <n v="-0.3546099290780142"/>
    <n v="120.1"/>
    <n v="-2.0815986677768525"/>
    <n v="97.8"/>
    <n v="2.862985685071572"/>
    <n v="125.4"/>
    <n v="-5.0239234449760852"/>
    <n v="116.1"/>
    <n v="0.60292850990525648"/>
    <n v="127.6"/>
    <n v="-1.1755485893416928"/>
    <n v="124"/>
    <n v="-0.32258064516129492"/>
    <n v="126.4"/>
    <n v="-2.6898734177215231"/>
    <n v="120.7"/>
    <n v="1.5741507870753864"/>
    <n v="115.8"/>
    <n v="2.4179620034542291"/>
    <n v="120"/>
    <n v="1.6666666666666667"/>
    <s v="116.5"/>
    <n v="116.5"/>
    <n v="0.68669527896995464"/>
    <n v="113"/>
    <n v="2.3893805309734537"/>
    <n v="116.8"/>
    <n v="0.59931506849315319"/>
    <n v="113.2"/>
    <n v="1.6784452296819712"/>
    <n v="108.8"/>
    <n v="1.1948529411764681"/>
    <n v="114.3"/>
    <n v="-0.34995625546805903"/>
    <n v="120.7"/>
    <n v="-0.99420049710025082"/>
    <n v="110.4"/>
    <n v="-0.54347826086957296"/>
    <n v="113.4"/>
    <n v="0.35273368606701189"/>
    <n v="118.4"/>
  </r>
  <r>
    <x v="2"/>
    <x v="1"/>
    <x v="11"/>
    <n v="12"/>
    <n v="122.9"/>
    <n v="0.16273393002440081"/>
    <n v="123.2"/>
    <n v="-8.1168831168838093E-2"/>
    <n v="123.5"/>
    <n v="-1.1336032388664012"/>
    <n v="124.5"/>
    <n v="0.32128514056225355"/>
    <n v="107.6"/>
    <n v="3.1598513011152471"/>
    <n v="125.7"/>
    <n v="3.7390612569610204"/>
    <n v="140.5"/>
    <n v="-5.8362989323843335"/>
    <n v="117.6"/>
    <n v="-0.34013605442176142"/>
    <n v="100.6"/>
    <n v="-9.9403578528821396E-2"/>
    <n v="119.1"/>
    <n v="-1.5952980688496992"/>
    <n v="116.8"/>
    <n v="0.94178082191781565"/>
    <n v="126.1"/>
    <n v="-0.39651070578905628"/>
    <n v="123.6"/>
    <n v="-0.64724919093850897"/>
    <n v="123"/>
    <n v="-0.24390243902438793"/>
    <n v="122.6"/>
    <n v="1.4681892332789654"/>
    <n v="118.6"/>
    <n v="2.5295109612141653"/>
    <n v="122"/>
    <n v="1.639344262295082"/>
    <s v="116.5"/>
    <n v="116.5"/>
    <n v="0.68669527896995464"/>
    <n v="115.7"/>
    <n v="2.3336214347450328"/>
    <n v="117.5"/>
    <n v="1.1914893617021325"/>
    <n v="115.1"/>
    <n v="1.3032145960034753"/>
    <n v="110.1"/>
    <n v="0.81743869209809783"/>
    <n v="113.9"/>
    <n v="8.7796312554867695E-2"/>
    <n v="119.5"/>
    <n v="-1.0878661087866086"/>
    <n v="109.8"/>
    <n v="0.36429872495446786"/>
    <n v="113.8"/>
    <n v="0.61511423550088118"/>
    <n v="119.4"/>
  </r>
  <r>
    <x v="0"/>
    <x v="2"/>
    <x v="0"/>
    <n v="1"/>
    <n v="123.1"/>
    <n v="0.73111291632819309"/>
    <n v="123.1"/>
    <n v="1.9496344435418405"/>
    <n v="122.1"/>
    <n v="3.6855036855036856"/>
    <n v="124.9"/>
    <n v="0.24019215372297611"/>
    <n v="111"/>
    <n v="-6.0360360360360392"/>
    <n v="130.4"/>
    <n v="-6.9785276073619702"/>
    <n v="132.30000000000001"/>
    <n v="1.5873015873015828"/>
    <n v="117.2"/>
    <n v="4.8634812286689444"/>
    <n v="100.5"/>
    <n v="-4.3781094527363242"/>
    <n v="117.2"/>
    <n v="8.0204778156996515"/>
    <n v="117.9"/>
    <n v="-1.1874469889737111"/>
    <n v="125.6"/>
    <n v="1.9108280254777117"/>
    <n v="122.8"/>
    <n v="0.57003257328990464"/>
    <n v="122.7"/>
    <n v="3.8304808475957643"/>
    <n v="124.4"/>
    <n v="-2.7331189710610979"/>
    <n v="121.6"/>
    <n v="-4.5230263157894735"/>
    <n v="124"/>
    <n v="-3.0645161290322558"/>
    <s v="NA"/>
    <n v="117.3"/>
    <n v="0.68201193520886372"/>
    <n v="118.4"/>
    <n v="-4.2229729729729728"/>
    <n v="118.9"/>
    <n v="-1.4297729184188417"/>
    <n v="116.6"/>
    <n v="-2.487135506003423"/>
    <n v="111"/>
    <n v="-2.7927927927927874"/>
    <n v="114"/>
    <n v="0.5263157894736793"/>
    <n v="118.2"/>
    <n v="2.19966159052453"/>
    <n v="110.2"/>
    <n v="1.0889292196007285"/>
    <n v="114.5"/>
    <n v="-0.9606986899563269"/>
    <n v="120.3"/>
  </r>
  <r>
    <x v="1"/>
    <x v="2"/>
    <x v="0"/>
    <n v="1"/>
    <n v="124"/>
    <n v="-0.48387096774193089"/>
    <n v="125.5"/>
    <n v="-1.27490039840637"/>
    <n v="126.6"/>
    <n v="-2.2116903633491289"/>
    <n v="125.2"/>
    <n v="-0.15974440894568917"/>
    <n v="104.3"/>
    <n v="4.0268456375838948"/>
    <n v="121.3"/>
    <n v="4.0395713107996754"/>
    <n v="134.4"/>
    <n v="-1.0416666666666707"/>
    <n v="122.9"/>
    <n v="-3.0919446704638007"/>
    <n v="96.1"/>
    <n v="3.0176899063475608"/>
    <n v="126.6"/>
    <n v="-4.9763033175355433"/>
    <n v="116.5"/>
    <n v="0.68669527896995464"/>
    <n v="128"/>
    <n v="-1.0156249999999978"/>
    <n v="123.5"/>
    <n v="-0.32388663967611797"/>
    <n v="127.4"/>
    <n v="-2.6687598116169586"/>
    <n v="121"/>
    <n v="1.7355371900826402"/>
    <n v="116.1"/>
    <n v="2.7562446167097354"/>
    <n v="120.2"/>
    <n v="1.9134775374376016"/>
    <s v="117.3"/>
    <n v="117.3"/>
    <n v="0.68201193520886372"/>
    <n v="113.4"/>
    <n v="2.7336860670193954"/>
    <n v="117.2"/>
    <n v="0.76791808873719403"/>
    <n v="113.7"/>
    <n v="1.5831134564643774"/>
    <n v="107.9"/>
    <n v="1.3901760889712698"/>
    <n v="114.6"/>
    <n v="-0.26178010471203944"/>
    <n v="120.8"/>
    <n v="-0.91059602649006155"/>
    <n v="111.4"/>
    <n v="-0.62836624775583738"/>
    <n v="113.4"/>
    <n v="0.52910052910052408"/>
    <n v="118.5"/>
  </r>
  <r>
    <x v="2"/>
    <x v="2"/>
    <x v="0"/>
    <n v="1"/>
    <n v="123.4"/>
    <n v="0"/>
    <n v="123.9"/>
    <n v="0.40355125100887806"/>
    <n v="123.8"/>
    <n v="-1.3731825525040411"/>
    <n v="125"/>
    <n v="0.63999999999999768"/>
    <n v="108.5"/>
    <n v="2.7649769585253456"/>
    <n v="126.2"/>
    <n v="2.5356576862123634"/>
    <n v="133"/>
    <n v="-3.6090225563909861"/>
    <n v="119.1"/>
    <n v="-0.25188916876574069"/>
    <n v="99"/>
    <n v="1.0101010101010102"/>
    <n v="120.3"/>
    <n v="-1.413133832086453"/>
    <n v="117.3"/>
    <n v="1.2787723785166241"/>
    <n v="126.7"/>
    <n v="7.8926598263610342E-2"/>
    <n v="123.1"/>
    <n v="-0.2437043054427272"/>
    <n v="124"/>
    <n v="0.16129032258064746"/>
    <n v="123.1"/>
    <n v="1.8683996750609353"/>
    <n v="119.3"/>
    <n v="2.8499580888516394"/>
    <n v="122.5"/>
    <n v="2.0408163265306123"/>
    <s v="117.3"/>
    <n v="117.3"/>
    <n v="0.68201193520886372"/>
    <n v="116.5"/>
    <n v="3.0042918454935621"/>
    <n v="118.1"/>
    <n v="1.2701100762066047"/>
    <n v="115.5"/>
    <n v="1.9047619047619073"/>
    <n v="109.4"/>
    <n v="1.3711151736745886"/>
    <n v="114.3"/>
    <n v="0.43744531933508313"/>
    <n v="119.7"/>
    <n v="-0.83542188805346695"/>
    <n v="110.7"/>
    <n v="9.0334236675694957E-2"/>
    <n v="114"/>
    <n v="0.8771929824561403"/>
    <n v="119.5"/>
  </r>
  <r>
    <x v="0"/>
    <x v="2"/>
    <x v="1"/>
    <n v="2"/>
    <n v="123.4"/>
    <n v="0.72933549432738365"/>
    <n v="124.4"/>
    <n v="1.6881028938906706"/>
    <n v="122.1"/>
    <n v="-2.1294021294021248"/>
    <n v="125.8"/>
    <n v="-0.15898251192369067"/>
    <n v="111.5"/>
    <n v="-5.9192825112107572"/>
    <n v="129.4"/>
    <n v="-6.0278207109737334"/>
    <n v="128.19999999999999"/>
    <n v="2.8081123244929977"/>
    <n v="118.8"/>
    <n v="5.303030303030301"/>
    <n v="100"/>
    <n v="-5"/>
    <n v="118.6"/>
    <n v="7.672849915682975"/>
    <n v="118.8"/>
    <n v="-1.6835016835016834"/>
    <n v="126.8"/>
    <n v="1.4195583596214489"/>
    <n v="122.8"/>
    <n v="0.73289902280130759"/>
    <n v="124.2"/>
    <n v="3.140096618357481"/>
    <n v="125.4"/>
    <n v="-3.2695374800638026"/>
    <n v="122.7"/>
    <n v="-5.0529747351263268"/>
    <n v="125"/>
    <n v="-3.5200000000000045"/>
    <s v="NA"/>
    <n v="118.1"/>
    <n v="0.42337002540220153"/>
    <n v="120"/>
    <n v="-5"/>
    <n v="119.6"/>
    <n v="-1.588628762541799"/>
    <n v="117.7"/>
    <n v="-3.0586236193712901"/>
    <n v="110.9"/>
    <n v="-3.6970243462578973"/>
    <n v="114.8"/>
    <n v="8.7108013937289661E-2"/>
    <n v="118.7"/>
    <n v="1.432181971356363"/>
    <n v="110.8"/>
    <n v="0.81227436823105204"/>
    <n v="115"/>
    <n v="-1.5652173913043455"/>
    <n v="120.6"/>
  </r>
  <r>
    <x v="1"/>
    <x v="2"/>
    <x v="1"/>
    <n v="2"/>
    <n v="124.3"/>
    <n v="-0.48270313757038968"/>
    <n v="126.5"/>
    <n v="-1.1067193675889373"/>
    <n v="119.5"/>
    <n v="1.3389121338912087"/>
    <n v="125.6"/>
    <n v="7.9617834394911255E-2"/>
    <n v="104.9"/>
    <n v="4.0038131553860712"/>
    <n v="121.6"/>
    <n v="3.4539473684210549"/>
    <n v="131.80000000000001"/>
    <n v="-1.8209408194233729"/>
    <n v="125.1"/>
    <n v="-3.3573141486810463"/>
    <n v="95"/>
    <n v="3.4736842105263128"/>
    <n v="127.7"/>
    <n v="-4.7768206734534129"/>
    <n v="116.8"/>
    <n v="1.0273972602739752"/>
    <n v="128.6"/>
    <n v="-0.77760497667185069"/>
    <n v="123.7"/>
    <n v="-0.48504446240906107"/>
    <n v="128.1"/>
    <n v="-2.2638563622170116"/>
    <n v="121.3"/>
    <n v="2.0610057708161582"/>
    <n v="116.5"/>
    <n v="3.0901287553648018"/>
    <n v="120.6"/>
    <n v="2.2388059701492562"/>
    <s v="118.1"/>
    <n v="118.1"/>
    <n v="0.42337002540220153"/>
    <n v="114"/>
    <n v="3.2456140350877218"/>
    <n v="117.7"/>
    <n v="0.84961767204757865"/>
    <n v="114.1"/>
    <n v="1.9281332164767775"/>
    <n v="106.8"/>
    <n v="1.7790262172284699"/>
    <n v="114.9"/>
    <n v="0"/>
    <n v="120.4"/>
    <n v="-0.58139534883721167"/>
    <n v="111.7"/>
    <n v="-0.44762757385854968"/>
    <n v="113.2"/>
    <n v="0.79505300353356134"/>
    <n v="118.7"/>
  </r>
  <r>
    <x v="2"/>
    <x v="2"/>
    <x v="1"/>
    <n v="2"/>
    <n v="123.7"/>
    <n v="-0.32336297493937405"/>
    <n v="125.1"/>
    <n v="-0.31974420463628417"/>
    <n v="121.1"/>
    <n v="-1.8166804293971832"/>
    <n v="125.7"/>
    <n v="0.23866348448687122"/>
    <n v="109.1"/>
    <n v="2.4747937671860707"/>
    <n v="125.8"/>
    <n v="4.0540540540540615"/>
    <n v="129.4"/>
    <n v="-1.0819165378670832"/>
    <n v="120.9"/>
    <n v="-0.82712985938792394"/>
    <n v="98.3"/>
    <n v="0.61037639877925587"/>
    <n v="121.6"/>
    <n v="-1.8092105263157803"/>
    <n v="118"/>
    <n v="0.76271186440678451"/>
    <n v="127.6"/>
    <n v="7.8369905956119534E-2"/>
    <n v="123.1"/>
    <n v="0"/>
    <n v="125.2"/>
    <n v="-0.39936102236421722"/>
    <n v="123.8"/>
    <n v="1.7770597738287583"/>
    <n v="120.1"/>
    <n v="2.3313905079100845"/>
    <n v="123.3"/>
    <n v="1.7842660178426624"/>
    <s v="118.1"/>
    <n v="118.1"/>
    <n v="0.42337002540220153"/>
    <n v="117.7"/>
    <n v="2.4638912489379705"/>
    <n v="118.7"/>
    <n v="1.2636899747262005"/>
    <n v="116.3"/>
    <n v="1.6337059329320773"/>
    <n v="108.7"/>
    <n v="2.6678932842686214"/>
    <n v="114.9"/>
    <n v="0.52219321148824571"/>
    <n v="119.7"/>
    <n v="-0.2506265664160377"/>
    <n v="111.2"/>
    <n v="-0.35971223021583243"/>
    <n v="114.1"/>
    <n v="1.22699386503068"/>
    <n v="119.7"/>
  </r>
  <r>
    <x v="0"/>
    <x v="2"/>
    <x v="2"/>
    <n v="3"/>
    <n v="123.3"/>
    <n v="0.5677210056772124"/>
    <n v="124.7"/>
    <n v="1.6038492381716118"/>
    <n v="118.9"/>
    <n v="-4.5416316232127887"/>
    <n v="126"/>
    <n v="-7.936507936507485E-2"/>
    <n v="111.8"/>
    <n v="-6.2611806797853315"/>
    <n v="130.9"/>
    <n v="-5.4239877769289597"/>
    <n v="128"/>
    <n v="2.6562500000000044"/>
    <n v="119.9"/>
    <n v="6.0884070058381958"/>
    <n v="98.9"/>
    <n v="-5.7633973710819033"/>
    <n v="119.4"/>
    <n v="6.7001675041876041"/>
    <n v="118.9"/>
    <n v="-1.5979814970563544"/>
    <n v="127.7"/>
    <n v="1.1746280344557445"/>
    <n v="123.1"/>
    <n v="0.64987814784728792"/>
    <n v="124.7"/>
    <n v="3.2878909382518113"/>
    <n v="126"/>
    <n v="-3.4126984126984103"/>
    <n v="122.9"/>
    <n v="-4.8820179007323024"/>
    <n v="125.5"/>
    <n v="-3.6653386454183221"/>
    <s v="NA"/>
    <n v="118.6"/>
    <n v="0.50590219224284028"/>
    <n v="120.6"/>
    <n v="-5.1409618573797582"/>
    <n v="120.2"/>
    <n v="-1.8302828618968408"/>
    <n v="118.2"/>
    <n v="-3.2994923857868073"/>
    <n v="111.6"/>
    <n v="-2.8673835125447926"/>
    <n v="115.5"/>
    <n v="-8.6580086580081664E-2"/>
    <n v="119.4"/>
    <n v="1.0050251256281313"/>
    <n v="110.8"/>
    <n v="0.45126353790613716"/>
    <n v="115.5"/>
    <n v="-1.4718614718614744"/>
    <n v="121.1"/>
  </r>
  <r>
    <x v="1"/>
    <x v="2"/>
    <x v="2"/>
    <n v="3"/>
    <n v="124"/>
    <n v="-0.40322580645161288"/>
    <n v="126.7"/>
    <n v="-1.0260457774269907"/>
    <n v="113.5"/>
    <n v="2.9074889867841387"/>
    <n v="125.9"/>
    <n v="7.942811755360947E-2"/>
    <n v="104.8"/>
    <n v="4.1984732824427535"/>
    <n v="123.8"/>
    <n v="3.0694668820678492"/>
    <n v="131.4"/>
    <n v="-1.674277016742783"/>
    <n v="127.2"/>
    <n v="-3.7735849056603752"/>
    <n v="93.2"/>
    <n v="4.0772532188841168"/>
    <n v="127.4"/>
    <n v="-4.1601255886970261"/>
    <n v="117"/>
    <n v="0.94017094017093528"/>
    <n v="129.19999999999999"/>
    <n v="-0.61919504643961532"/>
    <n v="123.9"/>
    <n v="-0.40355125100887806"/>
    <n v="128.80000000000001"/>
    <n v="-2.3291925465838621"/>
    <n v="121.7"/>
    <n v="2.1364009860312194"/>
    <n v="116.9"/>
    <n v="2.9940119760479043"/>
    <n v="120.9"/>
    <n v="2.3159636062861844"/>
    <s v="118.6"/>
    <n v="118.6"/>
    <n v="0.50590219224284028"/>
    <n v="114.4"/>
    <n v="3.4090909090909012"/>
    <n v="118"/>
    <n v="1.0169491525423753"/>
    <n v="114.3"/>
    <n v="2.0997375328084043"/>
    <n v="108.4"/>
    <n v="1.3837638376383763"/>
    <n v="115.4"/>
    <n v="0"/>
    <n v="120.6"/>
    <n v="-0.41459369817578773"/>
    <n v="111.3"/>
    <n v="-0.26954177897573872"/>
    <n v="113.8"/>
    <n v="0.79086115992970629"/>
    <n v="119.1"/>
  </r>
  <r>
    <x v="2"/>
    <x v="2"/>
    <x v="2"/>
    <n v="3"/>
    <n v="123.5"/>
    <n v="-0.16194331983805899"/>
    <n v="125.4"/>
    <n v="7.9744816586917316E-2"/>
    <n v="116.8"/>
    <n v="0.3424657534246624"/>
    <n v="126"/>
    <n v="0.63492063492063266"/>
    <n v="109.2"/>
    <n v="2.4725274725274753"/>
    <n v="127.6"/>
    <n v="5.172413793103444"/>
    <n v="129.19999999999999"/>
    <n v="-1.3157894736842017"/>
    <n v="122.4"/>
    <n v="-0.73529411764706343"/>
    <n v="97"/>
    <n v="0.82474226804123418"/>
    <n v="122.1"/>
    <n v="-1.8837018837018815"/>
    <n v="118.1"/>
    <n v="1.1007620660457336"/>
    <n v="128.4"/>
    <n v="0.23364485981307082"/>
    <n v="123.4"/>
    <n v="0.16207455429496648"/>
    <n v="125.8"/>
    <n v="-7.9491255961839674E-2"/>
    <n v="124.3"/>
    <n v="1.6894609814963866"/>
    <n v="120.4"/>
    <n v="2.4086378737541456"/>
    <n v="123.7"/>
    <n v="1.8593371059013719"/>
    <s v="118.6"/>
    <n v="118.6"/>
    <n v="0.50590219224284028"/>
    <n v="118.3"/>
    <n v="2.4513947590870719"/>
    <n v="119.2"/>
    <n v="1.4261744966442975"/>
    <n v="116.7"/>
    <n v="1.6281062553556054"/>
    <n v="109.9"/>
    <n v="1.8198362147406733"/>
    <n v="115.4"/>
    <n v="0.69324090121316906"/>
    <n v="120.1"/>
    <n v="-0.16652789342213875"/>
    <n v="111"/>
    <n v="0.54054054054053546"/>
    <n v="114.7"/>
    <n v="1.1333914559720988"/>
    <n v="120.2"/>
  </r>
  <r>
    <x v="0"/>
    <x v="2"/>
    <x v="3"/>
    <n v="4"/>
    <n v="123.3"/>
    <n v="0.40551500405515001"/>
    <n v="125.5"/>
    <n v="2.151394422310748"/>
    <n v="117.2"/>
    <n v="-6.1433447098976135"/>
    <n v="126.8"/>
    <n v="-0.39432176656151419"/>
    <n v="111.9"/>
    <n v="-6.6130473637176097"/>
    <n v="134.19999999999999"/>
    <n v="-2.6825633383010392"/>
    <n v="127.5"/>
    <n v="2.5882352941176561"/>
    <n v="121.5"/>
    <n v="8.0658436213991873"/>
    <n v="97.8"/>
    <n v="-6.3394683026584895"/>
    <n v="119.8"/>
    <n v="6.5943238731218754"/>
    <n v="119.4"/>
    <n v="-1.8425460636515936"/>
    <n v="128.69999999999999"/>
    <n v="0.62160062160063045"/>
    <n v="123.6"/>
    <n v="0.80906148867313932"/>
    <n v="125.7"/>
    <n v="3.5003977724741375"/>
    <n v="126.4"/>
    <n v="-3.4018987341772244"/>
    <n v="123.3"/>
    <n v="-4.9472830494728264"/>
    <n v="126"/>
    <n v="-3.730158730158732"/>
    <s v="NA"/>
    <n v="119.2"/>
    <n v="0.33557046979865057"/>
    <n v="121.2"/>
    <n v="-5.3630363036303628"/>
    <n v="120.9"/>
    <n v="-2.0678246484698093"/>
    <n v="118.6"/>
    <n v="-3.3726812816188869"/>
    <n v="111.9"/>
    <n v="-3.1277926720285967"/>
    <n v="116.2"/>
    <n v="-0.51635111876076467"/>
    <n v="119.9"/>
    <n v="1.5012510425354437"/>
    <n v="111.6"/>
    <n v="0.17921146953405273"/>
    <n v="116"/>
    <n v="-1.551724137931032"/>
    <n v="121.5"/>
  </r>
  <r>
    <x v="1"/>
    <x v="2"/>
    <x v="3"/>
    <n v="4"/>
    <n v="123.8"/>
    <n v="-0.24232633279482807"/>
    <n v="128.19999999999999"/>
    <n v="-1.4040561622464767"/>
    <n v="110"/>
    <n v="4.0000000000000053"/>
    <n v="126.3"/>
    <n v="0.23752969121139919"/>
    <n v="104.5"/>
    <n v="4.4976076555023949"/>
    <n v="130.6"/>
    <n v="1.4548238897396675"/>
    <n v="130.80000000000001"/>
    <n v="-1.6819571865443557"/>
    <n v="131.30000000000001"/>
    <n v="-4.9504950495049611"/>
    <n v="91.6"/>
    <n v="4.4759825327511011"/>
    <n v="127.7"/>
    <n v="-4.1503523884103348"/>
    <n v="117.2"/>
    <n v="1.109215017064844"/>
    <n v="129.5"/>
    <n v="-0.30888030888031326"/>
    <n v="124.6"/>
    <n v="-0.4815409309791287"/>
    <n v="130.1"/>
    <n v="-2.4596464258262789"/>
    <n v="122.1"/>
    <n v="2.1294021294021368"/>
    <n v="117.2"/>
    <n v="3.0716723549488005"/>
    <n v="121.3"/>
    <n v="2.3083264633140947"/>
    <s v="119.2"/>
    <n v="119.2"/>
    <n v="0.33557046979865057"/>
    <n v="114.7"/>
    <n v="3.4873583260680032"/>
    <n v="118.4"/>
    <n v="1.0979729729729706"/>
    <n v="114.6"/>
    <n v="2.1815008726003491"/>
    <n v="108.4"/>
    <n v="1.568265682656816"/>
    <n v="115.6"/>
    <n v="0.25951557093426586"/>
    <n v="121.7"/>
    <n v="-0.57518488085456276"/>
    <n v="111.8"/>
    <n v="-8.9445438282642495E-2"/>
    <n v="114.2"/>
    <n v="0.78809106830121844"/>
    <n v="119.7"/>
  </r>
  <r>
    <x v="2"/>
    <x v="2"/>
    <x v="3"/>
    <n v="4"/>
    <n v="123.5"/>
    <n v="0"/>
    <n v="126.4"/>
    <n v="0.55379746835442134"/>
    <n v="114.4"/>
    <n v="2.5349650349650275"/>
    <n v="126.6"/>
    <n v="0.86887835703002259"/>
    <n v="109.2"/>
    <n v="3.0219780219780192"/>
    <n v="132.5"/>
    <n v="1.2075471698113165"/>
    <n v="128.6"/>
    <n v="-7.7760497667180656E-2"/>
    <n v="124.8"/>
    <n v="-0.40064102564102572"/>
    <n v="95.7"/>
    <n v="1.9853709508881834"/>
    <n v="122.4"/>
    <n v="-1.3888888888888911"/>
    <n v="118.5"/>
    <n v="1.4345991561181457"/>
    <n v="129.1"/>
    <n v="0.54221533694811552"/>
    <n v="124"/>
    <n v="0.32258064516129492"/>
    <n v="126.9"/>
    <n v="-0.15760441292356409"/>
    <n v="124.7"/>
    <n v="2.0850040096230908"/>
    <n v="120.8"/>
    <n v="2.7317880794701965"/>
    <n v="124.1"/>
    <n v="2.1756647864625327"/>
    <s v="119.2"/>
    <n v="119.2"/>
    <n v="0.33557046979865057"/>
    <n v="118.7"/>
    <n v="2.6958719460825633"/>
    <n v="119.7"/>
    <n v="1.5037593984962383"/>
    <n v="117.1"/>
    <n v="1.9641332194705479"/>
    <n v="110.1"/>
    <n v="2.906448683015443"/>
    <n v="115.9"/>
    <n v="0.6902502157031899"/>
    <n v="121"/>
    <n v="-0.41322314049586778"/>
    <n v="111.7"/>
    <n v="0.53715308863025457"/>
    <n v="115.1"/>
    <n v="1.56385751520418"/>
    <n v="120.7"/>
  </r>
  <r>
    <x v="0"/>
    <x v="2"/>
    <x v="4"/>
    <n v="5"/>
    <n v="123.5"/>
    <n v="0.24291497975708273"/>
    <n v="127.1"/>
    <n v="2.0456333595593978"/>
    <n v="117.3"/>
    <n v="-5.1150895140664963"/>
    <n v="127.7"/>
    <n v="-0.86139389193422755"/>
    <n v="112.5"/>
    <n v="-6.4888888888888854"/>
    <n v="134.1"/>
    <n v="-2.4608501118568107"/>
    <n v="128.5"/>
    <n v="5.5252918287937698"/>
    <n v="124.3"/>
    <n v="14.72244569589702"/>
    <n v="97.6"/>
    <n v="-6.9672131147540961"/>
    <n v="120.7"/>
    <n v="6.7108533554266856"/>
    <n v="120.2"/>
    <n v="-2.0798668885191347"/>
    <n v="129.80000000000001"/>
    <n v="7.7041602465326889E-2"/>
    <n v="124.4"/>
    <n v="1.3665594855305374"/>
    <n v="126.7"/>
    <n v="3.6306235201262895"/>
    <n v="127.3"/>
    <n v="-3.849175176747833"/>
    <n v="124.1"/>
    <n v="-5.3988718775181219"/>
    <n v="126.8"/>
    <n v="-4.1009463722397497"/>
    <s v="NA"/>
    <n v="119.6"/>
    <n v="-0.50167224080267081"/>
    <n v="121.9"/>
    <n v="-5.7424118129614437"/>
    <n v="121.5"/>
    <n v="-2.3045267489711909"/>
    <n v="119.4"/>
    <n v="-3.7688442211055273"/>
    <n v="113.3"/>
    <n v="-2.206531332744925"/>
    <n v="116.7"/>
    <n v="-0.5998286203941755"/>
    <n v="120.5"/>
    <n v="1.2448132780082988"/>
    <n v="112.3"/>
    <n v="8.904719501336468E-2"/>
    <n v="116.9"/>
    <n v="-1.4542343883661273"/>
    <n v="122.4"/>
  </r>
  <r>
    <x v="1"/>
    <x v="2"/>
    <x v="4"/>
    <n v="5"/>
    <n v="123.8"/>
    <n v="-0.16155088852988922"/>
    <n v="129.69999999999999"/>
    <n v="-1.3107170393215026"/>
    <n v="111.3"/>
    <n v="3.3243486073674777"/>
    <n v="126.6"/>
    <n v="0.55292259083728501"/>
    <n v="105.2"/>
    <n v="4.3726235741444812"/>
    <n v="130.80000000000001"/>
    <n v="1.3761467889908126"/>
    <n v="135.6"/>
    <n v="-3.4660766961651839"/>
    <n v="142.6"/>
    <n v="-8.4852734922861117"/>
    <n v="90.8"/>
    <n v="4.9559471365638768"/>
    <n v="128.80000000000001"/>
    <n v="-4.1925465838509357"/>
    <n v="117.7"/>
    <n v="1.2744265080713679"/>
    <n v="129.9"/>
    <n v="-7.6982294072358987E-2"/>
    <n v="126.1"/>
    <n v="-0.87232355273591944"/>
    <n v="131.30000000000001"/>
    <n v="-2.5894897182025938"/>
    <n v="122.4"/>
    <n v="2.4509803921568629"/>
    <n v="117.4"/>
    <n v="3.3219761499148142"/>
    <n v="121.6"/>
    <n v="2.5493421052631651"/>
    <s v="119.6"/>
    <n v="119.6"/>
    <n v="-0.50167224080267081"/>
    <n v="114.9"/>
    <n v="3.7423846823324607"/>
    <n v="118.7"/>
    <n v="1.2636899747262005"/>
    <n v="114.9"/>
    <n v="2.4369016536118338"/>
    <n v="110.8"/>
    <n v="1.0830324909747318"/>
    <n v="116"/>
    <n v="0.25862068965516999"/>
    <n v="122"/>
    <n v="-0.49180327868851997"/>
    <n v="112.4"/>
    <n v="-8.8967971530256693E-2"/>
    <n v="115.2"/>
    <n v="0.78124999999999256"/>
    <n v="120.7"/>
  </r>
  <r>
    <x v="2"/>
    <x v="2"/>
    <x v="4"/>
    <n v="5"/>
    <n v="123.6"/>
    <n v="0.40453074433656966"/>
    <n v="128"/>
    <n v="1.8750000000000044"/>
    <n v="115"/>
    <n v="6.1739130434782563"/>
    <n v="127.3"/>
    <n v="1.099764336213662"/>
    <n v="109.8"/>
    <n v="3.9162112932604707"/>
    <n v="132.6"/>
    <n v="0.45248868778280116"/>
    <n v="130.9"/>
    <n v="3.2849503437738599"/>
    <n v="130.5"/>
    <n v="1.0727969348659048"/>
    <n v="95.3"/>
    <n v="1.0493179433368311"/>
    <n v="123.4"/>
    <n v="-0.32414910858995594"/>
    <n v="119.2"/>
    <n v="1.5939597315436169"/>
    <n v="129.80000000000001"/>
    <n v="1.0785824345146202"/>
    <n v="125"/>
    <n v="1.2799999999999954"/>
    <n v="127.9"/>
    <n v="0.23455824863173022"/>
    <n v="125.4"/>
    <n v="2.3923444976076556"/>
    <n v="121.3"/>
    <n v="3.1327287716405583"/>
    <n v="124.7"/>
    <n v="2.6463512429831573"/>
    <s v="119.6"/>
    <n v="119.6"/>
    <n v="-0.50167224080267081"/>
    <n v="119.2"/>
    <n v="2.8523489932885835"/>
    <n v="120.2"/>
    <n v="2.1630615640598956"/>
    <n v="117.7"/>
    <n v="2.2939677145284643"/>
    <n v="112"/>
    <n v="1.9642857142857166"/>
    <n v="116.3"/>
    <n v="1.3757523645743839"/>
    <n v="121.4"/>
    <n v="0.49423393739702987"/>
    <n v="112.3"/>
    <n v="0.62333036509350215"/>
    <n v="116.1"/>
    <n v="1.5503875968992347"/>
    <n v="121.6"/>
  </r>
  <r>
    <x v="0"/>
    <x v="2"/>
    <x v="5"/>
    <n v="6"/>
    <n v="124.1"/>
    <n v="-0.4029008863819501"/>
    <n v="130.4"/>
    <n v="3.0674846625766872"/>
    <n v="122.1"/>
    <n v="-0.98280098280097361"/>
    <n v="128.69999999999999"/>
    <n v="-1.0878010878010813"/>
    <n v="114.1"/>
    <n v="-7.0990359333917565"/>
    <n v="133.19999999999999"/>
    <n v="-0.67567567567565867"/>
    <n v="135.19999999999999"/>
    <n v="8.5059171597633139"/>
    <n v="131.9"/>
    <n v="12.282031842304768"/>
    <n v="96.3"/>
    <n v="-6.7497403946002077"/>
    <n v="123"/>
    <n v="6.0975609756097562"/>
    <n v="121.1"/>
    <n v="-2.5598678777869486"/>
    <n v="131.19999999999999"/>
    <n v="-0.53353658536584503"/>
    <n v="126.6"/>
    <n v="1.5007898894154863"/>
    <n v="128.19999999999999"/>
    <n v="3.0421216848673991"/>
    <n v="128.4"/>
    <n v="-4.0498442367601264"/>
    <n v="125.1"/>
    <n v="-5.9952038369304557"/>
    <n v="128"/>
    <n v="-4.4531250000000018"/>
    <s v="NA"/>
    <n v="119"/>
    <n v="0.75630252100840811"/>
    <n v="122.6"/>
    <n v="-6.1174551386623168"/>
    <n v="122.8"/>
    <n v="-2.9315960912052073"/>
    <n v="120.4"/>
    <n v="-4.1528239202657806"/>
    <n v="114.2"/>
    <n v="-2.1891418563922942"/>
    <n v="117.9"/>
    <n v="-1.4418999151823602"/>
    <n v="122"/>
    <n v="1.4754098360655714"/>
    <n v="113"/>
    <n v="-0.44247787610619471"/>
    <n v="117.9"/>
    <n v="-1.6115351993214635"/>
    <n v="124.1"/>
  </r>
  <r>
    <x v="1"/>
    <x v="2"/>
    <x v="5"/>
    <n v="6"/>
    <n v="123.6"/>
    <n v="0.24271844660195097"/>
    <n v="134.4"/>
    <n v="-1.9345238095238051"/>
    <n v="120.9"/>
    <n v="0.57899090157153732"/>
    <n v="127.3"/>
    <n v="0.7069913589944945"/>
    <n v="106"/>
    <n v="4.8113207547169763"/>
    <n v="132.30000000000001"/>
    <n v="0.37792894935752075"/>
    <n v="146.69999999999999"/>
    <n v="-5.1806407634628462"/>
    <n v="148.1"/>
    <n v="-7.2248480756245712"/>
    <n v="89.8"/>
    <n v="4.7884187082405312"/>
    <n v="130.5"/>
    <n v="-3.8314176245210727"/>
    <n v="118"/>
    <n v="1.525423728813557"/>
    <n v="130.5"/>
    <n v="0.30651340996169019"/>
    <n v="128.5"/>
    <n v="-0.93385214007782325"/>
    <n v="132.1"/>
    <n v="-2.195306585919762"/>
    <n v="123.2"/>
    <n v="2.5974025974025996"/>
    <n v="117.6"/>
    <n v="3.7414965986394608"/>
    <n v="122.3"/>
    <n v="2.7800490596892935"/>
    <s v="119"/>
    <n v="119"/>
    <n v="0.75630252100840811"/>
    <n v="115.1"/>
    <n v="4.0834057341442254"/>
    <n v="119.2"/>
    <n v="1.5939597315436169"/>
    <n v="115.4"/>
    <n v="2.686308492201035"/>
    <n v="111.7"/>
    <n v="1.0743061772605218"/>
    <n v="116.2"/>
    <n v="0.60240963855421936"/>
    <n v="123.8"/>
    <n v="-0.56542810985460656"/>
    <n v="112.5"/>
    <n v="0.26666666666666416"/>
    <n v="116"/>
    <n v="0.86206896551724133"/>
    <n v="121.7"/>
  </r>
  <r>
    <x v="2"/>
    <x v="2"/>
    <x v="5"/>
    <n v="6"/>
    <n v="123.9"/>
    <n v="8.0710250201771042E-2"/>
    <n v="131.80000000000001"/>
    <n v="-0.22761760242792969"/>
    <n v="121.6"/>
    <n v="0.32894736842105732"/>
    <n v="128.19999999999999"/>
    <n v="0.39001560062402496"/>
    <n v="111.1"/>
    <n v="2.1602160216021655"/>
    <n v="132.80000000000001"/>
    <n v="0.37650602409638551"/>
    <n v="139.1"/>
    <n v="1.222142343637683"/>
    <n v="137.4"/>
    <n v="-2.6200873362445374"/>
    <n v="94.1"/>
    <n v="0"/>
    <n v="125.5"/>
    <n v="-1.6733067729083622"/>
    <n v="119.8"/>
    <n v="1.0016694490818054"/>
    <n v="130.9"/>
    <n v="0.6111535523300099"/>
    <n v="127.3"/>
    <n v="0.15710919088766917"/>
    <n v="129.19999999999999"/>
    <n v="0.15479876160992034"/>
    <n v="126.4"/>
    <n v="1.8987341772151944"/>
    <n v="122"/>
    <n v="2.8688524590163933"/>
    <n v="125.7"/>
    <n v="2.0684168655529107"/>
    <s v="119"/>
    <n v="119"/>
    <n v="0.75630252100840811"/>
    <n v="119.8"/>
    <n v="2.6711185308848107"/>
    <n v="121.1"/>
    <n v="1.5689512799339438"/>
    <n v="118.5"/>
    <n v="1.9409282700421919"/>
    <n v="112.9"/>
    <n v="1.0628875110717348"/>
    <n v="116.9"/>
    <n v="0.94097519247219352"/>
    <n v="123.1"/>
    <n v="-0.16246953696181043"/>
    <n v="112.8"/>
    <n v="-8.8652482269498512E-2"/>
    <n v="117"/>
    <n v="0.94017094017093528"/>
    <n v="123"/>
  </r>
  <r>
    <x v="0"/>
    <x v="2"/>
    <x v="6"/>
    <n v="7"/>
    <n v="124"/>
    <n v="-0.64516129032257841"/>
    <n v="131.5"/>
    <n v="2.1292775665399324"/>
    <n v="122"/>
    <n v="-2.0491803278688523"/>
    <n v="128.69999999999999"/>
    <n v="-0.77700077700076597"/>
    <n v="113.5"/>
    <n v="-6.3436123348017643"/>
    <n v="133.30000000000001"/>
    <n v="-0.37509377344336081"/>
    <n v="140.80000000000001"/>
    <n v="9.0198863636363544"/>
    <n v="133.80000000000001"/>
    <n v="11.733931240657688"/>
    <n v="94.1"/>
    <n v="-8.9266737513283658"/>
    <n v="123.4"/>
    <n v="6.5640194489465102"/>
    <n v="121"/>
    <n v="-2.2314049586776883"/>
    <n v="131.69999999999999"/>
    <n v="-0.45558086560364036"/>
    <n v="127.5"/>
    <n v="1.5686274509803921"/>
    <n v="129.4"/>
    <n v="2.8593508500772709"/>
    <n v="128.80000000000001"/>
    <n v="-4.1149068322981455"/>
    <n v="125.5"/>
    <n v="-6.0557768924302744"/>
    <n v="128.30000000000001"/>
    <n v="-4.3647700701480971"/>
    <s v="NA"/>
    <n v="119.9"/>
    <n v="0.8340283569641368"/>
    <n v="123"/>
    <n v="-6.2601626016260177"/>
    <n v="123"/>
    <n v="-2.8455284552845526"/>
    <n v="120.8"/>
    <n v="-3.9735099337748316"/>
    <n v="114.1"/>
    <n v="-2.2787028921998198"/>
    <n v="118"/>
    <n v="-1.1864406779661065"/>
    <n v="122.9"/>
    <n v="2.034174125305126"/>
    <n v="112.7"/>
    <n v="-0.88731144631765746"/>
    <n v="118.1"/>
    <n v="-1.5241320914479231"/>
    <n v="124.7"/>
  </r>
  <r>
    <x v="1"/>
    <x v="2"/>
    <x v="6"/>
    <n v="7"/>
    <n v="123.2"/>
    <n v="0.40584415584415579"/>
    <n v="134.30000000000001"/>
    <n v="-1.3402829486224952"/>
    <n v="119.5"/>
    <n v="1.2552301255230125"/>
    <n v="127.7"/>
    <n v="0.46985121378230893"/>
    <n v="106.3"/>
    <n v="4.3273753527751726"/>
    <n v="132.80000000000001"/>
    <n v="0.22590361445781848"/>
    <n v="153.5"/>
    <n v="-5.4723127035830652"/>
    <n v="149.5"/>
    <n v="-6.956521739130439"/>
    <n v="85.7"/>
    <n v="6.5344224037339487"/>
    <n v="131.5"/>
    <n v="-4.1064638783270002"/>
    <n v="118.3"/>
    <n v="1.3524936601859752"/>
    <n v="131.1"/>
    <n v="0.22883295194508876"/>
    <n v="129.5"/>
    <n v="-1.0038610038610127"/>
    <n v="133.1"/>
    <n v="-2.0285499624342513"/>
    <n v="123.5"/>
    <n v="2.5910931174089091"/>
    <n v="117.9"/>
    <n v="3.731976251060213"/>
    <n v="122.7"/>
    <n v="2.7709861450692674"/>
    <s v="119.9"/>
    <n v="119.9"/>
    <n v="0.8340283569641368"/>
    <n v="115.3"/>
    <n v="4.1630529054640046"/>
    <n v="119.5"/>
    <n v="1.5062761506276126"/>
    <n v="116"/>
    <n v="2.5862068965517242"/>
    <n v="111.5"/>
    <n v="1.0762331838565047"/>
    <n v="116.6"/>
    <n v="0.51457975986278603"/>
    <n v="125.4"/>
    <n v="-0.79744816586921841"/>
    <n v="111.7"/>
    <n v="0.53715308863025457"/>
    <n v="116.3"/>
    <n v="0.77386070507309179"/>
    <n v="122.4"/>
  </r>
  <r>
    <x v="2"/>
    <x v="2"/>
    <x v="6"/>
    <n v="7"/>
    <n v="123.7"/>
    <n v="0.80840743734842369"/>
    <n v="132.5"/>
    <n v="-0.90566037735848193"/>
    <n v="121"/>
    <n v="0.24793388429751828"/>
    <n v="128.30000000000001"/>
    <n v="0.38971161340607946"/>
    <n v="110.9"/>
    <n v="2.7953110910730334"/>
    <n v="133.1"/>
    <n v="0.82644628099173123"/>
    <n v="145.1"/>
    <n v="5.85802894555479"/>
    <n v="139.1"/>
    <n v="-0.86268871315599471"/>
    <n v="91.3"/>
    <n v="1.9715224534501612"/>
    <n v="126.1"/>
    <n v="-1.7446471054718389"/>
    <n v="119.9"/>
    <n v="1.3344453711426141"/>
    <n v="131.4"/>
    <n v="0.83713850837138071"/>
    <n v="128.19999999999999"/>
    <n v="1.2480499219968977"/>
    <n v="130.4"/>
    <n v="-0.23006134969326023"/>
    <n v="126.7"/>
    <n v="2.2099447513812134"/>
    <n v="122.3"/>
    <n v="3.2706459525756335"/>
    <n v="126.1"/>
    <n v="2.2997620935765313"/>
    <s v="119.9"/>
    <n v="119.9"/>
    <n v="0.8340283569641368"/>
    <n v="120.1"/>
    <n v="3.0807660283097444"/>
    <n v="121.3"/>
    <n v="1.9785655399835167"/>
    <n v="119"/>
    <n v="1.7647058823529362"/>
    <n v="112.7"/>
    <n v="0.79858030168588423"/>
    <n v="117.2"/>
    <n v="1.109215017064844"/>
    <n v="124.4"/>
    <n v="-0.64308681672026635"/>
    <n v="112.3"/>
    <n v="0.1780943900267167"/>
    <n v="117.2"/>
    <n v="0.85324232081911267"/>
    <n v="123.6"/>
  </r>
  <r>
    <x v="0"/>
    <x v="2"/>
    <x v="7"/>
    <n v="8"/>
    <n v="124.7"/>
    <n v="-1.2830793905372961"/>
    <n v="131.30000000000001"/>
    <n v="0.30464584920028731"/>
    <n v="121.3"/>
    <n v="-2.6380873866446852"/>
    <n v="128.80000000000001"/>
    <n v="-0.62111801242236908"/>
    <n v="114"/>
    <n v="-6.3157894736842133"/>
    <n v="134.19999999999999"/>
    <n v="-3.0551415797317398"/>
    <n v="153.6"/>
    <n v="7.7473958333333375"/>
    <n v="137.9"/>
    <n v="13.125453226976063"/>
    <n v="93.1"/>
    <n v="-8.3780880773361943"/>
    <n v="123.9"/>
    <n v="7.1025020177562403"/>
    <n v="121.5"/>
    <n v="-2.2222222222222245"/>
    <n v="132.5"/>
    <n v="-0.6037735849056689"/>
    <n v="129.80000000000001"/>
    <n v="1.0015408320492933"/>
    <n v="130.1"/>
    <n v="3.1514219830899268"/>
    <n v="129.5"/>
    <n v="-4.478764478764476"/>
    <n v="126.3"/>
    <n v="-6.4133016627078332"/>
    <n v="129"/>
    <n v="-4.7286821705426316"/>
    <s v="NA"/>
    <n v="120.9"/>
    <n v="0.57899090157153732"/>
    <n v="123.8"/>
    <n v="-6.8659127625201943"/>
    <n v="123.7"/>
    <n v="-2.9911075181891693"/>
    <n v="121.1"/>
    <n v="-3.715937241948803"/>
    <n v="113.6"/>
    <n v="-3.2570422535211168"/>
    <n v="118.5"/>
    <n v="-1.0970464135021074"/>
    <n v="123.6"/>
    <n v="2.1035598705501686"/>
    <n v="112.5"/>
    <n v="-0.44444444444444442"/>
    <n v="118.2"/>
    <n v="-1.6920473773265652"/>
    <n v="126.1"/>
  </r>
  <r>
    <x v="1"/>
    <x v="2"/>
    <x v="7"/>
    <n v="8"/>
    <n v="123.1"/>
    <n v="0.89358245329001518"/>
    <n v="131.69999999999999"/>
    <n v="-0.22779043280180938"/>
    <n v="118.1"/>
    <n v="1.6934801016088061"/>
    <n v="128"/>
    <n v="0.390625"/>
    <n v="106.8"/>
    <n v="4.3071161048689222"/>
    <n v="130.1"/>
    <n v="1.691006917755586"/>
    <n v="165.5"/>
    <n v="-4.7734138972809701"/>
    <n v="156"/>
    <n v="-7.6923076923076925"/>
    <n v="85.3"/>
    <n v="6.096131301289569"/>
    <n v="132.69999999999999"/>
    <n v="-4.4461190655614109"/>
    <n v="118.8"/>
    <n v="1.346801346801354"/>
    <n v="131.69999999999999"/>
    <n v="0.30372057706910077"/>
    <n v="131.1"/>
    <n v="-0.61022120518686729"/>
    <n v="134.19999999999999"/>
    <n v="-2.2354694485842028"/>
    <n v="123.7"/>
    <n v="2.8294260307194827"/>
    <n v="118.2"/>
    <n v="3.9763113367174299"/>
    <n v="122.9"/>
    <n v="3.0105777054515772"/>
    <s v="120.9"/>
    <n v="120.9"/>
    <n v="0.57899090157153732"/>
    <n v="115.3"/>
    <n v="4.5967042497831718"/>
    <n v="120"/>
    <n v="1.6666666666666667"/>
    <n v="116.6"/>
    <n v="2.4013722126929773"/>
    <n v="109.9"/>
    <n v="1.6378525932666033"/>
    <n v="117.2"/>
    <n v="0.51194539249146276"/>
    <n v="126.2"/>
    <n v="-0.87163232963550596"/>
    <n v="112"/>
    <n v="0.2678571428571403"/>
    <n v="116.2"/>
    <n v="0.86058519793459543"/>
    <n v="123.2"/>
  </r>
  <r>
    <x v="2"/>
    <x v="2"/>
    <x v="7"/>
    <n v="8"/>
    <n v="124.2"/>
    <n v="0.7246376811594134"/>
    <n v="131.4"/>
    <n v="-0.22831050228311367"/>
    <n v="120.1"/>
    <n v="0.49958368026645172"/>
    <n v="128.5"/>
    <n v="0.54474708171205344"/>
    <n v="111.4"/>
    <n v="2.9622980251346474"/>
    <n v="132.30000000000001"/>
    <n v="0"/>
    <n v="157.6"/>
    <n v="0.82487309644670781"/>
    <n v="144"/>
    <n v="-1.3194444444444484"/>
    <n v="90.5"/>
    <n v="2.2099447513812152"/>
    <n v="126.8"/>
    <n v="-1.1041009463722331"/>
    <n v="120.4"/>
    <n v="1.2458471760797343"/>
    <n v="132.1"/>
    <n v="0.45420136260408356"/>
    <n v="130.30000000000001"/>
    <n v="0.53722179585570884"/>
    <n v="131.19999999999999"/>
    <n v="-0.15243902439023527"/>
    <n v="127.2"/>
    <n v="2.5157232704402537"/>
    <n v="122.9"/>
    <n v="3.1733116354759892"/>
    <n v="126.6"/>
    <n v="2.6066350710900568"/>
    <s v="120.9"/>
    <n v="120.9"/>
    <n v="0.57899090157153732"/>
    <n v="120.6"/>
    <n v="2.5704809286898911"/>
    <n v="122"/>
    <n v="2.0491803278688523"/>
    <n v="119.4"/>
    <n v="1.675041876046901"/>
    <n v="111.7"/>
    <n v="1.8800358102059034"/>
    <n v="117.8"/>
    <n v="1.5280135823429517"/>
    <n v="125.1"/>
    <n v="-0.47961630695443191"/>
    <n v="112.3"/>
    <n v="1.2466607301870043"/>
    <n v="117.2"/>
    <n v="1.3651877133105754"/>
    <n v="124.8"/>
  </r>
  <r>
    <x v="0"/>
    <x v="2"/>
    <x v="8"/>
    <n v="9"/>
    <n v="125.1"/>
    <n v="-1.3589128697042274"/>
    <n v="131.1"/>
    <n v="-1.6018306636155566"/>
    <n v="120.7"/>
    <n v="-4.2253521126760631"/>
    <n v="129.19999999999999"/>
    <n v="-0.69659442724456455"/>
    <n v="114.7"/>
    <n v="-6.7131647776809089"/>
    <n v="132.30000000000001"/>
    <n v="-6.2736205593348524"/>
    <n v="158.9"/>
    <n v="6.041535556954055"/>
    <n v="142.1"/>
    <n v="16.396903589021825"/>
    <n v="92.5"/>
    <n v="-6.7027027027027062"/>
    <n v="125.4"/>
    <n v="7.1770334928229662"/>
    <n v="121.9"/>
    <n v="-2.2969647251845866"/>
    <n v="132.69999999999999"/>
    <n v="-0.30143180105499418"/>
    <n v="131"/>
    <n v="0.38167938931297707"/>
    <n v="131"/>
    <n v="2.8244274809160217"/>
    <n v="130.4"/>
    <n v="-4.9079754601227039"/>
    <n v="126.8"/>
    <n v="-6.4668769716088352"/>
    <n v="129.9"/>
    <n v="-5.1578137028483466"/>
    <s v="NA"/>
    <n v="121.6"/>
    <n v="0.65789473684211464"/>
    <n v="123.7"/>
    <n v="-6.9523039611964501"/>
    <n v="124.5"/>
    <n v="-3.2931726907630479"/>
    <n v="121.4"/>
    <n v="-3.5420098846787575"/>
    <n v="113.8"/>
    <n v="-4.1300527240773315"/>
    <n v="119.6"/>
    <n v="-1.9230769230769207"/>
    <n v="124.5"/>
    <n v="1.6064257028112447"/>
    <n v="113.7"/>
    <n v="-0.70360598065083302"/>
    <n v="118.8"/>
    <n v="-2.1885521885521837"/>
    <n v="127"/>
  </r>
  <r>
    <x v="1"/>
    <x v="2"/>
    <x v="8"/>
    <n v="9"/>
    <n v="123.4"/>
    <n v="0.97244732576984483"/>
    <n v="129"/>
    <n v="1.0852713178294617"/>
    <n v="115.6"/>
    <n v="2.6816608996539868"/>
    <n v="128.30000000000001"/>
    <n v="0.46765393608729094"/>
    <n v="107"/>
    <n v="4.5794392523364547"/>
    <n v="124"/>
    <n v="3.5483870967741984"/>
    <n v="168.5"/>
    <n v="-3.7388724035608374"/>
    <n v="165.4"/>
    <n v="-9.3107617896009707"/>
    <n v="86.3"/>
    <n v="4.7508690614136828"/>
    <n v="134.4"/>
    <n v="-4.4642857142857144"/>
    <n v="119.1"/>
    <n v="1.3434089000839704"/>
    <n v="132.30000000000001"/>
    <n v="0.15117157974299972"/>
    <n v="131.5"/>
    <n v="-0.22813688212928621"/>
    <n v="134.69999999999999"/>
    <n v="-2.0044543429844017"/>
    <n v="124"/>
    <n v="3.1451612903225854"/>
    <n v="118.6"/>
    <n v="4.0472175379426742"/>
    <n v="123.2"/>
    <n v="3.2467532467532463"/>
    <s v="121.6"/>
    <n v="121.6"/>
    <n v="0.65789473684211464"/>
    <n v="115.1"/>
    <n v="4.6046915725456223"/>
    <n v="120.4"/>
    <n v="1.827242524916934"/>
    <n v="117.1"/>
    <n v="2.305721605465417"/>
    <n v="109.1"/>
    <n v="2.0164986251145764"/>
    <n v="117.3"/>
    <n v="0.85251491901108278"/>
    <n v="126.5"/>
    <n v="-0.63241106719367357"/>
    <n v="112.9"/>
    <n v="0.44286979627989365"/>
    <n v="116.2"/>
    <n v="1.1187607573149718"/>
    <n v="123.5"/>
  </r>
  <r>
    <x v="2"/>
    <x v="2"/>
    <x v="8"/>
    <n v="9"/>
    <n v="124.6"/>
    <n v="0.80256821829855551"/>
    <n v="130.4"/>
    <n v="0"/>
    <n v="118.7"/>
    <n v="1.7691659646166757"/>
    <n v="128.9"/>
    <n v="0.38789759503491078"/>
    <n v="111.9"/>
    <n v="3.4852546916890002"/>
    <n v="128.4"/>
    <n v="3.7383177570093324"/>
    <n v="162.19999999999999"/>
    <n v="-2.7743526510480891"/>
    <n v="150"/>
    <n v="2.7999999999999923"/>
    <n v="90.4"/>
    <n v="3.6504424778761027"/>
    <n v="128.4"/>
    <n v="-1.4018691588785135"/>
    <n v="120.7"/>
    <n v="1.3256006628003267"/>
    <n v="132.5"/>
    <n v="0.45283018867924096"/>
    <n v="131.19999999999999"/>
    <n v="0.4573170731707491"/>
    <n v="132"/>
    <n v="-0.37878787878787878"/>
    <n v="127.9"/>
    <n v="2.5019546520719222"/>
    <n v="123.4"/>
    <n v="3.1604538087520186"/>
    <n v="127.2"/>
    <n v="2.6729559748427603"/>
    <s v="121.6"/>
    <n v="121.6"/>
    <n v="0.65789473684211464"/>
    <n v="120.4"/>
    <n v="3.3222591362126241"/>
    <n v="122.6"/>
    <n v="2.0391517128874388"/>
    <n v="119.8"/>
    <n v="1.8363939899833079"/>
    <n v="111.3"/>
    <n v="2.2461814914645104"/>
    <n v="118.3"/>
    <n v="1.5215553677092115"/>
    <n v="125.7"/>
    <n v="-0.47732696897375382"/>
    <n v="113.4"/>
    <n v="0.70546737213403621"/>
    <n v="117.5"/>
    <n v="1.4468085106383004"/>
    <n v="125.4"/>
  </r>
  <r>
    <x v="0"/>
    <x v="2"/>
    <x v="9"/>
    <n v="10"/>
    <n v="125.6"/>
    <n v="-1.5923566878980893"/>
    <n v="130.4"/>
    <n v="-1.3803680981595179"/>
    <n v="120.8"/>
    <n v="-4.0562913907284699"/>
    <n v="129.4"/>
    <n v="-0.69551777434312645"/>
    <n v="115.8"/>
    <n v="-5.8721934369602744"/>
    <n v="133.19999999999999"/>
    <n v="-6.8318318318318276"/>
    <n v="157.69999999999999"/>
    <n v="5.1363348129359689"/>
    <n v="154.19999999999999"/>
    <n v="21.400778210116734"/>
    <n v="93.7"/>
    <n v="-4.5891141942369238"/>
    <n v="126.6"/>
    <n v="7.2669826224328729"/>
    <n v="122.3"/>
    <n v="-2.3712183156173272"/>
    <n v="133.1"/>
    <n v="-0.15026296018030702"/>
    <n v="131.80000000000001"/>
    <n v="0.60698027314110992"/>
    <n v="131.5"/>
    <n v="2.8897338403041912"/>
    <n v="131.1"/>
    <n v="-5.110602593440114"/>
    <n v="127.3"/>
    <n v="-6.6771406127258448"/>
    <n v="130.6"/>
    <n v="-5.3598774885145488"/>
    <s v="NA"/>
    <n v="122.4"/>
    <n v="0.40849673202614384"/>
    <n v="124.4"/>
    <n v="-7.636655948553055"/>
    <n v="125.1"/>
    <n v="-3.5171862509991945"/>
    <n v="122"/>
    <n v="-3.5245901639344241"/>
    <n v="113.8"/>
    <n v="-3.9543057996485063"/>
    <n v="120.1"/>
    <n v="-1.9983347210657716"/>
    <n v="125.1"/>
    <n v="1.1191047162270229"/>
    <n v="114.2"/>
    <n v="-0.61295971978984487"/>
    <n v="119.2"/>
    <n v="-2.2651006711409418"/>
    <n v="127.7"/>
  </r>
  <r>
    <x v="1"/>
    <x v="2"/>
    <x v="9"/>
    <n v="10"/>
    <n v="123.6"/>
    <n v="1.1326860841423994"/>
    <n v="128.6"/>
    <n v="0.93312597200623415"/>
    <n v="115.9"/>
    <n v="2.5884383088869716"/>
    <n v="128.5"/>
    <n v="0.46692607003890607"/>
    <n v="109"/>
    <n v="3.9449541284403642"/>
    <n v="124.1"/>
    <n v="3.9484286865431151"/>
    <n v="165.8"/>
    <n v="-3.25693606755127"/>
    <n v="187.2"/>
    <n v="-11.698717948717938"/>
    <n v="89.4"/>
    <n v="3.2438478747203479"/>
    <n v="135.80000000000001"/>
    <n v="-4.4918998527246119"/>
    <n v="119.4"/>
    <n v="1.4237855946398565"/>
    <n v="132.9"/>
    <n v="7.5244544770499855E-2"/>
    <n v="132.6"/>
    <n v="-0.37707390648567118"/>
    <n v="135.30000000000001"/>
    <n v="-2.0694752402069558"/>
    <n v="124.4"/>
    <n v="3.295819935691314"/>
    <n v="118.8"/>
    <n v="4.2087542087542094"/>
    <n v="123.6"/>
    <n v="3.398058252427187"/>
    <s v="122.4"/>
    <n v="122.4"/>
    <n v="0.40849673202614384"/>
    <n v="114.9"/>
    <n v="5.134899912967791"/>
    <n v="120.7"/>
    <n v="1.9055509527754741"/>
    <n v="117.7"/>
    <n v="2.2939677145284643"/>
    <n v="109.3"/>
    <n v="1.9213174748398982"/>
    <n v="117.7"/>
    <n v="0.84961767204757865"/>
    <n v="126.5"/>
    <n v="-0.47430830039525246"/>
    <n v="113.5"/>
    <n v="0.3524229074889918"/>
    <n v="116.5"/>
    <n v="1.2017167381974299"/>
    <n v="124.2"/>
  </r>
  <r>
    <x v="2"/>
    <x v="2"/>
    <x v="9"/>
    <n v="10"/>
    <n v="125"/>
    <n v="0.87999999999999534"/>
    <n v="129.80000000000001"/>
    <n v="0.61633281972263709"/>
    <n v="118.9"/>
    <n v="2.3549201009251446"/>
    <n v="129.1"/>
    <n v="0.30983733539891994"/>
    <n v="113.3"/>
    <n v="3.9717563989408649"/>
    <n v="129"/>
    <n v="2.4031007751937938"/>
    <n v="160.4"/>
    <n v="-3.2418952618453969"/>
    <n v="165.3"/>
    <n v="-2.7223230490018149"/>
    <n v="92.3"/>
    <n v="2.3835319609967529"/>
    <n v="129.69999999999999"/>
    <n v="-1.0794140323824035"/>
    <n v="121.1"/>
    <n v="1.6515276630883566"/>
    <n v="133"/>
    <n v="0.90225563909773576"/>
    <n v="132.1"/>
    <n v="0.22710068130205255"/>
    <n v="132.5"/>
    <n v="-0.22641509433963125"/>
    <n v="128.5"/>
    <n v="2.8015564202334584"/>
    <n v="123.8"/>
    <n v="3.5541195476575056"/>
    <n v="127.8"/>
    <n v="2.8951486697965594"/>
    <s v="122.4"/>
    <n v="122.4"/>
    <n v="0.40849673202614384"/>
    <n v="120.8"/>
    <n v="3.9735099337748316"/>
    <n v="123"/>
    <n v="2.1138211382113776"/>
    <n v="120.4"/>
    <n v="1.827242524916934"/>
    <n v="111.4"/>
    <n v="2.33393177737881"/>
    <n v="118.7"/>
    <n v="1.8534119629317631"/>
    <n v="125.9"/>
    <n v="-7.9428117553620753E-2"/>
    <n v="113.9"/>
    <n v="0.26338893766461557"/>
    <n v="117.9"/>
    <n v="1.4418999151823482"/>
    <n v="126.1"/>
  </r>
  <r>
    <x v="0"/>
    <x v="2"/>
    <x v="10"/>
    <n v="11"/>
    <n v="126.1"/>
    <n v="-1.6653449643140319"/>
    <n v="130.6"/>
    <n v="-0.61255742725879248"/>
    <n v="121.7"/>
    <n v="-0.16433853738701959"/>
    <n v="129.5"/>
    <n v="-0.69498069498069937"/>
    <n v="117.8"/>
    <n v="-6.6213921901527986"/>
    <n v="132.1"/>
    <n v="-6.3588190764572232"/>
    <n v="155.19999999999999"/>
    <n v="6.0567010309278393"/>
    <n v="160.80000000000001"/>
    <n v="19.154228855721382"/>
    <n v="94.5"/>
    <n v="-3.9153439153439185"/>
    <n v="128.30000000000001"/>
    <n v="6.8589243959469854"/>
    <n v="123.1"/>
    <n v="-2.6807473598700224"/>
    <n v="134.19999999999999"/>
    <n v="-0.37257824143070051"/>
    <n v="132.4"/>
    <n v="0.67975830815710392"/>
    <n v="132.19999999999999"/>
    <n v="4.0847201210287487"/>
    <n v="132.1"/>
    <n v="-5.3747161241483683"/>
    <n v="128.19999999999999"/>
    <n v="-6.9422776911076385"/>
    <n v="131.5"/>
    <n v="-5.5513307984790847"/>
    <s v="NA"/>
    <n v="122.9"/>
    <n v="-0.40683482506102525"/>
    <n v="125.6"/>
    <n v="-8.3598726114649686"/>
    <n v="125.6"/>
    <n v="-3.662420382165601"/>
    <n v="122.6"/>
    <n v="-3.6704730831973897"/>
    <n v="114"/>
    <n v="-4.1228070175438623"/>
    <n v="120.9"/>
    <n v="-2.4813895781637716"/>
    <n v="125.8"/>
    <n v="0.63593004769475137"/>
    <n v="114.2"/>
    <n v="-0.78809106830123099"/>
    <n v="119.6"/>
    <n v="-2.508361204013378"/>
    <n v="128.30000000000001"/>
  </r>
  <r>
    <x v="1"/>
    <x v="2"/>
    <x v="10"/>
    <n v="11"/>
    <n v="124"/>
    <n v="1.1290322580645207"/>
    <n v="129.80000000000001"/>
    <n v="0.38520801232665636"/>
    <n v="121.5"/>
    <n v="8.2304526748966517E-2"/>
    <n v="128.6"/>
    <n v="0.46656298600310603"/>
    <n v="110"/>
    <n v="4.4545454545454595"/>
    <n v="123.7"/>
    <n v="3.6378334680678948"/>
    <n v="164.6"/>
    <n v="-3.7667071688942824"/>
    <n v="191.6"/>
    <n v="-10.647181628392488"/>
    <n v="90.8"/>
    <n v="2.7533039647577096"/>
    <n v="137.1"/>
    <n v="-4.3034281546316606"/>
    <n v="119.8"/>
    <n v="1.5859766277128595"/>
    <n v="133.69999999999999"/>
    <n v="0.22438294689604443"/>
    <n v="133.30000000000001"/>
    <n v="-0.45011252813205005"/>
    <n v="137.6"/>
    <n v="-2.9069767441860463"/>
    <n v="125"/>
    <n v="3.4400000000000088"/>
    <n v="119.3"/>
    <n v="4.3587594300083845"/>
    <n v="124.2"/>
    <n v="3.5426731078904918"/>
    <s v="122.9"/>
    <n v="122.9"/>
    <n v="-0.40683482506102525"/>
    <n v="115.1"/>
    <n v="5.6472632493483932"/>
    <n v="121"/>
    <n v="1.98347107438017"/>
    <n v="118.1"/>
    <n v="2.3708721422523382"/>
    <n v="109.3"/>
    <n v="2.0128087831656019"/>
    <n v="117.9"/>
    <n v="1.1026293469041537"/>
    <n v="126.6"/>
    <n v="-0.23696682464454752"/>
    <n v="113.3"/>
    <n v="0.44130626654898503"/>
    <n v="116.6"/>
    <n v="1.2864493996569468"/>
    <n v="124.6"/>
  </r>
  <r>
    <x v="2"/>
    <x v="2"/>
    <x v="10"/>
    <n v="11"/>
    <n v="125.4"/>
    <n v="0.71770334928228985"/>
    <n v="130.30000000000001"/>
    <n v="0.76745970836531074"/>
    <n v="121.6"/>
    <n v="1.3980263157894761"/>
    <n v="129.19999999999999"/>
    <n v="0.46439628482973905"/>
    <n v="114.9"/>
    <n v="2.9590948651000795"/>
    <n v="128.19999999999999"/>
    <n v="2.6521060842433744"/>
    <n v="158.4"/>
    <n v="-8.143939393939398"/>
    <n v="171.2"/>
    <n v="-5.3154205607476603"/>
    <n v="93.3"/>
    <n v="2.2508038585209094"/>
    <n v="131.19999999999999"/>
    <n v="-1.7530487804877919"/>
    <n v="121.7"/>
    <n v="1.3147082990961334"/>
    <n v="134"/>
    <n v="0.82089552238805552"/>
    <n v="132.69999999999999"/>
    <n v="-0.97965335342877402"/>
    <n v="133.6"/>
    <n v="-0.37425149700598803"/>
    <n v="129.30000000000001"/>
    <n v="2.474864655839125"/>
    <n v="124.5"/>
    <n v="3.2128514056224895"/>
    <n v="128.6"/>
    <n v="2.5660964230171159"/>
    <s v="122.9"/>
    <n v="122.9"/>
    <n v="-0.40683482506102525"/>
    <n v="121.6"/>
    <n v="3.3717105263157965"/>
    <n v="123.4"/>
    <n v="2.1069692058346794"/>
    <n v="120.9"/>
    <n v="1.8196856906534231"/>
    <n v="111.5"/>
    <n v="2.2421524663677128"/>
    <n v="119.2"/>
    <n v="2.0134228187919394"/>
    <n v="126.3"/>
    <n v="-0.55423594615993887"/>
    <n v="113.8"/>
    <n v="0.26362038664323123"/>
    <n v="118.1"/>
    <n v="1.4394580863674877"/>
    <n v="126.6"/>
  </r>
  <r>
    <x v="0"/>
    <x v="2"/>
    <x v="11"/>
    <n v="12"/>
    <n v="126.3"/>
    <n v="-1.5835312747426764"/>
    <n v="131.30000000000001"/>
    <n v="0.30464584920028731"/>
    <n v="123.3"/>
    <n v="3.0819140308191382"/>
    <n v="129.80000000000001"/>
    <n v="-0.92449922958398845"/>
    <n v="118.3"/>
    <n v="-7.0160608622147054"/>
    <n v="131.6"/>
    <n v="-8.206686930091184"/>
    <n v="145.5"/>
    <n v="2.4054982817869419"/>
    <n v="162.1"/>
    <n v="17.273288093769278"/>
    <n v="95.4"/>
    <n v="-2.8301886792452859"/>
    <n v="128.9"/>
    <n v="7.5252133436772599"/>
    <n v="123.3"/>
    <n v="-2.5141930251419256"/>
    <n v="135.1"/>
    <n v="-0.6661732050333129"/>
    <n v="131.4"/>
    <n v="7.6103500761030674E-2"/>
    <n v="133.1"/>
    <n v="3.8317054845980429"/>
    <n v="132.5"/>
    <n v="-5.358490566037732"/>
    <n v="128.5"/>
    <n v="-7.0038910505836576"/>
    <n v="131.9"/>
    <n v="-5.6103108415466307"/>
    <s v="NA"/>
    <n v="122.4"/>
    <n v="0.81699346405228768"/>
    <n v="125.7"/>
    <n v="-7.7167859984089118"/>
    <n v="126"/>
    <n v="-3.9682539682539679"/>
    <n v="123.1"/>
    <n v="-3.6555645816409426"/>
    <n v="114"/>
    <n v="-4.1228070175438623"/>
    <n v="121.6"/>
    <n v="-2.8782894736842106"/>
    <n v="125.6"/>
    <n v="0.79617834394904463"/>
    <n v="114.1"/>
    <n v="-0.78878177037685504"/>
    <n v="119.8"/>
    <n v="-2.5876460767946527"/>
    <n v="127.9"/>
  </r>
  <r>
    <x v="1"/>
    <x v="2"/>
    <x v="11"/>
    <n v="12"/>
    <n v="124.3"/>
    <n v="1.1263073209975909"/>
    <n v="131.69999999999999"/>
    <n v="-0.22779043280180938"/>
    <n v="127.1"/>
    <n v="-1.8095987411486998"/>
    <n v="128.6"/>
    <n v="0.62208398133748943"/>
    <n v="110"/>
    <n v="4.8181818181818157"/>
    <n v="120.8"/>
    <n v="4.8013245033112559"/>
    <n v="149"/>
    <n v="-1.543624161073833"/>
    <n v="190.1"/>
    <n v="-9.7843240399789568"/>
    <n v="92.7"/>
    <n v="1.9417475728155307"/>
    <n v="138.6"/>
    <n v="-4.6897546897546896"/>
    <n v="120.2"/>
    <n v="1.4975041597337746"/>
    <n v="134.19999999999999"/>
    <n v="0.37257824143070051"/>
    <n v="131.5"/>
    <n v="-7.6045627376421537E-2"/>
    <n v="138.19999999999999"/>
    <n v="-2.6772793053545505"/>
    <n v="125.4"/>
    <n v="3.429027113237626"/>
    <n v="119.5"/>
    <n v="4.4351464435146415"/>
    <n v="124.5"/>
    <n v="3.6144578313253009"/>
    <s v="122.4"/>
    <n v="122.4"/>
    <n v="0.81699346405228768"/>
    <n v="116"/>
    <n v="5.1724137931034484"/>
    <n v="121"/>
    <n v="2.1487603305785075"/>
    <n v="118.6"/>
    <n v="2.3608768971332306"/>
    <n v="109.3"/>
    <n v="2.0128087831656019"/>
    <n v="118.1"/>
    <n v="1.2701100762066047"/>
    <n v="126.6"/>
    <n v="-0.31595576619272631"/>
    <n v="113.2"/>
    <n v="0.44169611307420498"/>
    <n v="116.7"/>
    <n v="1.3710368466152478"/>
    <n v="124"/>
  </r>
  <r>
    <x v="2"/>
    <x v="2"/>
    <x v="11"/>
    <n v="12"/>
    <n v="125.7"/>
    <n v="0.87509944311853161"/>
    <n v="131.4"/>
    <n v="1.369863013698617"/>
    <n v="124.8"/>
    <n v="1.3621794871794894"/>
    <n v="129.4"/>
    <n v="0.69551777434312645"/>
    <n v="115.3"/>
    <n v="3.1222896790980124"/>
    <n v="126.6"/>
    <n v="3.9494470774091628"/>
    <n v="146.69999999999999"/>
    <n v="-4.498977505112471"/>
    <n v="171.5"/>
    <n v="-4.4897959183673404"/>
    <n v="94.5"/>
    <n v="3.3862433862433892"/>
    <n v="132.1"/>
    <n v="-1.8925056775170326"/>
    <n v="122"/>
    <n v="1.8852459016393419"/>
    <n v="134.69999999999999"/>
    <n v="0.89086859688197273"/>
    <n v="131.4"/>
    <n v="0"/>
    <n v="134.5"/>
    <n v="-0.66914498141264356"/>
    <n v="129.69999999999999"/>
    <n v="2.6985350809560527"/>
    <n v="124.8"/>
    <n v="3.2852564102564172"/>
    <n v="129"/>
    <n v="2.7906976744186003"/>
    <s v="122.4"/>
    <n v="122.4"/>
    <n v="0.81699346405228768"/>
    <n v="122"/>
    <n v="3.4426229508196746"/>
    <n v="123.6"/>
    <n v="2.4271844660194173"/>
    <n v="121.4"/>
    <n v="1.89456342668863"/>
    <n v="111.5"/>
    <n v="1.8834080717488737"/>
    <n v="119.6"/>
    <n v="1.5050167224080364"/>
    <n v="126.2"/>
    <n v="0"/>
    <n v="113.7"/>
    <n v="1.0554089709762557"/>
    <n v="118.3"/>
    <n v="1.5215553677092115"/>
    <n v="126.1"/>
  </r>
  <r>
    <x v="0"/>
    <x v="3"/>
    <x v="0"/>
    <n v="1"/>
    <n v="126.8"/>
    <n v="-1.6561514195583553"/>
    <n v="133.19999999999999"/>
    <n v="2.0270270270270401"/>
    <n v="126.5"/>
    <n v="4.3478260869565215"/>
    <n v="130.30000000000001"/>
    <n v="-0.84420567920185929"/>
    <n v="118.9"/>
    <n v="-7.7375946173254855"/>
    <n v="131.6"/>
    <n v="-9.5744680851063784"/>
    <n v="140.1"/>
    <n v="2.8551034975017848"/>
    <n v="163.80000000000001"/>
    <n v="12.454212454212438"/>
    <n v="97.7"/>
    <n v="-1.0235414534288638"/>
    <n v="129.6"/>
    <n v="7.6388888888888937"/>
    <n v="124.3"/>
    <n v="-3.057119871279161"/>
    <n v="135.9"/>
    <n v="-0.88300220750553127"/>
    <n v="131.4"/>
    <n v="-0.152207001522083"/>
    <n v="133.6"/>
    <n v="4.4161676646706631"/>
    <n v="133.19999999999999"/>
    <n v="-5.55555555555555"/>
    <n v="128.9"/>
    <n v="-7.0597362296353827"/>
    <n v="132.6"/>
    <n v="-5.8069381598793282"/>
    <s v="NA"/>
    <n v="123.4"/>
    <n v="0.81037277147487841"/>
    <n v="126.2"/>
    <n v="-7.3692551505546726"/>
    <n v="126.6"/>
    <n v="-3.9494470774091628"/>
    <n v="123.7"/>
    <n v="-3.7186742118027554"/>
    <n v="113.6"/>
    <n v="-4.1373239436619622"/>
    <n v="121.4"/>
    <n v="-2.3887973640856717"/>
    <n v="126.2"/>
    <n v="0.15847860538827482"/>
    <n v="114.9"/>
    <n v="-0.78328981723238089"/>
    <n v="120.1"/>
    <n v="-2.7477102414654433"/>
    <n v="128.1"/>
  </r>
  <r>
    <x v="1"/>
    <x v="3"/>
    <x v="0"/>
    <n v="1"/>
    <n v="124.7"/>
    <n v="1.1226944667201215"/>
    <n v="135.9"/>
    <n v="-1.3245033112582865"/>
    <n v="132"/>
    <n v="-2.5757575757575801"/>
    <n v="129.19999999999999"/>
    <n v="0.54179566563468817"/>
    <n v="109.7"/>
    <n v="5.2871467639015473"/>
    <n v="119"/>
    <n v="5.6302521008403383"/>
    <n v="144.1"/>
    <n v="-1.8043025676613427"/>
    <n v="184.2"/>
    <n v="-7.3289902280130299"/>
    <n v="96.7"/>
    <n v="0.72388831437435663"/>
    <n v="139.5"/>
    <n v="-4.7311827956989205"/>
    <n v="120.5"/>
    <n v="1.8257261410788403"/>
    <n v="134.69999999999999"/>
    <n v="0.44543429844099686"/>
    <n v="131.19999999999999"/>
    <n v="7.6219512195139297E-2"/>
    <n v="139.5"/>
    <n v="-3.0824372759856713"/>
    <n v="125.8"/>
    <n v="3.5771065182830006"/>
    <n v="119.8"/>
    <n v="4.4240400667779607"/>
    <n v="124.9"/>
    <n v="3.682946357085664"/>
    <s v="123.4"/>
    <n v="123.4"/>
    <n v="0.81037277147487841"/>
    <n v="116.9"/>
    <n v="4.9615055603079528"/>
    <n v="121.6"/>
    <n v="2.1381578947368491"/>
    <n v="119.1"/>
    <n v="2.4349286314021881"/>
    <n v="108.9"/>
    <n v="2.0202020202020097"/>
    <n v="118.5"/>
    <n v="1.0970464135021074"/>
    <n v="126.4"/>
    <n v="-7.9113924050639647E-2"/>
    <n v="114"/>
    <n v="0.43859649122807015"/>
    <n v="116.8"/>
    <n v="1.4554794520547971"/>
    <n v="124.2"/>
  </r>
  <r>
    <x v="2"/>
    <x v="3"/>
    <x v="0"/>
    <n v="1"/>
    <n v="126.1"/>
    <n v="0.79302141157811257"/>
    <n v="134.1"/>
    <n v="-0.29828486204325555"/>
    <n v="128.6"/>
    <n v="-0.69984447900465896"/>
    <n v="129.9"/>
    <n v="0.61585835257889376"/>
    <n v="115.5"/>
    <n v="2.5974025974025974"/>
    <n v="125.7"/>
    <n v="3.7390612569610204"/>
    <n v="141.5"/>
    <n v="-7.4911660777385123"/>
    <n v="170.7"/>
    <n v="-4.6280023432923123"/>
    <n v="97.4"/>
    <n v="1.3347022587268964"/>
    <n v="132.9"/>
    <n v="-1.7306245297216039"/>
    <n v="122.7"/>
    <n v="1.7114914425427827"/>
    <n v="135.30000000000001"/>
    <n v="0.81300813008129658"/>
    <n v="131.30000000000001"/>
    <n v="-0.76161462300076155"/>
    <n v="135.19999999999999"/>
    <n v="-0.59171597633134831"/>
    <n v="130.30000000000001"/>
    <n v="2.7628549501151145"/>
    <n v="125.1"/>
    <n v="3.7569944044764325"/>
    <n v="129.5"/>
    <n v="3.0115830115830162"/>
    <s v="123.4"/>
    <n v="123.4"/>
    <n v="0.81037277147487841"/>
    <n v="122.7"/>
    <n v="3.9119804400977976"/>
    <n v="124.2"/>
    <n v="2.3349436392914584"/>
    <n v="122"/>
    <n v="1.8852459016393419"/>
    <n v="111.1"/>
    <n v="2.5202520252025304"/>
    <n v="119.8"/>
    <n v="2.0868113522537564"/>
    <n v="126.3"/>
    <n v="0.63341250989706832"/>
    <n v="114.5"/>
    <n v="2.008733624454146"/>
    <n v="118.5"/>
    <n v="2.0253164556962076"/>
    <n v="126.3"/>
  </r>
  <r>
    <x v="0"/>
    <x v="3"/>
    <x v="1"/>
    <n v="2"/>
    <n v="127.1"/>
    <n v="-1.8095987411486998"/>
    <n v="133.69999999999999"/>
    <n v="1.047120418848172"/>
    <n v="127.7"/>
    <n v="2.0360219263899832"/>
    <n v="130.69999999999999"/>
    <n v="-0.84162203519509893"/>
    <n v="118.5"/>
    <n v="-8.5232067510548468"/>
    <n v="130.4"/>
    <n v="-9.0490797546012356"/>
    <n v="130.9"/>
    <n v="-1.2987012987013116"/>
    <n v="162.80000000000001"/>
    <n v="8.3538083538083487"/>
    <n v="98.7"/>
    <n v="0.40526849037486473"/>
    <n v="130.6"/>
    <n v="6.9678407350689087"/>
    <n v="124.8"/>
    <n v="-3.3653846153846181"/>
    <n v="136.4"/>
    <n v="-0.87976539589444058"/>
    <n v="130.30000000000001"/>
    <n v="-0.92095165003838608"/>
    <n v="134.4"/>
    <n v="4.1666666666666625"/>
    <n v="133.9"/>
    <n v="-5.7505601194921603"/>
    <n v="129.80000000000001"/>
    <n v="-7.4730354391371465"/>
    <n v="133.4"/>
    <n v="-6.0719640179910108"/>
    <s v="NA"/>
    <n v="124.4"/>
    <n v="0.40192926045016075"/>
    <n v="127.5"/>
    <n v="-9.0196078431372548"/>
    <n v="127.1"/>
    <n v="-4.1699449252557024"/>
    <n v="124.3"/>
    <n v="-3.8616251005631512"/>
    <n v="113.9"/>
    <n v="-4.2142230026338989"/>
    <n v="122.3"/>
    <n v="-2.8618152085036797"/>
    <n v="127.1"/>
    <n v="-0.62942564909519849"/>
    <n v="116.8"/>
    <n v="-0.51369863013698147"/>
    <n v="120.9"/>
    <n v="-3.0603804797353207"/>
    <n v="127.9"/>
  </r>
  <r>
    <x v="1"/>
    <x v="3"/>
    <x v="1"/>
    <n v="2"/>
    <n v="124.8"/>
    <n v="1.282051282051289"/>
    <n v="135.1"/>
    <n v="-0.6661732050333129"/>
    <n v="130.30000000000001"/>
    <n v="-1.2279355333845146"/>
    <n v="129.6"/>
    <n v="0.54012345679013662"/>
    <n v="108.4"/>
    <n v="5.904059040590397"/>
    <n v="118.6"/>
    <n v="5.3119730185497565"/>
    <n v="129.19999999999999"/>
    <n v="0.85139318885450677"/>
    <n v="176.4"/>
    <n v="-5.1020408163265305"/>
    <n v="99.1"/>
    <n v="-0.30272452068617273"/>
    <n v="139.69999999999999"/>
    <n v="-4.3664996420901891"/>
    <n v="120.6"/>
    <n v="1.9900497512437858"/>
    <n v="135.19999999999999"/>
    <n v="0.44378698224853752"/>
    <n v="129.1"/>
    <n v="0.61967467079783989"/>
    <n v="140"/>
    <n v="-2.9285714285714244"/>
    <n v="126.2"/>
    <n v="3.7242472266244082"/>
    <n v="120.1"/>
    <n v="4.7460449625312267"/>
    <n v="125.3"/>
    <n v="3.9106145251396578"/>
    <s v="124.4"/>
    <n v="124.4"/>
    <n v="0.40192926045016075"/>
    <n v="116"/>
    <n v="6.1206896551724084"/>
    <n v="121.8"/>
    <n v="2.2988505747126418"/>
    <n v="119.5"/>
    <n v="2.510460251046025"/>
    <n v="109.1"/>
    <n v="2.1081576535288833"/>
    <n v="118.8"/>
    <n v="1.2626262626262625"/>
    <n v="126.3"/>
    <n v="0.23752969121139919"/>
    <n v="116.2"/>
    <n v="0.34423407917383086"/>
    <n v="117.2"/>
    <n v="1.6211604095563066"/>
    <n v="123.8"/>
  </r>
  <r>
    <x v="2"/>
    <x v="3"/>
    <x v="1"/>
    <n v="2"/>
    <n v="126.4"/>
    <n v="0.71202531645568945"/>
    <n v="134.19999999999999"/>
    <n v="0.14903129657229292"/>
    <n v="128.69999999999999"/>
    <n v="-2.7972027972027931"/>
    <n v="130.30000000000001"/>
    <n v="0.15349194167305341"/>
    <n v="114.8"/>
    <n v="3.0487804878048781"/>
    <n v="124.9"/>
    <n v="5.4443554843874962"/>
    <n v="130.30000000000001"/>
    <n v="0.30698388334610682"/>
    <n v="167.4"/>
    <n v="-3.7037037037037139"/>
    <n v="98.8"/>
    <n v="1.6194331983805754"/>
    <n v="133.6"/>
    <n v="-2.0958083832335204"/>
    <n v="123"/>
    <n v="1.5447154471544762"/>
    <n v="135.80000000000001"/>
    <n v="0.88365243004417415"/>
    <n v="129.9"/>
    <n v="0.38491147036181672"/>
    <n v="135.9"/>
    <n v="-0.66225165562914323"/>
    <n v="130.9"/>
    <n v="2.6737967914438503"/>
    <n v="125.8"/>
    <n v="3.4976152623211383"/>
    <n v="130.19999999999999"/>
    <n v="2.7649769585253634"/>
    <s v="124.4"/>
    <n v="124.4"/>
    <n v="0.40192926045016075"/>
    <n v="123.1"/>
    <n v="3.168155970755488"/>
    <n v="124.6"/>
    <n v="2.4879614767255287"/>
    <n v="122.5"/>
    <n v="1.8775510204081609"/>
    <n v="111.4"/>
    <n v="1.9748653500897564"/>
    <n v="120.3"/>
    <n v="1.8287614297589385"/>
    <n v="126.6"/>
    <n v="0.71090047393365385"/>
    <n v="116.6"/>
    <n v="0.68610634648371471"/>
    <n v="119.1"/>
    <n v="1.6792611251049538"/>
    <n v="126"/>
  </r>
  <r>
    <x v="0"/>
    <x v="3"/>
    <x v="2"/>
    <n v="3"/>
    <n v="127.3"/>
    <n v="-1.9638648860958365"/>
    <n v="134.4"/>
    <n v="1.4136904761904803"/>
    <n v="125.1"/>
    <n v="-1.1191047162270116"/>
    <n v="130.5"/>
    <n v="-0.61302681992338037"/>
    <n v="118.3"/>
    <n v="-8.7912087912087831"/>
    <n v="131.69999999999999"/>
    <n v="-8.9597570235383319"/>
    <n v="130.69999999999999"/>
    <n v="-1.9892884468247853"/>
    <n v="161.19999999999999"/>
    <n v="5.6451612903225952"/>
    <n v="100.4"/>
    <n v="1.3944223107569635"/>
    <n v="130.80000000000001"/>
    <n v="7.110091743119253"/>
    <n v="124.9"/>
    <n v="-3.3626901521216994"/>
    <n v="137"/>
    <n v="-1.167883211678828"/>
    <n v="130.4"/>
    <n v="-1.1503067484662577"/>
    <n v="135"/>
    <n v="4.1481481481481435"/>
    <n v="134.4"/>
    <n v="-5.9523809523809517"/>
    <n v="130.19999999999999"/>
    <n v="-7.603686635944694"/>
    <n v="133.80000000000001"/>
    <n v="-6.203288490284014"/>
    <s v="NA"/>
    <n v="124.9"/>
    <n v="0.56044835868694043"/>
    <n v="127"/>
    <n v="-9.6062992125984277"/>
    <n v="127.7"/>
    <n v="-4.2286609240407245"/>
    <n v="124.8"/>
    <n v="-4.0865384615384563"/>
    <n v="113.6"/>
    <n v="-4.4894366197183055"/>
    <n v="122.5"/>
    <n v="-2.7755102040816371"/>
    <n v="127.5"/>
    <n v="-0.86274509803921129"/>
    <n v="117.4"/>
    <n v="-0.25553662691653434"/>
    <n v="121.1"/>
    <n v="-3.1379025598678756"/>
    <n v="128"/>
  </r>
  <r>
    <x v="1"/>
    <x v="3"/>
    <x v="2"/>
    <n v="3"/>
    <n v="124.8"/>
    <n v="1.3621794871794894"/>
    <n v="136.30000000000001"/>
    <n v="-0.88041085840059941"/>
    <n v="123.7"/>
    <n v="0.7275666936135744"/>
    <n v="129.69999999999999"/>
    <n v="0.38550501156515038"/>
    <n v="107.9"/>
    <n v="6.1167747914735813"/>
    <n v="119.9"/>
    <n v="5.2543786488740594"/>
    <n v="128.1"/>
    <n v="1.3270882123341274"/>
    <n v="170.3"/>
    <n v="-3.523194362889019"/>
    <n v="101.8"/>
    <n v="-0.88408644400785019"/>
    <n v="140.1"/>
    <n v="-4.4254104211277578"/>
    <n v="120.7"/>
    <n v="1.9884009942004899"/>
    <n v="135.4"/>
    <n v="0.66469719350074274"/>
    <n v="128.9"/>
    <n v="0.69821567106284377"/>
    <n v="140.6"/>
    <n v="-2.9160739687055437"/>
    <n v="126.4"/>
    <n v="3.8765822784810169"/>
    <n v="120.3"/>
    <n v="4.8212801330008288"/>
    <n v="125.5"/>
    <n v="3.9840637450199203"/>
    <s v="124.9"/>
    <n v="124.9"/>
    <n v="0.56044835868694043"/>
    <n v="114.8"/>
    <n v="6.6202090592334573"/>
    <n v="122.3"/>
    <n v="2.2894521668029415"/>
    <n v="119.7"/>
    <n v="2.6733500417710965"/>
    <n v="108.5"/>
    <n v="2.2119815668202816"/>
    <n v="119.1"/>
    <n v="1.2594458438287155"/>
    <n v="126.4"/>
    <n v="0.3955696202531645"/>
    <n v="117.1"/>
    <n v="0.1707941929974405"/>
    <n v="117.3"/>
    <n v="1.7050298380221656"/>
    <n v="123.8"/>
  </r>
  <r>
    <x v="2"/>
    <x v="3"/>
    <x v="2"/>
    <n v="3"/>
    <n v="126.5"/>
    <n v="0.71146245059288982"/>
    <n v="135.1"/>
    <n v="0.22205773501111128"/>
    <n v="124.6"/>
    <n v="-0.9630818619582574"/>
    <n v="130.19999999999999"/>
    <n v="0.84485407066053986"/>
    <n v="114.5"/>
    <n v="3.2314410480349371"/>
    <n v="126.2"/>
    <n v="9.4294770206022118"/>
    <n v="129.80000000000001"/>
    <n v="3.3127889060092315"/>
    <n v="164.3"/>
    <n v="-0.97382836275107887"/>
    <n v="100.9"/>
    <n v="4.0634291377601528"/>
    <n v="133.9"/>
    <n v="-1.8670649738610903"/>
    <n v="123.1"/>
    <n v="1.8683996750609353"/>
    <n v="136.30000000000001"/>
    <n v="0.8070432868672005"/>
    <n v="129.80000000000001"/>
    <n v="1.5408320493066254"/>
    <n v="136.5"/>
    <n v="-0.73260073260073255"/>
    <n v="131.30000000000001"/>
    <n v="2.8179741051028091"/>
    <n v="126.1"/>
    <n v="3.5685963521015074"/>
    <n v="130.5"/>
    <n v="2.9885057471264411"/>
    <s v="124.9"/>
    <n v="124.9"/>
    <n v="0.56044835868694043"/>
    <n v="122.4"/>
    <n v="3.758169934640518"/>
    <n v="125.1"/>
    <n v="2.3181454836131139"/>
    <n v="122.9"/>
    <n v="1.8714401952807138"/>
    <n v="110.9"/>
    <n v="3.1559963931469794"/>
    <n v="120.6"/>
    <n v="2.1558872305141032"/>
    <n v="126.9"/>
    <n v="0.78802206461780921"/>
    <n v="117.3"/>
    <n v="0.93776641091219837"/>
    <n v="119.3"/>
    <n v="2.0117351215423351"/>
    <n v="126"/>
  </r>
  <r>
    <x v="0"/>
    <x v="3"/>
    <x v="3"/>
    <n v="4"/>
    <n v="127.4"/>
    <n v="-1.9623233908948194"/>
    <n v="135.4"/>
    <n v="2.8803545051698709"/>
    <n v="123.4"/>
    <n v="-2.8363047001620743"/>
    <n v="131.30000000000001"/>
    <n v="-0.83777608530085512"/>
    <n v="118.2"/>
    <n v="-7.8680203045685255"/>
    <n v="138.1"/>
    <n v="-5.068790731354091"/>
    <n v="134.1"/>
    <n v="2.0134228187919589"/>
    <n v="162.69999999999999"/>
    <n v="8.727719729563626"/>
    <n v="105"/>
    <n v="3.9047619047618989"/>
    <n v="131.4"/>
    <n v="6.8493150684931505"/>
    <n v="125.4"/>
    <n v="-3.4290271132376482"/>
    <n v="137.4"/>
    <n v="-1.0917030567685588"/>
    <n v="131.80000000000001"/>
    <n v="0"/>
    <n v="135.5"/>
    <n v="4.428044280442804"/>
    <n v="135"/>
    <n v="-6.0740740740740762"/>
    <n v="130.6"/>
    <n v="-7.7335375191424154"/>
    <n v="134.4"/>
    <n v="-6.3988095238095299"/>
    <s v="NA"/>
    <n v="125.6"/>
    <n v="0.31847133757962237"/>
    <n v="127"/>
    <n v="-9.7637795275590591"/>
    <n v="128"/>
    <n v="-4.0625000000000018"/>
    <n v="125.2"/>
    <n v="-4.1533546325878614"/>
    <n v="114.4"/>
    <n v="-3.8461538461538511"/>
    <n v="123.2"/>
    <n v="-3.0032467532467555"/>
    <n v="127.9"/>
    <n v="-0.23455824863175243"/>
    <n v="118.4"/>
    <n v="-0.67567567567568521"/>
    <n v="121.7"/>
    <n v="-2.8759244042728018"/>
    <n v="129"/>
  </r>
  <r>
    <x v="1"/>
    <x v="3"/>
    <x v="3"/>
    <n v="4"/>
    <n v="124.9"/>
    <n v="1.3610888710968683"/>
    <n v="139.30000000000001"/>
    <n v="-1.7946877243359656"/>
    <n v="119.9"/>
    <n v="1.7514595496246825"/>
    <n v="130.19999999999999"/>
    <n v="0.53763440860216372"/>
    <n v="108.9"/>
    <n v="5.417814508723592"/>
    <n v="131.1"/>
    <n v="2.8222730739893342"/>
    <n v="136.80000000000001"/>
    <n v="-1.3157894736842188"/>
    <n v="176.9"/>
    <n v="-5.3137365743357856"/>
    <n v="109.1"/>
    <n v="-2.4747937671860574"/>
    <n v="140.4"/>
    <n v="-4.2735042735042734"/>
    <n v="121.1"/>
    <n v="2.0644095788604462"/>
    <n v="135.9"/>
    <n v="0.58866813833699994"/>
    <n v="131.80000000000001"/>
    <n v="0"/>
    <n v="141.5"/>
    <n v="-3.1095406360424067"/>
    <n v="126.8"/>
    <n v="3.9432176656151534"/>
    <n v="120.5"/>
    <n v="4.8962655601659799"/>
    <n v="125.8"/>
    <n v="4.1335453100159008"/>
    <s v="125.6"/>
    <n v="125.6"/>
    <n v="0.31847133757962237"/>
    <n v="114.6"/>
    <n v="6.7190226876090779"/>
    <n v="122.8"/>
    <n v="2.1986970684039111"/>
    <n v="120"/>
    <n v="2.6666666666666687"/>
    <n v="110"/>
    <n v="1.9090909090909041"/>
    <n v="119.5"/>
    <n v="1.3389121338912087"/>
    <n v="127.6"/>
    <n v="7.8369905956119534E-2"/>
    <n v="117.6"/>
    <n v="0.42517006802721091"/>
    <n v="118.2"/>
    <n v="1.5228426395939063"/>
    <n v="125.3"/>
  </r>
  <r>
    <x v="2"/>
    <x v="3"/>
    <x v="3"/>
    <n v="4"/>
    <n v="126.6"/>
    <n v="0.78988941548183267"/>
    <n v="136.80000000000001"/>
    <n v="0.51169590643274021"/>
    <n v="122"/>
    <n v="1.967213114754103"/>
    <n v="130.9"/>
    <n v="1.1459129106187929"/>
    <n v="114.8"/>
    <n v="2.9616724738676008"/>
    <n v="134.80000000000001"/>
    <n v="2.4480712166171976"/>
    <n v="135"/>
    <n v="5.0370370370370452"/>
    <n v="167.5"/>
    <n v="-0.89552238805970152"/>
    <n v="106.4"/>
    <n v="1.03383458646616"/>
    <n v="134.4"/>
    <n v="-1.6369047619047745"/>
    <n v="123.6"/>
    <n v="2.0226537216828482"/>
    <n v="136.69999999999999"/>
    <n v="1.1704462326262055"/>
    <n v="131.80000000000001"/>
    <n v="1.3657056145675135"/>
    <n v="137.1"/>
    <n v="-0.80233406272793173"/>
    <n v="131.80000000000001"/>
    <n v="2.7314112291350487"/>
    <n v="126.4"/>
    <n v="3.7183544303797373"/>
    <n v="131"/>
    <n v="2.9007633587786343"/>
    <s v="125.6"/>
    <n v="125.6"/>
    <n v="0.31847133757962237"/>
    <n v="122.3"/>
    <n v="4.1700735895339403"/>
    <n v="125.5"/>
    <n v="2.3904382470119523"/>
    <n v="123.2"/>
    <n v="2.110389610389606"/>
    <n v="112.1"/>
    <n v="2.6761819803746656"/>
    <n v="121.1"/>
    <n v="2.0644095788604462"/>
    <n v="127.7"/>
    <n v="1.0963194988253653"/>
    <n v="118.1"/>
    <n v="1.3547840812870522"/>
    <n v="120"/>
    <n v="2.083333333333333"/>
    <n v="127.3"/>
  </r>
  <r>
    <x v="0"/>
    <x v="3"/>
    <x v="4"/>
    <n v="5"/>
    <n v="127.6"/>
    <n v="-2.0376175548589299"/>
    <n v="137.5"/>
    <n v="3.3454545454545412"/>
    <n v="124.4"/>
    <n v="2.0900321543408316"/>
    <n v="132.4"/>
    <n v="-1.5105740181268881"/>
    <n v="118.2"/>
    <n v="-7.2758037225042376"/>
    <n v="138.1"/>
    <n v="-3.3309196234612557"/>
    <n v="141.80000000000001"/>
    <n v="6.7700987306064828"/>
    <n v="166"/>
    <n v="10.12048192771085"/>
    <n v="107.5"/>
    <n v="3.3488372093023204"/>
    <n v="132.19999999999999"/>
    <n v="7.0347957639939578"/>
    <n v="126.1"/>
    <n v="-3.6478984932593135"/>
    <n v="138.30000000000001"/>
    <n v="-1.4461315979754157"/>
    <n v="133.6"/>
    <n v="0.74850299401197606"/>
    <n v="136"/>
    <n v="4.5588235294117565"/>
    <n v="135.4"/>
    <n v="-6.056129985228953"/>
    <n v="131.1"/>
    <n v="-7.9328756674294372"/>
    <n v="134.80000000000001"/>
    <n v="-6.3798219584569784"/>
    <s v="NA"/>
    <n v="126"/>
    <n v="-0.3968253968253968"/>
    <n v="127.4"/>
    <n v="-9.7331240188383088"/>
    <n v="128.5"/>
    <n v="-4.1245136186770406"/>
    <n v="125.8"/>
    <n v="-4.372019077901431"/>
    <n v="115.1"/>
    <n v="-3.8227628149435198"/>
    <n v="123.6"/>
    <n v="-3.0744336569579267"/>
    <n v="129.1"/>
    <n v="-0.85205267234701354"/>
    <n v="119.7"/>
    <n v="-1.0025062656641628"/>
    <n v="122.5"/>
    <n v="-3.1020408163265283"/>
    <n v="130.30000000000001"/>
  </r>
  <r>
    <x v="1"/>
    <x v="3"/>
    <x v="4"/>
    <n v="5"/>
    <n v="125"/>
    <n v="1.4399999999999977"/>
    <n v="142.1"/>
    <n v="-2.1111893033075297"/>
    <n v="127"/>
    <n v="-1.2598425196850349"/>
    <n v="130.4"/>
    <n v="0.99693251533741023"/>
    <n v="109.6"/>
    <n v="4.9270072992700786"/>
    <n v="133.5"/>
    <n v="1.8726591760299627"/>
    <n v="151.4"/>
    <n v="-4.1611624834874581"/>
    <n v="182.8"/>
    <n v="-6.0722100656455265"/>
    <n v="111.1"/>
    <n v="-2.1602160216021526"/>
    <n v="141.5"/>
    <n v="-4.3816254416961051"/>
    <n v="121.5"/>
    <n v="2.2222222222222245"/>
    <n v="136.30000000000001"/>
    <n v="0.8070432868672005"/>
    <n v="134.6"/>
    <n v="-0.44576523031203147"/>
    <n v="142.19999999999999"/>
    <n v="-3.1645569620253164"/>
    <n v="127.2"/>
    <n v="3.9308176100628818"/>
    <n v="120.7"/>
    <n v="5.0538525269262582"/>
    <n v="126.2"/>
    <n v="4.1204437400950891"/>
    <s v="126"/>
    <n v="126"/>
    <n v="-0.3968253968253968"/>
    <n v="115"/>
    <n v="6.6956521739130457"/>
    <n v="123.2"/>
    <n v="2.2727272727272703"/>
    <n v="120.3"/>
    <n v="2.8262676641729061"/>
    <n v="110.7"/>
    <n v="1.8970189701896967"/>
    <n v="119.8"/>
    <n v="1.4190317195325568"/>
    <n v="128"/>
    <n v="0.390625"/>
    <n v="118.5"/>
    <n v="0.59071729957806152"/>
    <n v="118.7"/>
    <n v="1.6849199663016006"/>
    <n v="126.6"/>
  </r>
  <r>
    <x v="2"/>
    <x v="3"/>
    <x v="4"/>
    <n v="5"/>
    <n v="126.8"/>
    <n v="1.4195583596214489"/>
    <n v="139.1"/>
    <n v="-0.35945363048166784"/>
    <n v="125.4"/>
    <n v="0.95693779904305309"/>
    <n v="131.69999999999999"/>
    <n v="1.4426727410782125"/>
    <n v="115"/>
    <n v="3.1304347826086909"/>
    <n v="136"/>
    <n v="1.0294117647058865"/>
    <n v="145.1"/>
    <n v="5.0999310820124091"/>
    <n v="171.7"/>
    <n v="-1.4560279557367501"/>
    <n v="108.7"/>
    <n v="9.1996320147188893E-2"/>
    <n v="135.30000000000001"/>
    <n v="-1.626016260162614"/>
    <n v="124.2"/>
    <n v="1.7713365539452519"/>
    <n v="137.4"/>
    <n v="1.3100436681222583"/>
    <n v="134"/>
    <n v="1.4925373134328357"/>
    <n v="137.69999999999999"/>
    <n v="-0.36310820624546114"/>
    <n v="132.19999999999999"/>
    <n v="3.1013615733736937"/>
    <n v="126.8"/>
    <n v="3.7854889589905341"/>
    <n v="131.4"/>
    <n v="3.1963470319634619"/>
    <s v="126"/>
    <n v="126"/>
    <n v="-0.3968253968253968"/>
    <n v="122.7"/>
    <n v="4.3194784026079844"/>
    <n v="126"/>
    <n v="2.619047619047628"/>
    <n v="123.7"/>
    <n v="2.0210185933710592"/>
    <n v="112.8"/>
    <n v="3.102836879432624"/>
    <n v="121.5"/>
    <n v="2.1399176954732462"/>
    <n v="128.5"/>
    <n v="1.3229571984435708"/>
    <n v="119.2"/>
    <n v="0.58724832214765332"/>
    <n v="120.7"/>
    <n v="2.1541010770505338"/>
    <n v="128.6"/>
  </r>
  <r>
    <x v="0"/>
    <x v="3"/>
    <x v="5"/>
    <n v="6"/>
    <n v="128.6"/>
    <n v="-2.0995334370139882"/>
    <n v="138.6"/>
    <n v="3.8239538239538322"/>
    <n v="126.6"/>
    <n v="3.3965244865718889"/>
    <n v="133.6"/>
    <n v="-1.9461077844311336"/>
    <n v="118.6"/>
    <n v="-7.0826306913996566"/>
    <n v="137.4"/>
    <n v="-1.3828238719068453"/>
    <n v="152.5"/>
    <n v="13.901639344262287"/>
    <n v="169.2"/>
    <n v="8.9834515366430363"/>
    <n v="108.8"/>
    <n v="2.9411764705882382"/>
    <n v="133.1"/>
    <n v="7.287753568745317"/>
    <n v="126.4"/>
    <n v="-3.7974683544303889"/>
    <n v="139.19999999999999"/>
    <n v="-1.6522988505747005"/>
    <n v="136"/>
    <n v="1.617647058823521"/>
    <n v="137.19999999999999"/>
    <n v="4.0087463556851315"/>
    <n v="136.30000000000001"/>
    <n v="-6.3829787234042676"/>
    <n v="131.6"/>
    <n v="-7.9787234042553195"/>
    <n v="135.6"/>
    <n v="-6.6371681415929213"/>
    <s v="NA"/>
    <n v="125.5"/>
    <n v="0.71713147410359013"/>
    <n v="128"/>
    <n v="-9.765625"/>
    <n v="129.30000000000001"/>
    <n v="-4.7177107501933557"/>
    <n v="126.2"/>
    <n v="-4.4374009508716385"/>
    <n v="116.3"/>
    <n v="-3.4393809114359417"/>
    <n v="124.1"/>
    <n v="-3.3843674456083717"/>
    <n v="130.19999999999999"/>
    <n v="-0.69124423963131898"/>
    <n v="119.9"/>
    <n v="-0.91743119266055739"/>
    <n v="123.3"/>
    <n v="-3.0008110300081126"/>
    <n v="131.9"/>
  </r>
  <r>
    <x v="1"/>
    <x v="3"/>
    <x v="5"/>
    <n v="6"/>
    <n v="125.9"/>
    <n v="1.4297061159650493"/>
    <n v="143.9"/>
    <n v="-2.3627519110493438"/>
    <n v="130.9"/>
    <n v="-1.9862490450725701"/>
    <n v="131"/>
    <n v="1.2213740458015223"/>
    <n v="110.2"/>
    <n v="4.8094373865698703"/>
    <n v="135.5"/>
    <n v="0.73800738007380073"/>
    <n v="173.7"/>
    <n v="-8.0598733448474391"/>
    <n v="184.4"/>
    <n v="-5.4772234273318841"/>
    <n v="112"/>
    <n v="-1.8749999999999951"/>
    <n v="142.80000000000001"/>
    <n v="-4.5518207282913163"/>
    <n v="121.6"/>
    <n v="2.3026315789473779"/>
    <n v="136.9"/>
    <n v="0.8765522279035709"/>
    <n v="138.19999999999999"/>
    <n v="-1.0130246020260329"/>
    <n v="142.69999999999999"/>
    <n v="-2.8030833917309042"/>
    <n v="127.6"/>
    <n v="4.1536050156739908"/>
    <n v="121.1"/>
    <n v="5.0371593724194952"/>
    <n v="126.6"/>
    <n v="4.2654028436019003"/>
    <s v="125.5"/>
    <n v="125.5"/>
    <n v="0.71713147410359013"/>
    <n v="115.5"/>
    <n v="6.7532467532467511"/>
    <n v="123.2"/>
    <n v="2.5974025974025996"/>
    <n v="120.6"/>
    <n v="2.902155887230514"/>
    <n v="112.3"/>
    <n v="1.6918967052537899"/>
    <n v="119.9"/>
    <n v="1.5012510425354437"/>
    <n v="129.30000000000001"/>
    <n v="0.30935808197987413"/>
    <n v="118.8"/>
    <n v="0.50505050505051219"/>
    <n v="119.6"/>
    <n v="1.588628762541811"/>
    <n v="128.1"/>
  </r>
  <r>
    <x v="2"/>
    <x v="3"/>
    <x v="5"/>
    <n v="6"/>
    <n v="127.7"/>
    <n v="1.2529365700861459"/>
    <n v="140.5"/>
    <n v="-0.71174377224199281"/>
    <n v="128.30000000000001"/>
    <n v="1.0132501948557935"/>
    <n v="132.6"/>
    <n v="1.4328808446455548"/>
    <n v="115.5"/>
    <n v="3.4632034632034632"/>
    <n v="136.5"/>
    <n v="1.4652014652014651"/>
    <n v="159.69999999999999"/>
    <n v="-0.93926111458985606"/>
    <n v="174.3"/>
    <n v="-1.4343086632243258"/>
    <n v="109.9"/>
    <n v="0.36396724294812688"/>
    <n v="136.30000000000001"/>
    <n v="-1.467351430667645"/>
    <n v="124.4"/>
    <n v="2.3311897106109254"/>
    <n v="138.1"/>
    <n v="1.3034033309196318"/>
    <n v="136.80000000000001"/>
    <n v="0.58479532163741443"/>
    <n v="138.69999999999999"/>
    <n v="-0.50468637346790823"/>
    <n v="132.9"/>
    <n v="3.2355154251316653"/>
    <n v="127.2"/>
    <n v="3.9308176100628818"/>
    <n v="132"/>
    <n v="3.4090909090909087"/>
    <s v="125.5"/>
    <n v="125.5"/>
    <n v="0.71713147410359013"/>
    <n v="123.3"/>
    <n v="3.9740470397404639"/>
    <n v="126.4"/>
    <n v="2.84810126582278"/>
    <n v="124.1"/>
    <n v="2.0950846091861473"/>
    <n v="114.2"/>
    <n v="1.9264448336252213"/>
    <n v="121.7"/>
    <n v="2.8759244042728018"/>
    <n v="129.69999999999999"/>
    <n v="0.84811102544334827"/>
    <n v="119.4"/>
    <n v="1.2562814070351758"/>
    <n v="121.5"/>
    <n v="1.893004115226335"/>
    <n v="130.1"/>
  </r>
  <r>
    <x v="0"/>
    <x v="3"/>
    <x v="6"/>
    <n v="7"/>
    <n v="129.30000000000001"/>
    <n v="-1.9334880123743341"/>
    <n v="139.5"/>
    <n v="3.3691756272401356"/>
    <n v="129.6"/>
    <n v="5.401234567901235"/>
    <n v="134.5"/>
    <n v="-2.0074349442379096"/>
    <n v="119.5"/>
    <n v="-7.1129707112970717"/>
    <n v="138.5"/>
    <n v="-1.0830324909747291"/>
    <n v="158.19999999999999"/>
    <n v="13.463969658659932"/>
    <n v="171.8"/>
    <n v="9.6623981373690295"/>
    <n v="110.3"/>
    <n v="2.7198549410698094"/>
    <n v="134.30000000000001"/>
    <n v="7.1481757259865928"/>
    <n v="127.3"/>
    <n v="-4.3990573448546701"/>
    <n v="139.9"/>
    <n v="-1.7155110793423916"/>
    <n v="137.6"/>
    <n v="1.5988372093023382"/>
    <n v="138"/>
    <n v="3.5507246376811636"/>
    <n v="137.19999999999999"/>
    <n v="-6.7784256559766654"/>
    <n v="132.19999999999999"/>
    <n v="-8.3963691376701934"/>
    <n v="136.5"/>
    <n v="-7.0329670329670284"/>
    <s v="NA"/>
    <n v="126.4"/>
    <n v="0.71202531645568945"/>
    <n v="128.19999999999999"/>
    <n v="-9.9063962558502272"/>
    <n v="130"/>
    <n v="-5"/>
    <n v="126.7"/>
    <n v="-4.5777426992896579"/>
    <n v="116.4"/>
    <n v="-4.0378006872852259"/>
    <n v="125.2"/>
    <n v="-3.9137380191693336"/>
    <n v="130.80000000000001"/>
    <n v="0"/>
    <n v="120.9"/>
    <n v="-0.74441687344913621"/>
    <n v="123.8"/>
    <n v="-3.1502423263327883"/>
    <n v="133"/>
  </r>
  <r>
    <x v="1"/>
    <x v="3"/>
    <x v="6"/>
    <n v="7"/>
    <n v="126.8"/>
    <n v="1.3406940063091506"/>
    <n v="144.19999999999999"/>
    <n v="-2.0804438280166435"/>
    <n v="136.6"/>
    <n v="-3.1478770131771472"/>
    <n v="131.80000000000001"/>
    <n v="1.2898330804248774"/>
    <n v="111"/>
    <n v="4.8648648648648702"/>
    <n v="137"/>
    <n v="0.58394160583942434"/>
    <n v="179.5"/>
    <n v="-7.8551532033426161"/>
    <n v="188.4"/>
    <n v="-5.8386411889596603"/>
    <n v="113.3"/>
    <n v="-1.7652250661959401"/>
    <n v="143.9"/>
    <n v="-4.4475330090340552"/>
    <n v="121.7"/>
    <n v="2.7115858668857822"/>
    <n v="137.5"/>
    <n v="0.94545454545455365"/>
    <n v="139.80000000000001"/>
    <n v="-1.0014306151645247"/>
    <n v="142.9"/>
    <n v="-2.5192442267319763"/>
    <n v="127.9"/>
    <n v="4.3784206411258753"/>
    <n v="121.1"/>
    <n v="5.367464905037159"/>
    <n v="126.9"/>
    <n v="4.5705279747832801"/>
    <s v="126.4"/>
    <n v="126.4"/>
    <n v="0.71202531645568945"/>
    <n v="115.5"/>
    <n v="6.839826839826844"/>
    <n v="123.5"/>
    <n v="2.7530364372469682"/>
    <n v="120.9"/>
    <n v="2.9776674937965213"/>
    <n v="111.7"/>
    <n v="1.9695613249776212"/>
    <n v="120.3"/>
    <n v="1.7456359102244461"/>
    <n v="130.80000000000001"/>
    <n v="0"/>
    <n v="120"/>
    <n v="0.41666666666666669"/>
    <n v="119.9"/>
    <n v="1.6680567139282736"/>
    <n v="129"/>
  </r>
  <r>
    <x v="2"/>
    <x v="3"/>
    <x v="6"/>
    <n v="7"/>
    <n v="128.5"/>
    <n v="1.2451361867704236"/>
    <n v="141.19999999999999"/>
    <n v="-1.6997167138810036"/>
    <n v="132.30000000000001"/>
    <n v="-1.511715797430083"/>
    <n v="133.5"/>
    <n v="1.3483146067415817"/>
    <n v="116.4"/>
    <n v="3.0068728522336765"/>
    <n v="137.80000000000001"/>
    <n v="1.7416545718432344"/>
    <n v="165.4"/>
    <n v="-5.1390568319226118"/>
    <n v="177.4"/>
    <n v="-2.9312288613303363"/>
    <n v="111.3"/>
    <n v="0.71877807726864074"/>
    <n v="137.5"/>
    <n v="-1.8909090909090869"/>
    <n v="125"/>
    <n v="2.4799999999999955"/>
    <n v="138.80000000000001"/>
    <n v="1.3688760806916263"/>
    <n v="138.4"/>
    <n v="-0.28901734104046656"/>
    <n v="139.30000000000001"/>
    <n v="-0.28715003589375854"/>
    <n v="133.5"/>
    <n v="3.2209737827715439"/>
    <n v="127.6"/>
    <n v="4.2319749216300986"/>
    <n v="132.69999999999999"/>
    <n v="3.3157498116051287"/>
    <s v="126.4"/>
    <n v="126.4"/>
    <n v="0.71202531645568945"/>
    <n v="123.4"/>
    <n v="4.6191247974067977"/>
    <n v="126.9"/>
    <n v="2.9156816390858853"/>
    <n v="124.5"/>
    <n v="2.0080321285140563"/>
    <n v="113.9"/>
    <n v="1.8437225636523213"/>
    <n v="122.4"/>
    <n v="2.5326797385620865"/>
    <n v="130.80000000000001"/>
    <n v="0.84097859327216684"/>
    <n v="120.5"/>
    <n v="1.2448132780082988"/>
    <n v="121.9"/>
    <n v="1.8867924528301863"/>
    <n v="131.1"/>
  </r>
  <r>
    <x v="0"/>
    <x v="3"/>
    <x v="7"/>
    <n v="8"/>
    <n v="130.1"/>
    <n v="-1.9215987701767874"/>
    <n v="138.80000000000001"/>
    <n v="1.0806916426512967"/>
    <n v="130.30000000000001"/>
    <n v="2.6093630084420392"/>
    <n v="135.30000000000001"/>
    <n v="-2.2912047302291372"/>
    <n v="119.9"/>
    <n v="-6.7556296914095153"/>
    <n v="140.19999999999999"/>
    <n v="-3.1383737517831509"/>
    <n v="156.9"/>
    <n v="4.2065009560229409"/>
    <n v="172.2"/>
    <n v="5.8652729384436837"/>
    <n v="112.1"/>
    <n v="2.2301516503122216"/>
    <n v="134.9"/>
    <n v="7.1905114899925779"/>
    <n v="128.1"/>
    <n v="-4.8399687743949951"/>
    <n v="140.69999999999999"/>
    <n v="-1.84790334044065"/>
    <n v="138"/>
    <n v="-0.28985507246377223"/>
    <n v="138.9"/>
    <n v="3.3837293016558592"/>
    <n v="137.80000000000001"/>
    <n v="-6.8940493468795356"/>
    <n v="133"/>
    <n v="-8.7218045112781919"/>
    <n v="137.1"/>
    <n v="-7.1480671043034265"/>
    <s v="NA"/>
    <n v="127.3"/>
    <n v="0.47132757266300751"/>
    <n v="129.1"/>
    <n v="-11.154144074360953"/>
    <n v="130.6"/>
    <n v="-5.1301684532924874"/>
    <n v="127"/>
    <n v="-4.5669291338582658"/>
    <n v="116"/>
    <n v="-4.8275862068965472"/>
    <n v="125.5"/>
    <n v="-3.9043824701195264"/>
    <n v="131.9"/>
    <n v="-0.30326004548901109"/>
    <n v="122"/>
    <n v="-0.90163934426229042"/>
    <n v="124.2"/>
    <n v="-3.4621578099838941"/>
    <n v="133.5"/>
  </r>
  <r>
    <x v="1"/>
    <x v="3"/>
    <x v="7"/>
    <n v="8"/>
    <n v="127.6"/>
    <n v="1.3322884012539318"/>
    <n v="140.30000000000001"/>
    <n v="-0.7127583749109051"/>
    <n v="133.69999999999999"/>
    <n v="-1.570680628272247"/>
    <n v="132.19999999999999"/>
    <n v="1.4372163388804886"/>
    <n v="111.8"/>
    <n v="4.5617173524150347"/>
    <n v="135.80000000000001"/>
    <n v="1.6936671575846707"/>
    <n v="163.5"/>
    <n v="-2.6911314984709516"/>
    <n v="182.3"/>
    <n v="-3.6752605595172883"/>
    <n v="114.6"/>
    <n v="-1.4834205933682276"/>
    <n v="144.6"/>
    <n v="-4.4951590594744122"/>
    <n v="121.9"/>
    <n v="2.9532403609515949"/>
    <n v="138.1"/>
    <n v="1.0137581462708223"/>
    <n v="137.6"/>
    <n v="0.21802325581396176"/>
    <n v="143.6"/>
    <n v="-2.3676880222841268"/>
    <n v="128.30000000000001"/>
    <n v="4.520654715510509"/>
    <n v="121.4"/>
    <n v="5.6013179571663771"/>
    <n v="127.3"/>
    <n v="4.6347211311861676"/>
    <s v="127.3"/>
    <n v="127.3"/>
    <n v="0.47132757266300751"/>
    <n v="114.7"/>
    <n v="7.7593722755012999"/>
    <n v="123.9"/>
    <n v="2.8248587570621471"/>
    <n v="121.2"/>
    <n v="2.9702970297029658"/>
    <n v="110.4"/>
    <n v="2.4456521739130332"/>
    <n v="120.6"/>
    <n v="1.7412935323383154"/>
    <n v="131.5"/>
    <n v="0.15209125475284307"/>
    <n v="120.9"/>
    <n v="0.49627791563274964"/>
    <n v="119.9"/>
    <n v="1.8348623853210912"/>
    <n v="128.4"/>
  </r>
  <r>
    <x v="2"/>
    <x v="3"/>
    <x v="7"/>
    <n v="8"/>
    <n v="129.30000000000001"/>
    <n v="1.160092807424594"/>
    <n v="139.30000000000001"/>
    <n v="-0.78966259870784117"/>
    <n v="131.6"/>
    <n v="-0.83586626139817211"/>
    <n v="134.1"/>
    <n v="1.0439970171513837"/>
    <n v="116.9"/>
    <n v="2.8229255774165929"/>
    <n v="138.1"/>
    <n v="0.79652425778421032"/>
    <n v="159.1"/>
    <n v="-6.0339409176618446"/>
    <n v="175.6"/>
    <n v="-2.9612756264236837"/>
    <n v="112.9"/>
    <n v="0.17714791851194742"/>
    <n v="138.1"/>
    <n v="-1.6654598117306179"/>
    <n v="125.5"/>
    <n v="2.6294820717131566"/>
    <n v="139.5"/>
    <n v="1.4336917562724014"/>
    <n v="137.9"/>
    <n v="-0.50761421319798194"/>
    <n v="140.19999999999999"/>
    <n v="-0.21398002853065834"/>
    <n v="134.1"/>
    <n v="3.2811334824757692"/>
    <n v="128.19999999999999"/>
    <n v="4.134165366614674"/>
    <n v="133.19999999999999"/>
    <n v="3.4534534534534709"/>
    <s v="127.3"/>
    <n v="127.3"/>
    <n v="0.47132757266300751"/>
    <n v="123.6"/>
    <n v="4.9352750809061448"/>
    <n v="127.4"/>
    <n v="2.9042386185243236"/>
    <n v="124.8"/>
    <n v="2.4038461538461542"/>
    <n v="113.1"/>
    <n v="3.4482758620689711"/>
    <n v="122.7"/>
    <n v="2.4449877750611244"/>
    <n v="131.69999999999999"/>
    <n v="0.37965072133637057"/>
    <n v="121.5"/>
    <n v="1.0699588477366231"/>
    <n v="122.1"/>
    <n v="2.2932022932023024"/>
    <n v="131.1"/>
  </r>
  <r>
    <x v="0"/>
    <x v="3"/>
    <x v="8"/>
    <n v="9"/>
    <n v="130.80000000000001"/>
    <n v="-2.0642201834862517"/>
    <n v="138.19999999999999"/>
    <n v="-0.36179450072358904"/>
    <n v="130.5"/>
    <n v="7.6628352490417107E-2"/>
    <n v="135.5"/>
    <n v="-2.1402214022140265"/>
    <n v="120.2"/>
    <n v="-6.9051580698835258"/>
    <n v="139.19999999999999"/>
    <n v="-4.8132183908045896"/>
    <n v="149.5"/>
    <n v="2.2742474916387998"/>
    <n v="170.4"/>
    <n v="1.8779342723004626"/>
    <n v="113.1"/>
    <n v="1.7683465959328029"/>
    <n v="135.80000000000001"/>
    <n v="6.6273932253313701"/>
    <n v="128.80000000000001"/>
    <n v="-5.2018633540372798"/>
    <n v="141.5"/>
    <n v="-1.9081272084805572"/>
    <n v="137.19999999999999"/>
    <n v="-1.0932944606413995"/>
    <n v="139.9"/>
    <n v="2.8591851322373123"/>
    <n v="138.5"/>
    <n v="-7.0758122743682383"/>
    <n v="133.5"/>
    <n v="-8.9138576779026266"/>
    <n v="137.80000000000001"/>
    <n v="-7.3294629898403549"/>
    <s v="NA"/>
    <n v="127.9"/>
    <n v="0.62548866301796946"/>
    <n v="129.69999999999999"/>
    <n v="-11.488049344641475"/>
    <n v="131.1"/>
    <n v="-5.1868802440884796"/>
    <n v="127.8"/>
    <n v="-5.0078247261345785"/>
    <n v="117"/>
    <n v="-4.4444444444444464"/>
    <n v="125.7"/>
    <n v="-3.8981702466189385"/>
    <n v="132.19999999999999"/>
    <n v="-0.45385779122541181"/>
    <n v="122.8"/>
    <n v="-1.3029315960912007"/>
    <n v="124.9"/>
    <n v="-3.522818254603687"/>
    <n v="133.4"/>
  </r>
  <r>
    <x v="1"/>
    <x v="3"/>
    <x v="8"/>
    <n v="9"/>
    <n v="128.1"/>
    <n v="1.4051522248243651"/>
    <n v="137.69999999999999"/>
    <n v="0.21786492374728494"/>
    <n v="130.6"/>
    <n v="-7.6569678407346339E-2"/>
    <n v="132.6"/>
    <n v="1.357466063348425"/>
    <n v="111.9"/>
    <n v="4.7363717605004441"/>
    <n v="132.5"/>
    <n v="2.7169811320754675"/>
    <n v="152.9"/>
    <n v="-1.4388489208633206"/>
    <n v="173.6"/>
    <n v="-1.2096774193548356"/>
    <n v="115.1"/>
    <n v="-1.1294526498696762"/>
    <n v="144.80000000000001"/>
    <n v="-4.1436464088397784"/>
    <n v="122.1"/>
    <n v="3.194103194103199"/>
    <n v="138.80000000000001"/>
    <n v="1.0086455331411939"/>
    <n v="135.69999999999999"/>
    <n v="0.66322770817981258"/>
    <n v="143.9"/>
    <n v="-2.0152883947185583"/>
    <n v="128.69999999999999"/>
    <n v="4.5843045843045891"/>
    <n v="121.6"/>
    <n v="5.7565789473684212"/>
    <n v="127.7"/>
    <n v="4.7768206734534129"/>
    <s v="127.9"/>
    <n v="127.9"/>
    <n v="0.62548866301796946"/>
    <n v="114.8"/>
    <n v="8.1010452961672446"/>
    <n v="124.3"/>
    <n v="2.896218825422372"/>
    <n v="121.4"/>
    <n v="3.2948929159802307"/>
    <n v="111.8"/>
    <n v="2.2361359570661898"/>
    <n v="120.8"/>
    <n v="1.7384105960264973"/>
    <n v="131.6"/>
    <n v="0.15197568389059046"/>
    <n v="121.2"/>
    <n v="0.74257425742573546"/>
    <n v="120.5"/>
    <n v="1.9087136929460558"/>
    <n v="128"/>
  </r>
  <r>
    <x v="2"/>
    <x v="3"/>
    <x v="8"/>
    <n v="9"/>
    <n v="129.9"/>
    <n v="1.0777521170130913"/>
    <n v="138"/>
    <n v="-0.28985507246377223"/>
    <n v="130.5"/>
    <n v="-0.30651340996169019"/>
    <n v="134.4"/>
    <n v="1.1904761904761862"/>
    <n v="117.2"/>
    <n v="3.0716723549488005"/>
    <n v="136.1"/>
    <n v="1.6899338721528372"/>
    <n v="150.69999999999999"/>
    <n v="-0.9953550099535502"/>
    <n v="171.5"/>
    <n v="-0.75801749271137686"/>
    <n v="113.8"/>
    <n v="-0.35149384885763751"/>
    <n v="138.80000000000001"/>
    <n v="-1.8011527377521614"/>
    <n v="126"/>
    <n v="2.1428571428571339"/>
    <n v="140.19999999999999"/>
    <n v="1.5691868758915959"/>
    <n v="136.6"/>
    <n v="0.58565153733529385"/>
    <n v="141"/>
    <n v="-7.0921985815598804E-2"/>
    <n v="134.6"/>
    <n v="3.7147102526002973"/>
    <n v="128.6"/>
    <n v="4.4323483670295625"/>
    <n v="133.80000000000001"/>
    <n v="3.7369207772795212"/>
    <s v="127.9"/>
    <n v="127.9"/>
    <n v="0.62548866301796946"/>
    <n v="124.1"/>
    <n v="4.5930701047542444"/>
    <n v="127.9"/>
    <n v="3.0492572322126703"/>
    <n v="125.4"/>
    <n v="2.6315789473684075"/>
    <n v="114.3"/>
    <n v="3.0621172353455819"/>
    <n v="122.9"/>
    <n v="2.9292107404393768"/>
    <n v="131.80000000000001"/>
    <n v="0.9104704097116757"/>
    <n v="122.1"/>
    <n v="0.73710073710074187"/>
    <n v="122.8"/>
    <n v="2.361563517915314"/>
    <n v="130.9"/>
  </r>
  <r>
    <x v="0"/>
    <x v="3"/>
    <x v="9"/>
    <n v="10"/>
    <n v="131.30000000000001"/>
    <n v="-1.9801980198019973"/>
    <n v="137.6"/>
    <n v="0.58139534883721766"/>
    <n v="130.1"/>
    <n v="0.15372790161415609"/>
    <n v="136"/>
    <n v="-2.4264705882353024"/>
    <n v="120.8"/>
    <n v="-6.8708609271523153"/>
    <n v="138.4"/>
    <n v="-5.7803468208092488"/>
    <n v="149.19999999999999"/>
    <n v="3.9544235924933018"/>
    <n v="170.2"/>
    <n v="3.231492361927145"/>
    <n v="113.4"/>
    <n v="1.7636684303350969"/>
    <n v="136.30000000000001"/>
    <n v="6.6030814380044021"/>
    <n v="128.69999999999999"/>
    <n v="-4.8174048174048094"/>
    <n v="142.4"/>
    <n v="-1.9662921348314686"/>
    <n v="137.4"/>
    <n v="-0.80058224163027236"/>
    <n v="140.9"/>
    <n v="2.4130589070262638"/>
    <n v="139.6"/>
    <n v="-7.5214899713467052"/>
    <n v="134.30000000000001"/>
    <n v="-9.2330603127326913"/>
    <n v="138.80000000000001"/>
    <n v="-7.7809798270893449"/>
    <s v="NA"/>
    <n v="128.69999999999999"/>
    <n v="0.31080031080031523"/>
    <n v="129.80000000000001"/>
    <n v="-11.248073959938372"/>
    <n v="131.80000000000001"/>
    <n v="-5.5386949924127551"/>
    <n v="128.69999999999999"/>
    <n v="-5.3613053613053552"/>
    <n v="117.8"/>
    <n v="-4.2444821731748723"/>
    <n v="126.5"/>
    <n v="-4.1897233201581008"/>
    <n v="133"/>
    <n v="-0.82706766917292807"/>
    <n v="123"/>
    <n v="-1.788617886178864"/>
    <n v="125.7"/>
    <n v="-3.8186157517899737"/>
    <n v="133.80000000000001"/>
  </r>
  <r>
    <x v="1"/>
    <x v="3"/>
    <x v="9"/>
    <n v="10"/>
    <n v="128.69999999999999"/>
    <n v="1.3986013986014076"/>
    <n v="138.4"/>
    <n v="-0.36127167630057805"/>
    <n v="130.30000000000001"/>
    <n v="-7.6745970836548522E-2"/>
    <n v="132.69999999999999"/>
    <n v="1.5825169555388268"/>
    <n v="112.5"/>
    <n v="4.7111111111111086"/>
    <n v="130.4"/>
    <n v="3.2975460122699252"/>
    <n v="155.1"/>
    <n v="-2.5145067698259225"/>
    <n v="175.7"/>
    <n v="-2.0489470688673848"/>
    <n v="115.4"/>
    <n v="-1.1265164644714136"/>
    <n v="145.30000000000001"/>
    <n v="-4.1293874741913283"/>
    <n v="122.5"/>
    <n v="2.9387755102040769"/>
    <n v="139.6"/>
    <n v="1.0744985673352436"/>
    <n v="136.30000000000001"/>
    <n v="0.51357300073366741"/>
    <n v="144.30000000000001"/>
    <n v="-1.7325017325017324"/>
    <n v="129.1"/>
    <n v="4.9573973663826534"/>
    <n v="121.9"/>
    <n v="5.9064807219031898"/>
    <n v="128"/>
    <n v="5.078125"/>
    <s v="128.7"/>
    <n v="128.69999999999999"/>
    <n v="0.31080031080031523"/>
    <n v="115.2"/>
    <n v="7.8993055555555509"/>
    <n v="124.5"/>
    <n v="3.132530120481932"/>
    <n v="121.8"/>
    <n v="3.5303776683087005"/>
    <n v="112.8"/>
    <n v="2.1276595744680904"/>
    <n v="121.2"/>
    <n v="1.8976897689768952"/>
    <n v="131.9"/>
    <n v="0.37907505686125853"/>
    <n v="120.8"/>
    <n v="1.0761589403973486"/>
    <n v="120.9"/>
    <n v="2.0678246484698093"/>
    <n v="128.6"/>
  </r>
  <r>
    <x v="2"/>
    <x v="3"/>
    <x v="9"/>
    <n v="10"/>
    <n v="130.5"/>
    <n v="1.1494252873563218"/>
    <n v="137.9"/>
    <n v="-0.36258158085569253"/>
    <n v="130.19999999999999"/>
    <n v="0.30721966205837614"/>
    <n v="134.80000000000001"/>
    <n v="1.0385756676557696"/>
    <n v="117.8"/>
    <n v="2.8013582342954138"/>
    <n v="134.69999999999999"/>
    <n v="1.633259094283606"/>
    <n v="151.19999999999999"/>
    <n v="-6.2169312169312017"/>
    <n v="172.1"/>
    <n v="-1.2202208018593808"/>
    <n v="114.1"/>
    <n v="-0.61349693251532744"/>
    <n v="139.30000000000001"/>
    <n v="-1.7946877243359656"/>
    <n v="126.1"/>
    <n v="2.0618556701030881"/>
    <n v="141.1"/>
    <n v="1.417434443656981"/>
    <n v="137"/>
    <n v="-0.29197080291971217"/>
    <n v="141.80000000000001"/>
    <n v="-0.4231311706629215"/>
    <n v="135.5"/>
    <n v="3.2472324723247272"/>
    <n v="129.1"/>
    <n v="4.1828040278853642"/>
    <n v="134.5"/>
    <n v="3.4944237918215526"/>
    <s v="128.7"/>
    <n v="128.69999999999999"/>
    <n v="0.31080031080031523"/>
    <n v="124.3"/>
    <n v="4.827031375703954"/>
    <n v="128.4"/>
    <n v="2.8816199376946949"/>
    <n v="126.1"/>
    <n v="2.3790642347343383"/>
    <n v="115.2"/>
    <n v="2.6041666666666665"/>
    <n v="123.5"/>
    <n v="2.7530364372469682"/>
    <n v="132.4"/>
    <n v="0.9818731117824645"/>
    <n v="122.1"/>
    <n v="1.1466011466011512"/>
    <n v="123.4"/>
    <n v="2.1880064829821624"/>
    <n v="131.4"/>
  </r>
  <r>
    <x v="0"/>
    <x v="3"/>
    <x v="10"/>
    <n v="11"/>
    <n v="132"/>
    <n v="-1.3636363636363722"/>
    <n v="137.4"/>
    <n v="0.80058224163027236"/>
    <n v="130.6"/>
    <n v="2.6799387442572744"/>
    <n v="136.19999999999999"/>
    <n v="-2.4229074889867719"/>
    <n v="121.1"/>
    <n v="-7.0189925681255163"/>
    <n v="136.9"/>
    <n v="-4.4558071585098569"/>
    <n v="141.80000000000001"/>
    <n v="0.14104372355429382"/>
    <n v="170"/>
    <n v="2.8823529411764741"/>
    <n v="113.4"/>
    <n v="1.9400352733685966"/>
    <n v="136.80000000000001"/>
    <n v="6.2865497076023349"/>
    <n v="128.69999999999999"/>
    <n v="-4.6620046620046516"/>
    <n v="143.1"/>
    <n v="-1.9566736547868506"/>
    <n v="136.6"/>
    <n v="-1.0248901903367538"/>
    <n v="141.19999999999999"/>
    <n v="2.1954674220963333"/>
    <n v="139.9"/>
    <n v="-7.362401715511087"/>
    <n v="134.5"/>
    <n v="-9.2193308550185904"/>
    <n v="139.19999999999999"/>
    <n v="-7.6867816091953953"/>
    <s v="NA"/>
    <n v="129.1"/>
    <n v="-0.46475600309836895"/>
    <n v="130.30000000000001"/>
    <n v="-10.821181887950889"/>
    <n v="132.1"/>
    <n v="-5.6018168054504098"/>
    <n v="129.1"/>
    <n v="-5.4221533694810224"/>
    <n v="118.2"/>
    <n v="-4.0609137055837543"/>
    <n v="126.9"/>
    <n v="-4.0977147360126098"/>
    <n v="133.69999999999999"/>
    <n v="-1.1967090501121873"/>
    <n v="123.5"/>
    <n v="-1.7813765182186259"/>
    <n v="126.1"/>
    <n v="-3.8065027755749381"/>
    <n v="133.6"/>
  </r>
  <r>
    <x v="1"/>
    <x v="3"/>
    <x v="10"/>
    <n v="11"/>
    <n v="130.19999999999999"/>
    <n v="0.92165898617512843"/>
    <n v="138.5"/>
    <n v="-0.50541516245486551"/>
    <n v="134.1"/>
    <n v="-1.5659955257270652"/>
    <n v="132.9"/>
    <n v="1.5801354401805825"/>
    <n v="112.6"/>
    <n v="4.7957371225577319"/>
    <n v="130.80000000000001"/>
    <n v="2.5229357798165002"/>
    <n v="142"/>
    <n v="-7.0422535211263598E-2"/>
    <n v="174.9"/>
    <n v="-1.8296169239565563"/>
    <n v="115.6"/>
    <n v="-1.2975778546712804"/>
    <n v="145.4"/>
    <n v="-3.9202200825309603"/>
    <n v="122.7"/>
    <n v="2.8524857375713122"/>
    <n v="140.30000000000001"/>
    <n v="1.0691375623663577"/>
    <n v="135.19999999999999"/>
    <n v="0.66568047337278535"/>
    <n v="144.30000000000001"/>
    <n v="-1.5939015939016015"/>
    <n v="129.6"/>
    <n v="4.7839506172839643"/>
    <n v="122.1"/>
    <n v="5.8968058968059109"/>
    <n v="128.5"/>
    <n v="5.0583657587548636"/>
    <s v="129.1"/>
    <n v="129.1"/>
    <n v="-0.46475600309836895"/>
    <n v="116.2"/>
    <n v="7.5731497418244382"/>
    <n v="124.7"/>
    <n v="3.1275060144346361"/>
    <n v="122.1"/>
    <n v="3.5217035217035315"/>
    <n v="113.4"/>
    <n v="2.0282186948853589"/>
    <n v="121.7"/>
    <n v="1.8898931799506962"/>
    <n v="132.1"/>
    <n v="0.52990158970478207"/>
    <n v="121.3"/>
    <n v="1.0717230008244001"/>
    <n v="121.3"/>
    <n v="2.0610057708161582"/>
    <n v="128.5"/>
  </r>
  <r>
    <x v="2"/>
    <x v="3"/>
    <x v="10"/>
    <n v="11"/>
    <n v="131.4"/>
    <n v="0.91324200913241138"/>
    <n v="137.80000000000001"/>
    <n v="-0.36284470246734396"/>
    <n v="132"/>
    <n v="-0.30303030303030731"/>
    <n v="135"/>
    <n v="0.96296296296297135"/>
    <n v="118"/>
    <n v="3.0508474576271141"/>
    <n v="134.1"/>
    <n v="1.1185682326621924"/>
    <n v="141.9"/>
    <n v="-10.147991543340385"/>
    <n v="171.7"/>
    <n v="-2.2131624927198503"/>
    <n v="114.1"/>
    <n v="-0.26292725679228501"/>
    <n v="139.69999999999999"/>
    <n v="-1.5748031496062913"/>
    <n v="126.2"/>
    <n v="2.2979397781299458"/>
    <n v="141.80000000000001"/>
    <n v="1.2693935119887043"/>
    <n v="136.1"/>
    <n v="-1.0286554004408566"/>
    <n v="142"/>
    <n v="0.28169014084507443"/>
    <n v="135.80000000000001"/>
    <n v="3.3873343151693622"/>
    <n v="129.30000000000001"/>
    <n v="4.5630317092033845"/>
    <n v="135"/>
    <n v="3.481481481481473"/>
    <s v="129.1"/>
    <n v="129.1"/>
    <n v="-0.46475600309836895"/>
    <n v="125"/>
    <n v="5.6000000000000005"/>
    <n v="128.6"/>
    <n v="3.3437013996889671"/>
    <n v="126.4"/>
    <n v="2.6107594936708725"/>
    <n v="115.7"/>
    <n v="2.5064822817631733"/>
    <n v="124"/>
    <n v="2.6612903225806428"/>
    <n v="132.80000000000001"/>
    <n v="1.0542168674698622"/>
    <n v="122.6"/>
    <n v="-0.57096247960847357"/>
    <n v="123.8"/>
    <n v="2.0193861066235863"/>
    <n v="131.19999999999999"/>
  </r>
  <r>
    <x v="0"/>
    <x v="3"/>
    <x v="11"/>
    <n v="12"/>
    <n v="132.6"/>
    <n v="-0.75414781297134237"/>
    <n v="137.30000000000001"/>
    <n v="0.65549890750180417"/>
    <n v="131.6"/>
    <n v="2.5075987841945375"/>
    <n v="136.30000000000001"/>
    <n v="-2.3477622890682439"/>
    <n v="121.6"/>
    <n v="-6.6611842105263106"/>
    <n v="135.6"/>
    <n v="-4.6460176991150322"/>
    <n v="127.5"/>
    <n v="-5.0196078431372593"/>
    <n v="167.9"/>
    <n v="1.4294222751637915"/>
    <n v="113.8"/>
    <n v="1.4938488576449938"/>
    <n v="137.5"/>
    <n v="5.8181818181818183"/>
    <n v="129.1"/>
    <n v="-4.6475600309837333"/>
    <n v="143.6"/>
    <n v="-1.8802228412256188"/>
    <n v="134.69999999999999"/>
    <n v="-1.4105419450630863"/>
    <n v="142.4"/>
    <n v="1.8258426966292092"/>
    <n v="140.4"/>
    <n v="-7.407407407407411"/>
    <n v="135.19999999999999"/>
    <n v="-9.6153846153846061"/>
    <n v="139.69999999999999"/>
    <n v="-7.8024337866857394"/>
    <s v="NA"/>
    <n v="128.5"/>
    <n v="0.85603112840466489"/>
    <n v="132"/>
    <n v="-10.75757575757576"/>
    <n v="132.9"/>
    <n v="-5.9443190368698309"/>
    <n v="129.69999999999999"/>
    <n v="-5.7054741711642185"/>
    <n v="118.6"/>
    <n v="-4.1315345699831294"/>
    <n v="127.3"/>
    <n v="-4.3205027494108403"/>
    <n v="134.19999999999999"/>
    <n v="-1.4157973174366449"/>
    <n v="121.9"/>
    <n v="-1.6406890894175554"/>
    <n v="126.3"/>
    <n v="-3.8796516231195497"/>
    <n v="132.80000000000001"/>
  </r>
  <r>
    <x v="1"/>
    <x v="3"/>
    <x v="11"/>
    <n v="12"/>
    <n v="131.6"/>
    <n v="0.53191489361703426"/>
    <n v="138.19999999999999"/>
    <n v="-0.43415340086830279"/>
    <n v="134.9"/>
    <n v="-1.4825796886582654"/>
    <n v="133.1"/>
    <n v="1.5026296018031555"/>
    <n v="113.5"/>
    <n v="4.4933920704845765"/>
    <n v="129.30000000000001"/>
    <n v="2.629543696829062"/>
    <n v="121.1"/>
    <n v="3.4682080924855514"/>
    <n v="170.3"/>
    <n v="-0.93951849677041854"/>
    <n v="115.5"/>
    <n v="-0.95238095238094744"/>
    <n v="145.5"/>
    <n v="-3.6426116838488052"/>
    <n v="123.1"/>
    <n v="2.8432168968318439"/>
    <n v="140.9"/>
    <n v="0.99361249112846395"/>
    <n v="132.80000000000001"/>
    <n v="0.90361445783131655"/>
    <n v="145"/>
    <n v="-1.3103448275862108"/>
    <n v="130"/>
    <n v="4.8461538461538547"/>
    <n v="122.2"/>
    <n v="6.2193126022913328"/>
    <n v="128.80000000000001"/>
    <n v="5.1242236024844674"/>
    <s v="128.5"/>
    <n v="128.5"/>
    <n v="0.85603112840466489"/>
    <n v="117.8"/>
    <n v="7.4702886247877744"/>
    <n v="125"/>
    <n v="3.3599999999999905"/>
    <n v="122.3"/>
    <n v="3.761242845461986"/>
    <n v="113.7"/>
    <n v="2.0228671943711496"/>
    <n v="121.8"/>
    <n v="1.9704433497536995"/>
    <n v="132.30000000000001"/>
    <n v="0.6046863189720203"/>
    <n v="119.9"/>
    <n v="1.0008340283569546"/>
    <n v="121.4"/>
    <n v="2.059308072487644"/>
    <n v="127.6"/>
  </r>
  <r>
    <x v="2"/>
    <x v="3"/>
    <x v="11"/>
    <n v="12"/>
    <n v="132.30000000000001"/>
    <n v="0.6046863189720203"/>
    <n v="137.6"/>
    <n v="0.14534883720931474"/>
    <n v="132.9"/>
    <n v="-0.7524454477050414"/>
    <n v="135.1"/>
    <n v="1.1843079200592113"/>
    <n v="118.6"/>
    <n v="2.8667790893760587"/>
    <n v="132.69999999999999"/>
    <n v="2.486812358703852"/>
    <n v="125.3"/>
    <n v="-4.3894652833200318"/>
    <n v="168.7"/>
    <n v="-4.1493775933609962"/>
    <n v="114.4"/>
    <n v="0.3496503496503422"/>
    <n v="140.19999999999999"/>
    <n v="-2.3537803138373632"/>
    <n v="126.6"/>
    <n v="1.8957345971564028"/>
    <n v="142.30000000000001"/>
    <n v="1.1243851018973956"/>
    <n v="134"/>
    <n v="-0.22388059701493385"/>
    <n v="143.1"/>
    <n v="0"/>
    <n v="136.30000000000001"/>
    <n v="3.228173147468802"/>
    <n v="129.80000000000001"/>
    <n v="4.6224961479198763"/>
    <n v="135.4"/>
    <n v="3.3973412112259926"/>
    <s v="128.5"/>
    <n v="128.5"/>
    <n v="0.85603112840466489"/>
    <n v="126.6"/>
    <n v="4.3443917851500791"/>
    <n v="129.19999999999999"/>
    <n v="3.0959752321981426"/>
    <n v="126.9"/>
    <n v="2.3640661938534278"/>
    <n v="116"/>
    <n v="2.6724137931034431"/>
    <n v="124.2"/>
    <n v="2.2544283413848607"/>
    <n v="133.1"/>
    <n v="1.1269722013523669"/>
    <n v="121.1"/>
    <n v="0.99091659785301645"/>
    <n v="123.9"/>
    <n v="2.1791767554479327"/>
    <n v="130.4"/>
  </r>
  <r>
    <x v="0"/>
    <x v="4"/>
    <x v="0"/>
    <n v="1"/>
    <n v="133.1"/>
    <n v="-0.67618332081142429"/>
    <n v="137.80000000000001"/>
    <n v="0.79825834542815255"/>
    <n v="131.9"/>
    <n v="0.5307050796057533"/>
    <n v="136.69999999999999"/>
    <n v="-2.6335040234089209"/>
    <n v="122"/>
    <n v="-6.557377049180328"/>
    <n v="136"/>
    <n v="-4.7058823529411802"/>
    <n v="119.8"/>
    <n v="-0.91819699499164809"/>
    <n v="161.69999999999999"/>
    <n v="-4.081632653061221"/>
    <n v="114.8"/>
    <n v="2.1777003484320558"/>
    <n v="136.9"/>
    <n v="5.8436815193571947"/>
    <n v="129"/>
    <n v="-4.4961240310077502"/>
    <n v="143.9"/>
    <n v="-1.5983321751216202"/>
    <n v="133.69999999999999"/>
    <n v="-1.271503365744195"/>
    <n v="143.1"/>
    <n v="1.7470300489168415"/>
    <n v="140.69999999999999"/>
    <n v="-7.4626865671641802"/>
    <n v="135.80000000000001"/>
    <n v="-9.9410898379970636"/>
    <n v="140"/>
    <n v="-7.8571428571428568"/>
    <s v="NA"/>
    <n v="129.6"/>
    <n v="0.69444444444444886"/>
    <n v="132.1"/>
    <n v="-10.673732021196059"/>
    <n v="133.19999999999999"/>
    <n v="-6.0810810810810771"/>
    <n v="129.9"/>
    <n v="-5.6197074672825336"/>
    <n v="119.1"/>
    <n v="-3.2745591939546528"/>
    <n v="127"/>
    <n v="-3.9370078740157481"/>
    <n v="134.6"/>
    <n v="-1.6344725111441225"/>
    <n v="122.3"/>
    <n v="-1.1447260834014648"/>
    <n v="126.6"/>
    <n v="-3.5545023696682465"/>
    <n v="132.4"/>
  </r>
  <r>
    <x v="1"/>
    <x v="4"/>
    <x v="0"/>
    <n v="1"/>
    <n v="132.19999999999999"/>
    <n v="0.45385779122543329"/>
    <n v="138.9"/>
    <n v="-0.50395968322535423"/>
    <n v="132.6"/>
    <n v="-0.30165912518854127"/>
    <n v="133.1"/>
    <n v="1.7280240420736375"/>
    <n v="114"/>
    <n v="4.4736842105263106"/>
    <n v="129.6"/>
    <n v="2.6234567901234613"/>
    <n v="118.7"/>
    <n v="0.58972198820556265"/>
    <n v="155.1"/>
    <n v="2.8368794326241171"/>
    <n v="117.3"/>
    <n v="-1.449275362318843"/>
    <n v="144.9"/>
    <n v="-3.6576949620427959"/>
    <n v="123.2"/>
    <n v="2.7597402597402527"/>
    <n v="141.6"/>
    <n v="0.84745762711865624"/>
    <n v="132"/>
    <n v="0.83333333333332904"/>
    <n v="145.6"/>
    <n v="-1.2362637362637245"/>
    <n v="130.19999999999999"/>
    <n v="4.9155145929339525"/>
    <n v="122.3"/>
    <n v="6.4595257563368698"/>
    <n v="129"/>
    <n v="5.1162790697674376"/>
    <s v="129.6"/>
    <n v="129.6"/>
    <n v="0.69444444444444886"/>
    <n v="118"/>
    <n v="7.4576271186440657"/>
    <n v="125.1"/>
    <n v="3.437250199840137"/>
    <n v="122.6"/>
    <n v="3.6704730831973897"/>
    <n v="115.2"/>
    <n v="1.5624999999999976"/>
    <n v="122"/>
    <n v="1.8032786885245924"/>
    <n v="132.4"/>
    <n v="0.67975830815710392"/>
    <n v="120.9"/>
    <n v="0.66170388751033682"/>
    <n v="122.1"/>
    <n v="1.8837018837018931"/>
    <n v="127.8"/>
  </r>
  <r>
    <x v="2"/>
    <x v="4"/>
    <x v="0"/>
    <n v="1"/>
    <n v="132.80000000000001"/>
    <n v="0.37650602409638551"/>
    <n v="138.19999999999999"/>
    <n v="7.235890014473427E-2"/>
    <n v="132.19999999999999"/>
    <n v="-2.193645990922827"/>
    <n v="135.4"/>
    <n v="1.3293943870014644"/>
    <n v="119.1"/>
    <n v="2.518891687657431"/>
    <n v="133"/>
    <n v="4.2857142857142776"/>
    <n v="119.4"/>
    <n v="-0.2512562814070447"/>
    <n v="159.5"/>
    <n v="-1.6300940438871439"/>
    <n v="115.6"/>
    <n v="0.51903114186851951"/>
    <n v="139.6"/>
    <n v="-2.5787965616045803"/>
    <n v="126.6"/>
    <n v="2.21169036334914"/>
    <n v="142.80000000000001"/>
    <n v="1.1204481792717045"/>
    <n v="133.1"/>
    <n v="0.37565740045078888"/>
    <n v="143.80000000000001"/>
    <n v="-6.954102920724807E-2"/>
    <n v="136.6"/>
    <n v="3.1478770131771681"/>
    <n v="130.19999999999999"/>
    <n v="4.3010752688172218"/>
    <n v="135.6"/>
    <n v="3.3923303834808216"/>
    <s v="129.6"/>
    <n v="129.6"/>
    <n v="0.69444444444444886"/>
    <n v="126.8"/>
    <n v="5.0473186119873752"/>
    <n v="129.4"/>
    <n v="3.2457496136012272"/>
    <n v="127.1"/>
    <n v="2.3603461841070024"/>
    <n v="117"/>
    <n v="2.1367521367521367"/>
    <n v="124.2"/>
    <n v="2.818035426731079"/>
    <n v="133.30000000000001"/>
    <n v="1.2003000750187505"/>
    <n v="121.7"/>
    <n v="1.2325390304026294"/>
    <n v="124.4"/>
    <n v="2.0900321543408316"/>
    <n v="130.30000000000001"/>
  </r>
  <r>
    <x v="0"/>
    <x v="4"/>
    <x v="1"/>
    <n v="2"/>
    <n v="133.30000000000001"/>
    <n v="-0.37509377344336081"/>
    <n v="138.30000000000001"/>
    <n v="1.0845986984815619"/>
    <n v="129.30000000000001"/>
    <n v="0"/>
    <n v="137.19999999999999"/>
    <n v="-2.6967930029154439"/>
    <n v="122.1"/>
    <n v="-6.3882063882063855"/>
    <n v="138.69999999999999"/>
    <n v="-5.26315789473683"/>
    <n v="119.1"/>
    <n v="0.92359361880773183"/>
    <n v="156.9"/>
    <n v="-8.7954110898661639"/>
    <n v="116.2"/>
    <n v="2.8399311531841627"/>
    <n v="136"/>
    <n v="5.8823529411764701"/>
    <n v="129.4"/>
    <n v="-4.6367851622874801"/>
    <n v="144.4"/>
    <n v="-1.7313019390581714"/>
    <n v="133.6"/>
    <n v="-1.1227544910179641"/>
    <n v="143.69999999999999"/>
    <n v="1.8093249826026603"/>
    <n v="140.9"/>
    <n v="-7.3811213626685639"/>
    <n v="135.80000000000001"/>
    <n v="-9.7938144329896986"/>
    <n v="140.19999999999999"/>
    <n v="-7.7746077032810117"/>
    <s v="NA"/>
    <n v="130.5"/>
    <n v="0.4597701149425244"/>
    <n v="133.19999999999999"/>
    <n v="-10.510510510510501"/>
    <n v="133.6"/>
    <n v="-6.2125748502993998"/>
    <n v="130.1"/>
    <n v="-5.5342044581091381"/>
    <n v="119.5"/>
    <n v="-3.3472803347280333"/>
    <n v="127.7"/>
    <n v="-4.3069694596711043"/>
    <n v="134.9"/>
    <n v="-1.8532246108228319"/>
    <n v="123.2"/>
    <n v="-1.2175324675324677"/>
    <n v="127"/>
    <n v="-3.622047244094484"/>
    <n v="132.6"/>
  </r>
  <r>
    <x v="1"/>
    <x v="4"/>
    <x v="1"/>
    <n v="2"/>
    <n v="132.80000000000001"/>
    <n v="0.22590361445781848"/>
    <n v="139.80000000000001"/>
    <n v="-0.71530758226037183"/>
    <n v="129.30000000000001"/>
    <n v="0"/>
    <n v="133.5"/>
    <n v="1.7228464419475742"/>
    <n v="114.3"/>
    <n v="4.2869641294838194"/>
    <n v="131.4"/>
    <n v="2.9680365296803695"/>
    <n v="120.2"/>
    <n v="-0.58236272878536011"/>
    <n v="143.1"/>
    <n v="6.359189378057299"/>
    <n v="119.5"/>
    <n v="-1.841004184100421"/>
    <n v="144"/>
    <n v="-3.6805555555555634"/>
    <n v="123.4"/>
    <n v="2.8363047001620743"/>
    <n v="141.9"/>
    <n v="0.91613812544043893"/>
    <n v="132.1"/>
    <n v="0.68130204390613602"/>
    <n v="146.30000000000001"/>
    <n v="-1.2987012987013025"/>
    <n v="130.5"/>
    <n v="4.8275862068965605"/>
    <n v="122.5"/>
    <n v="6.3673469387755199"/>
    <n v="129.30000000000001"/>
    <n v="5.1044083526682087"/>
    <s v="130.5"/>
    <n v="130.5"/>
    <n v="0.4597701149425244"/>
    <n v="119.2"/>
    <n v="7.2986577181208077"/>
    <n v="125.3"/>
    <n v="3.5115722266560185"/>
    <n v="122.9"/>
    <n v="3.6615134255492268"/>
    <n v="115.5"/>
    <n v="1.6450216450216499"/>
    <n v="122.2"/>
    <n v="1.9639934533551486"/>
    <n v="132.4"/>
    <n v="0.75528700906344404"/>
    <n v="121.7"/>
    <n v="0.73952341824157064"/>
    <n v="122.4"/>
    <n v="1.9607843137254832"/>
    <n v="128.19999999999999"/>
  </r>
  <r>
    <x v="2"/>
    <x v="4"/>
    <x v="1"/>
    <n v="2"/>
    <n v="133.1"/>
    <n v="0.37565740045078888"/>
    <n v="138.80000000000001"/>
    <n v="0"/>
    <n v="129.30000000000001"/>
    <n v="-0.38669760247486462"/>
    <n v="135.80000000000001"/>
    <n v="1.0309278350515296"/>
    <n v="119.2"/>
    <n v="2.0134228187919394"/>
    <n v="135.30000000000001"/>
    <n v="3.2520325203251863"/>
    <n v="119.5"/>
    <n v="0.16736401673640405"/>
    <n v="152.19999999999999"/>
    <n v="-2.7595269382391518"/>
    <n v="117.3"/>
    <n v="-0.34100596760442581"/>
    <n v="138.69999999999999"/>
    <n v="-2.23503965392934"/>
    <n v="126.9"/>
    <n v="2.2852639873916512"/>
    <n v="143.19999999999999"/>
    <n v="1.5363128491620233"/>
    <n v="133"/>
    <n v="0.30075187969925238"/>
    <n v="144.4"/>
    <n v="-0.13850415512466555"/>
    <n v="136.80000000000001"/>
    <n v="3.5087719298245488"/>
    <n v="130.30000000000001"/>
    <n v="4.5280122793553161"/>
    <n v="135.9"/>
    <n v="3.6055923473142055"/>
    <s v="130.5"/>
    <n v="130.5"/>
    <n v="0.4597701149425244"/>
    <n v="127.9"/>
    <n v="4.9257232212666011"/>
    <n v="129.69999999999999"/>
    <n v="3.3924441017733278"/>
    <n v="127.4"/>
    <n v="2.5117739403453601"/>
    <n v="117.4"/>
    <n v="2.0442930153321903"/>
    <n v="124.6"/>
    <n v="2.969502407704669"/>
    <n v="133.4"/>
    <n v="1.3493253373313217"/>
    <n v="122.6"/>
    <n v="0.57096247960848523"/>
    <n v="124.8"/>
    <n v="2.0833333333333401"/>
    <n v="130.6"/>
  </r>
  <r>
    <x v="0"/>
    <x v="4"/>
    <x v="2"/>
    <n v="3"/>
    <n v="133.6"/>
    <n v="-0.6736526946107827"/>
    <n v="138.80000000000001"/>
    <n v="0.4322766570605146"/>
    <n v="128.80000000000001"/>
    <n v="-0.31055900621118454"/>
    <n v="137.19999999999999"/>
    <n v="-1.6763848396501333"/>
    <n v="121.6"/>
    <n v="-6.2499999999999956"/>
    <n v="139.69999999999999"/>
    <n v="-2.075876879026469"/>
    <n v="119.7"/>
    <n v="2.0885547201336676"/>
    <n v="148"/>
    <n v="-8.243243243243235"/>
    <n v="116.9"/>
    <n v="2.9084687767322421"/>
    <n v="135.6"/>
    <n v="5.1622418879056049"/>
    <n v="129.80000000000001"/>
    <n v="-4.7765793528505522"/>
    <n v="145.4"/>
    <n v="-2.0632737276478679"/>
    <n v="133.4"/>
    <n v="-0.59970014992504594"/>
    <n v="144.19999999999999"/>
    <n v="2.2884882108183158"/>
    <n v="141.6"/>
    <n v="-7.6271186440677843"/>
    <n v="136.19999999999999"/>
    <n v="-9.8384728340675416"/>
    <n v="140.80000000000001"/>
    <n v="-7.9545454545454657"/>
    <s v="NA"/>
    <n v="131.1"/>
    <n v="0.45766590389015582"/>
    <n v="134.19999999999999"/>
    <n v="-9.9850968703427654"/>
    <n v="134.1"/>
    <n v="-6.3385533184190903"/>
    <n v="130.6"/>
    <n v="-5.7427258805513022"/>
    <n v="119.8"/>
    <n v="-3.5058430717863134"/>
    <n v="128.30000000000001"/>
    <n v="-4.598597038191742"/>
    <n v="135.19999999999999"/>
    <n v="-1.7751479289940661"/>
    <n v="123.3"/>
    <n v="-1.2976480129764756"/>
    <n v="127.4"/>
    <n v="-3.7676609105180621"/>
    <n v="132.80000000000001"/>
  </r>
  <r>
    <x v="1"/>
    <x v="4"/>
    <x v="2"/>
    <n v="3"/>
    <n v="132.69999999999999"/>
    <n v="0.45214770158253415"/>
    <n v="139.4"/>
    <n v="-0.28694404591105138"/>
    <n v="128.4"/>
    <n v="0.15576323987538054"/>
    <n v="134.9"/>
    <n v="1.03780578206079"/>
    <n v="114"/>
    <n v="4.2105263157894717"/>
    <n v="136.80000000000001"/>
    <n v="1.0964912280701753"/>
    <n v="122.2"/>
    <n v="-1.3911620294599041"/>
    <n v="135.80000000000001"/>
    <n v="5.9646539027982284"/>
    <n v="120.3"/>
    <n v="-1.9118869492934307"/>
    <n v="142.6"/>
    <n v="-3.2959326788218717"/>
    <n v="123.6"/>
    <n v="2.9126213592233081"/>
    <n v="142.4"/>
    <n v="1.1235955056179736"/>
    <n v="132.6"/>
    <n v="0.37707390648567118"/>
    <n v="147.5"/>
    <n v="-1.6271186440678005"/>
    <n v="130.80000000000001"/>
    <n v="4.9694189602446484"/>
    <n v="122.8"/>
    <n v="6.3517915309446229"/>
    <n v="129.6"/>
    <n v="5.2469135802469227"/>
    <s v="131.1"/>
    <n v="131.1"/>
    <n v="0.45766590389015582"/>
    <n v="120.8"/>
    <n v="6.8708609271523153"/>
    <n v="125.6"/>
    <n v="3.5828025477707004"/>
    <n v="123.1"/>
    <n v="3.8180341186027644"/>
    <n v="115.6"/>
    <n v="1.7301038062283738"/>
    <n v="122.4"/>
    <n v="2.1241830065359428"/>
    <n v="132.80000000000001"/>
    <n v="0.75301204819277101"/>
    <n v="121.7"/>
    <n v="0.73952341824157064"/>
    <n v="122.6"/>
    <n v="2.0391517128874388"/>
    <n v="128.69999999999999"/>
  </r>
  <r>
    <x v="2"/>
    <x v="4"/>
    <x v="2"/>
    <n v="3"/>
    <n v="133.30000000000001"/>
    <n v="-7.501875468868921E-2"/>
    <n v="139"/>
    <n v="-0.21582733812950458"/>
    <n v="128.6"/>
    <n v="-1.166407465007776"/>
    <n v="136.30000000000001"/>
    <n v="1.0271460014673348"/>
    <n v="118.8"/>
    <n v="2.1043771043771047"/>
    <n v="138.30000000000001"/>
    <n v="2.5307302964569773"/>
    <n v="120.5"/>
    <n v="0.82987551867219922"/>
    <n v="143.9"/>
    <n v="0.4169562195969384"/>
    <n v="118"/>
    <n v="-0.50847457627118164"/>
    <n v="137.9"/>
    <n v="-2.7556200145032714"/>
    <n v="127.2"/>
    <n v="2.2012578616352179"/>
    <n v="144"/>
    <n v="1.0416666666666665"/>
    <n v="133.1"/>
    <n v="0.30052592036063536"/>
    <n v="145.1"/>
    <n v="-0.48242591316332784"/>
    <n v="137.30000000000001"/>
    <n v="3.7144938091769801"/>
    <n v="130.6"/>
    <n v="4.7473200612557562"/>
    <n v="136.4"/>
    <n v="3.8123167155425137"/>
    <s v="131.1"/>
    <n v="131.1"/>
    <n v="0.45766590389015582"/>
    <n v="129.1"/>
    <n v="4.5701006971340092"/>
    <n v="130.1"/>
    <n v="3.2282859338970153"/>
    <n v="127.8"/>
    <n v="2.5039123630672946"/>
    <n v="117.6"/>
    <n v="1.3605442176870821"/>
    <n v="125"/>
    <n v="2.640000000000009"/>
    <n v="133.80000000000001"/>
    <n v="1.4200298953662012"/>
    <n v="122.6"/>
    <n v="0.8972267536704801"/>
    <n v="125.1"/>
    <n v="1.9184652278177505"/>
    <n v="130.9"/>
  </r>
  <r>
    <x v="0"/>
    <x v="4"/>
    <x v="3"/>
    <n v="4"/>
    <n v="133.19999999999999"/>
    <n v="-0.37537537537537541"/>
    <n v="138.69999999999999"/>
    <n v="1.3698630136986345"/>
    <n v="127.1"/>
    <n v="-2.0456333595593978"/>
    <n v="137.69999999999999"/>
    <n v="-1.0167029774872749"/>
    <n v="121.3"/>
    <n v="-6.4303380049464121"/>
    <n v="141.80000000000001"/>
    <n v="-2.8913963328632035"/>
    <n v="121.5"/>
    <n v="4.6090534979423818"/>
    <n v="144.5"/>
    <n v="-7.4048442906574321"/>
    <n v="117.4"/>
    <n v="2.8960817717206058"/>
    <n v="134.1"/>
    <n v="5.3691275167785362"/>
    <n v="130"/>
    <n v="-4.7692307692307718"/>
    <n v="145.5"/>
    <n v="-1.993127147766327"/>
    <n v="133.5"/>
    <n v="-7.4906367041194244E-2"/>
    <n v="144.4"/>
    <n v="2.4930747922437635"/>
    <n v="142.4"/>
    <n v="-7.8651685393258548"/>
    <n v="136.80000000000001"/>
    <n v="-10.087719298245622"/>
    <n v="141.6"/>
    <n v="-8.1920903954802231"/>
    <s v="NA"/>
    <n v="131.69999999999999"/>
    <n v="0.30372057706910077"/>
    <n v="135"/>
    <n v="-10.074074074074071"/>
    <n v="134.30000000000001"/>
    <n v="-6.1801935964259203"/>
    <n v="131"/>
    <n v="-5.8015267175572474"/>
    <n v="119.2"/>
    <n v="-4.1107382550335618"/>
    <n v="128.30000000000001"/>
    <n v="-4.4427123928293195"/>
    <n v="135.69999999999999"/>
    <n v="-1.5475313190862154"/>
    <n v="123.7"/>
    <n v="-1.2126111560226354"/>
    <n v="127.5"/>
    <n v="-3.9215686274509802"/>
    <n v="132.9"/>
  </r>
  <r>
    <x v="1"/>
    <x v="4"/>
    <x v="3"/>
    <n v="4"/>
    <n v="132.69999999999999"/>
    <n v="0.22607385079126707"/>
    <n v="140.6"/>
    <n v="-0.8534850640113717"/>
    <n v="124.5"/>
    <n v="1.2851405622489913"/>
    <n v="136.30000000000001"/>
    <n v="0.66030814380042346"/>
    <n v="113.5"/>
    <n v="4.3171806167400932"/>
    <n v="137.69999999999999"/>
    <n v="1.5976761074800414"/>
    <n v="127.1"/>
    <n v="-2.9110936270652941"/>
    <n v="133.80000000000001"/>
    <n v="5.3064275037369155"/>
    <n v="120.8"/>
    <n v="-1.9039735099337725"/>
    <n v="141.30000000000001"/>
    <n v="-3.3970276008492646"/>
    <n v="123.8"/>
    <n v="2.9079159935379715"/>
    <n v="142.6"/>
    <n v="1.1220196353436145"/>
    <n v="133.4"/>
    <n v="7.4962518740625428E-2"/>
    <n v="148"/>
    <n v="-1.756756756756753"/>
    <n v="131.19999999999999"/>
    <n v="5.1829268292683022"/>
    <n v="123"/>
    <n v="6.5853658536585318"/>
    <n v="130"/>
    <n v="5.384615384615385"/>
    <s v="131.7"/>
    <n v="131.69999999999999"/>
    <n v="0.30372057706910077"/>
    <n v="121.4"/>
    <n v="6.9192751235584886"/>
    <n v="126"/>
    <n v="3.4920634920634965"/>
    <n v="123.4"/>
    <n v="3.808752025931919"/>
    <n v="114.3"/>
    <n v="2.01224846894138"/>
    <n v="122.6"/>
    <n v="2.0391517128874388"/>
    <n v="133.6"/>
    <n v="0.6736526946107827"/>
    <n v="122.2"/>
    <n v="0.73649754500817632"/>
    <n v="122.5"/>
    <n v="2.122448979591832"/>
    <n v="129.1"/>
  </r>
  <r>
    <x v="2"/>
    <x v="4"/>
    <x v="3"/>
    <n v="4"/>
    <n v="133"/>
    <n v="7.5187969924807752E-2"/>
    <n v="139.4"/>
    <n v="0.64562410329986064"/>
    <n v="126.1"/>
    <n v="0.55511498810468107"/>
    <n v="137.19999999999999"/>
    <n v="0.72886297376093301"/>
    <n v="118.4"/>
    <n v="2.0270270270270196"/>
    <n v="139.9"/>
    <n v="0.21443888491778623"/>
    <n v="123.4"/>
    <n v="0.32414910858994445"/>
    <n v="140.9"/>
    <n v="0.63875088715401396"/>
    <n v="118.5"/>
    <n v="8.4388185654003633E-2"/>
    <n v="136.5"/>
    <n v="-1.8315018315018317"/>
    <n v="127.4"/>
    <n v="2.2762951334379951"/>
    <n v="144.19999999999999"/>
    <n v="1.1095700416088923"/>
    <n v="133.5"/>
    <n v="0.22471910112360402"/>
    <n v="145.4"/>
    <n v="6.8775790921591681E-2"/>
    <n v="138"/>
    <n v="3.2608695652173911"/>
    <n v="131.1"/>
    <n v="4.7292143401983351"/>
    <n v="137"/>
    <n v="3.503649635036505"/>
    <s v="131.7"/>
    <n v="131.69999999999999"/>
    <n v="0.30372057706910077"/>
    <n v="129.80000000000001"/>
    <n v="4.0061633281972178"/>
    <n v="130.4"/>
    <n v="3.4509202453987724"/>
    <n v="128.1"/>
    <n v="2.576112412177995"/>
    <n v="116.6"/>
    <n v="2.4013722126929773"/>
    <n v="125.1"/>
    <n v="3.437250199840137"/>
    <n v="134.5"/>
    <n v="1.3382899628252871"/>
    <n v="123.1"/>
    <n v="0.48740861088546594"/>
    <n v="125.1"/>
    <n v="2.2382094324540458"/>
    <n v="131.1"/>
  </r>
  <r>
    <x v="0"/>
    <x v="4"/>
    <x v="4"/>
    <n v="5"/>
    <n v="133.1"/>
    <n v="-0.37565740045078888"/>
    <n v="140.30000000000001"/>
    <n v="2.7084818246614275"/>
    <n v="126.8"/>
    <n v="-0.94637223974763629"/>
    <n v="138.19999999999999"/>
    <n v="-1.0130246020260329"/>
    <n v="120.8"/>
    <n v="-6.1258278145695293"/>
    <n v="140.19999999999999"/>
    <n v="-3.566333808844508"/>
    <n v="123.8"/>
    <n v="4.3618739903069397"/>
    <n v="141.80000000000001"/>
    <n v="-7.2637517630465513"/>
    <n v="118.6"/>
    <n v="2.0236087689713371"/>
    <n v="134"/>
    <n v="4.4029850746268702"/>
    <n v="130.30000000000001"/>
    <n v="-4.9884881043745306"/>
    <n v="145.80000000000001"/>
    <n v="-1.9890260631001411"/>
    <n v="133.80000000000001"/>
    <n v="-0.14947683109119361"/>
    <n v="145.5"/>
    <n v="1.9243986254295611"/>
    <n v="142.5"/>
    <n v="-7.7192982456140351"/>
    <n v="137.30000000000001"/>
    <n v="-10.269482884195199"/>
    <n v="141.80000000000001"/>
    <n v="-8.1805359661495221"/>
    <s v="NA"/>
    <n v="132.1"/>
    <n v="-0.52990158970476053"/>
    <n v="135"/>
    <n v="-11.037037037037042"/>
    <n v="134.9"/>
    <n v="-6.2268346923647186"/>
    <n v="131.4"/>
    <n v="-5.9360730593607389"/>
    <n v="119.4"/>
    <n v="-4.2713567839196047"/>
    <n v="129.4"/>
    <n v="-5.1004636785162347"/>
    <n v="136.30000000000001"/>
    <n v="-1.8341892883345559"/>
    <n v="123.7"/>
    <n v="-1.3742926434923224"/>
    <n v="127.9"/>
    <n v="-4.1438623924941451"/>
    <n v="133.30000000000001"/>
  </r>
  <r>
    <x v="1"/>
    <x v="4"/>
    <x v="4"/>
    <n v="5"/>
    <n v="132.6"/>
    <n v="0.22624434389141129"/>
    <n v="144.1"/>
    <n v="-1.7349063150589867"/>
    <n v="125.6"/>
    <n v="0.55732484076433353"/>
    <n v="136.80000000000001"/>
    <n v="0.65789473684208855"/>
    <n v="113.4"/>
    <n v="4.1446208112874681"/>
    <n v="135.19999999999999"/>
    <n v="1.9970414201183557"/>
    <n v="129.19999999999999"/>
    <n v="-2.7863777089783239"/>
    <n v="131.5"/>
    <n v="5.1711026615969669"/>
    <n v="121"/>
    <n v="-1.3223140495867722"/>
    <n v="139.9"/>
    <n v="-2.7877055039313836"/>
    <n v="123.8"/>
    <n v="3.0694668820678492"/>
    <n v="142.9"/>
    <n v="1.119664100769765"/>
    <n v="133.6"/>
    <n v="7.4850299401193351E-2"/>
    <n v="148.30000000000001"/>
    <n v="-1.4160485502360234"/>
    <n v="131.5"/>
    <n v="5.0950570342205239"/>
    <n v="123.2"/>
    <n v="6.6558441558441581"/>
    <n v="130.19999999999999"/>
    <n v="5.3763440860215059"/>
    <s v="132.1"/>
    <n v="132.1"/>
    <n v="-0.52990158970476053"/>
    <n v="120.1"/>
    <n v="7.7435470441299019"/>
    <n v="126.5"/>
    <n v="3.4782608695652217"/>
    <n v="123.6"/>
    <n v="3.8834951456310773"/>
    <n v="114.3"/>
    <n v="2.0997375328084043"/>
    <n v="122.8"/>
    <n v="2.361563517915314"/>
    <n v="133.80000000000001"/>
    <n v="0.74738415545590431"/>
    <n v="122"/>
    <n v="0.81967213114754101"/>
    <n v="122.6"/>
    <n v="2.2022838499184365"/>
    <n v="129.30000000000001"/>
  </r>
  <r>
    <x v="2"/>
    <x v="4"/>
    <x v="4"/>
    <n v="5"/>
    <n v="132.9"/>
    <n v="0.45146726862302056"/>
    <n v="141.6"/>
    <n v="1.4830508474576232"/>
    <n v="126.3"/>
    <n v="1.3460015835312771"/>
    <n v="137.69999999999999"/>
    <n v="0.65359477124183429"/>
    <n v="118.1"/>
    <n v="2.3708721422523382"/>
    <n v="137.9"/>
    <n v="2.1754894851341549"/>
    <n v="125.6"/>
    <n v="2.5477707006369563"/>
    <n v="138.30000000000001"/>
    <n v="1.3738250180766285"/>
    <n v="119.4"/>
    <n v="-0.41876046901172526"/>
    <n v="136"/>
    <n v="-1.8382352941176472"/>
    <n v="127.6"/>
    <n v="2.1943573667711691"/>
    <n v="144.5"/>
    <n v="1.3840830449826991"/>
    <n v="133.69999999999999"/>
    <n v="0.89753178758415642"/>
    <n v="146.19999999999999"/>
    <n v="-0.27359781121749471"/>
    <n v="138.19999999999999"/>
    <n v="3.5455861070911769"/>
    <n v="131.4"/>
    <n v="4.7945205479451918"/>
    <n v="137.19999999999999"/>
    <n v="3.7172011661807751"/>
    <s v="132.1"/>
    <n v="132.1"/>
    <n v="-0.52990158970476053"/>
    <n v="129.4"/>
    <n v="4.1731066460587369"/>
    <n v="130.9"/>
    <n v="3.2849503437738599"/>
    <n v="128.4"/>
    <n v="2.258566978193151"/>
    <n v="116.7"/>
    <n v="2.3136246786632415"/>
    <n v="125.7"/>
    <n v="3.2617342879872782"/>
    <n v="134.80000000000001"/>
    <n v="1.5578635014836753"/>
    <n v="123"/>
    <n v="0.89430894308942621"/>
    <n v="125.3"/>
    <n v="2.2346368715083775"/>
    <n v="131.4"/>
  </r>
  <r>
    <x v="0"/>
    <x v="4"/>
    <x v="5"/>
    <n v="6"/>
    <n v="133.5"/>
    <n v="-0.44943820224718672"/>
    <n v="143.69999999999999"/>
    <n v="3.4794711203897011"/>
    <n v="128"/>
    <n v="0.23437500000000888"/>
    <n v="138.6"/>
    <n v="-0.93795093795092566"/>
    <n v="120.9"/>
    <n v="-6.1207609594706414"/>
    <n v="140.9"/>
    <n v="-2.6259758694109419"/>
    <n v="128.80000000000001"/>
    <n v="10.403726708074515"/>
    <n v="140.19999999999999"/>
    <n v="-8.5592011412268203"/>
    <n v="118.9"/>
    <n v="1.6820857863751051"/>
    <n v="133.5"/>
    <n v="3.970037453183529"/>
    <n v="130.4"/>
    <n v="-4.7546012269938664"/>
    <n v="146.5"/>
    <n v="-2.3208191126279902"/>
    <n v="134.9"/>
    <n v="0.5930318754632935"/>
    <n v="145.80000000000001"/>
    <n v="1.9204389574759826"/>
    <n v="143.1"/>
    <n v="-8.1062194269741408"/>
    <n v="137.69999999999999"/>
    <n v="-10.530137981118363"/>
    <n v="142.30000000000001"/>
    <n v="-8.5031623330991017"/>
    <s v="NA"/>
    <n v="131.4"/>
    <n v="0.91324200913241138"/>
    <n v="134.80000000000001"/>
    <n v="-11.721068249258169"/>
    <n v="135.19999999999999"/>
    <n v="-6.2130177514792839"/>
    <n v="131.30000000000001"/>
    <n v="-5.712109672505723"/>
    <n v="119.4"/>
    <n v="-4.6063651591289778"/>
    <n v="129.80000000000001"/>
    <n v="-5.3158705701078617"/>
    <n v="136.9"/>
    <n v="-1.8991964937910844"/>
    <n v="124.1"/>
    <n v="-1.2892828364222355"/>
    <n v="128.1"/>
    <n v="-4.2154566744730619"/>
    <n v="133.9"/>
  </r>
  <r>
    <x v="1"/>
    <x v="4"/>
    <x v="5"/>
    <n v="6"/>
    <n v="132.9"/>
    <n v="0.30097817908202085"/>
    <n v="148.69999999999999"/>
    <n v="-2.1519838601210419"/>
    <n v="128.30000000000001"/>
    <n v="-0.15588464536244506"/>
    <n v="137.30000000000001"/>
    <n v="0.58266569555716163"/>
    <n v="113.5"/>
    <n v="4.1409691629955976"/>
    <n v="137.19999999999999"/>
    <n v="1.457725947521866"/>
    <n v="142.19999999999999"/>
    <n v="-6.2587904360056106"/>
    <n v="128.19999999999999"/>
    <n v="6.2402496099843994"/>
    <n v="120.9"/>
    <n v="-1.0752688172043103"/>
    <n v="138.80000000000001"/>
    <n v="-2.521613832853026"/>
    <n v="124.2"/>
    <n v="2.8985507246376767"/>
    <n v="143.1"/>
    <n v="1.2578616352201339"/>
    <n v="135.69999999999999"/>
    <n v="-0.36845983787767139"/>
    <n v="148.6"/>
    <n v="-1.4131897711978429"/>
    <n v="131.5"/>
    <n v="5.3231939163498092"/>
    <n v="123.2"/>
    <n v="6.8993506493506374"/>
    <n v="130.19999999999999"/>
    <n v="5.6067588325652933"/>
    <s v="131.4"/>
    <n v="131.4"/>
    <n v="0.91324200913241138"/>
    <n v="119"/>
    <n v="8.2352941176470686"/>
    <n v="126.8"/>
    <n v="3.4700315457413184"/>
    <n v="123.8"/>
    <n v="3.7964458804523447"/>
    <n v="113.9"/>
    <n v="2.282704126426685"/>
    <n v="122.9"/>
    <n v="2.4410089503661512"/>
    <n v="134.30000000000001"/>
    <n v="0.8190618019359599"/>
    <n v="122.5"/>
    <n v="0.734693877551025"/>
    <n v="122.7"/>
    <n v="2.2819885900570474"/>
    <n v="129.9"/>
  </r>
  <r>
    <x v="2"/>
    <x v="4"/>
    <x v="5"/>
    <n v="6"/>
    <n v="133.30000000000001"/>
    <n v="0.52513128282069654"/>
    <n v="145.5"/>
    <n v="-0.89347079037801458"/>
    <n v="128.1"/>
    <n v="1.3270882123341274"/>
    <n v="138.1"/>
    <n v="0.65170166545981589"/>
    <n v="118.2"/>
    <n v="2.2842639593908651"/>
    <n v="139.19999999999999"/>
    <n v="3.376436781609208"/>
    <n v="133.30000000000001"/>
    <n v="13.653413353338326"/>
    <n v="136.19999999999999"/>
    <n v="1.3950073421439102"/>
    <n v="119.6"/>
    <n v="0.33444816053512183"/>
    <n v="135.30000000000001"/>
    <n v="-1.0347376201034779"/>
    <n v="127.8"/>
    <n v="2.8169014084507107"/>
    <n v="144.9"/>
    <n v="1.9323671497584423"/>
    <n v="135.19999999999999"/>
    <n v="2.4408284023668725"/>
    <n v="146.5"/>
    <n v="0.6143344709897649"/>
    <n v="138.5"/>
    <n v="4.1877256317689611"/>
    <n v="131.69999999999999"/>
    <n v="4.8595292331055475"/>
    <n v="137.5"/>
    <n v="4.3636363636363642"/>
    <s v="131.4"/>
    <n v="131.4"/>
    <n v="0.91324200913241138"/>
    <n v="128.80000000000001"/>
    <n v="5.0465838509316772"/>
    <n v="131.19999999999999"/>
    <n v="3.7347560975609801"/>
    <n v="128.5"/>
    <n v="2.8015564202334584"/>
    <n v="116.5"/>
    <n v="2.2317596566523554"/>
    <n v="125.9"/>
    <n v="3.7331215250198482"/>
    <n v="135.4"/>
    <n v="2.3633677991137287"/>
    <n v="123.4"/>
    <n v="0.81037277147487841"/>
    <n v="125.5"/>
    <n v="2.4701195219123462"/>
    <n v="132"/>
  </r>
  <r>
    <x v="0"/>
    <x v="4"/>
    <x v="6"/>
    <n v="7"/>
    <n v="134"/>
    <n v="-0.89552238805969309"/>
    <n v="144.19999999999999"/>
    <n v="2.912621359223313"/>
    <n v="129.80000000000001"/>
    <n v="-0.30816640986132948"/>
    <n v="139"/>
    <n v="-0.93525179856115914"/>
    <n v="120.9"/>
    <n v="-6.2034739454094288"/>
    <n v="143.9"/>
    <n v="-3.1271716469770672"/>
    <n v="151.5"/>
    <n v="15.577557755775572"/>
    <n v="138.1"/>
    <n v="-9.7031136857349694"/>
    <n v="120"/>
    <n v="1.25"/>
    <n v="133.9"/>
    <n v="2.912621359223305"/>
    <n v="131.4"/>
    <n v="-5.32724505327245"/>
    <n v="147.69999999999999"/>
    <n v="-2.7081922816519977"/>
    <n v="138.5"/>
    <n v="0.93862815884477346"/>
    <n v="147.4"/>
    <n v="2.1031207598371737"/>
    <n v="144.30000000000001"/>
    <n v="-8.8011088011088123"/>
    <n v="138.1"/>
    <n v="-10.427226647356983"/>
    <n v="143.5"/>
    <n v="-9.1289198606271746"/>
    <s v="NA"/>
    <n v="132.6"/>
    <n v="1.357466063348425"/>
    <n v="135.30000000000001"/>
    <n v="-11.529933481152998"/>
    <n v="136.1"/>
    <n v="-6.5393093313739836"/>
    <n v="132.1"/>
    <n v="-5.3747161241483683"/>
    <n v="119.1"/>
    <n v="-4.9538203190596066"/>
    <n v="130.6"/>
    <n v="-5.4364471669218952"/>
    <n v="138.6"/>
    <n v="-2.2366522366522328"/>
    <n v="124.4"/>
    <n v="-1.607717041800643"/>
    <n v="128.6"/>
    <n v="-4.3545878693623603"/>
    <n v="136.19999999999999"/>
  </r>
  <r>
    <x v="1"/>
    <x v="4"/>
    <x v="6"/>
    <n v="7"/>
    <n v="132.80000000000001"/>
    <n v="0.60240963855420393"/>
    <n v="148.4"/>
    <n v="-1.819407008086265"/>
    <n v="129.4"/>
    <n v="0.15455950540957392"/>
    <n v="137.69999999999999"/>
    <n v="0.5809731299927462"/>
    <n v="113.4"/>
    <n v="4.1446208112874681"/>
    <n v="139.4"/>
    <n v="1.7216642754662881"/>
    <n v="175.1"/>
    <n v="-8.9091947458595051"/>
    <n v="124.7"/>
    <n v="7.1371291098636656"/>
    <n v="121.5"/>
    <n v="-0.82304526748971196"/>
    <n v="137.80000000000001"/>
    <n v="-1.8867924528302049"/>
    <n v="124.4"/>
    <n v="3.295819935691314"/>
    <n v="143.69999999999999"/>
    <n v="1.4613778705636902"/>
    <n v="139.80000000000001"/>
    <n v="-0.57224606580830562"/>
    <n v="150.5"/>
    <n v="-1.5282392026578149"/>
    <n v="131.6"/>
    <n v="5.8510638297872477"/>
    <n v="123.7"/>
    <n v="6.7906224737267511"/>
    <n v="130.4"/>
    <n v="6.0582822085889614"/>
    <s v="132.6"/>
    <n v="132.6"/>
    <n v="1.357466063348425"/>
    <n v="119.7"/>
    <n v="8.1035923141186323"/>
    <n v="127.2"/>
    <n v="3.6949685534591215"/>
    <n v="125"/>
    <n v="3.5200000000000045"/>
    <n v="113.2"/>
    <n v="2.4734982332155453"/>
    <n v="123.5"/>
    <n v="2.5101214574898738"/>
    <n v="135.5"/>
    <n v="0.95940959409594928"/>
    <n v="122.4"/>
    <n v="0.98039215686273573"/>
    <n v="123"/>
    <n v="2.357723577235777"/>
    <n v="131.80000000000001"/>
  </r>
  <r>
    <x v="2"/>
    <x v="4"/>
    <x v="6"/>
    <n v="7"/>
    <n v="133.6"/>
    <n v="0.89820359281438411"/>
    <n v="145.69999999999999"/>
    <n v="-1.7844886753603257"/>
    <n v="129.6"/>
    <n v="0.3086419753086464"/>
    <n v="138.5"/>
    <n v="0.64981949458484167"/>
    <n v="118.1"/>
    <n v="2.0321761219305725"/>
    <n v="141.80000000000001"/>
    <n v="4.3723554301833483"/>
    <n v="159.5"/>
    <n v="2.1316614420062732"/>
    <n v="133.6"/>
    <n v="2.8443113772455177"/>
    <n v="120.5"/>
    <n v="0.2489626556016574"/>
    <n v="135.19999999999999"/>
    <n v="-0.36982248520710059"/>
    <n v="128.5"/>
    <n v="2.4124513618676997"/>
    <n v="145.80000000000001"/>
    <n v="1.9890260631001213"/>
    <n v="139"/>
    <n v="1.1510791366906434"/>
    <n v="148.19999999999999"/>
    <n v="0.53981106612686325"/>
    <n v="139.30000000000001"/>
    <n v="4.3072505384063167"/>
    <n v="132.1"/>
    <n v="5.3747161241483683"/>
    <n v="138.30000000000001"/>
    <n v="4.4830079537237806"/>
    <s v="132.6"/>
    <n v="132.6"/>
    <n v="1.357466063348425"/>
    <n v="129.4"/>
    <n v="5.4095826893353935"/>
    <n v="131.9"/>
    <n v="4.0940106141015962"/>
    <n v="129.4"/>
    <n v="2.782071097372484"/>
    <n v="116"/>
    <n v="3.7068965517241357"/>
    <n v="126.6"/>
    <n v="3.870458135860984"/>
    <n v="136.80000000000001"/>
    <n v="2.4853801169590475"/>
    <n v="123.6"/>
    <n v="1.4563106796116598"/>
    <n v="125.9"/>
    <n v="3.0182684670373177"/>
    <n v="134.19999999999999"/>
  </r>
  <r>
    <x v="0"/>
    <x v="4"/>
    <x v="7"/>
    <n v="8"/>
    <n v="134.80000000000001"/>
    <n v="-1.1869436201780583"/>
    <n v="143.1"/>
    <n v="0.55904961565339717"/>
    <n v="130"/>
    <n v="-1.307692307692299"/>
    <n v="139.4"/>
    <n v="-0.78909612625537606"/>
    <n v="120.5"/>
    <n v="-5.3112033195020798"/>
    <n v="148"/>
    <n v="-3.5810810810810887"/>
    <n v="162.9"/>
    <n v="10.374462860650709"/>
    <n v="137.4"/>
    <n v="-10.116448326055316"/>
    <n v="120.8"/>
    <n v="1.0761589403973486"/>
    <n v="134.69999999999999"/>
    <n v="2.0786933927245821"/>
    <n v="131.6"/>
    <n v="-5.3191489361702127"/>
    <n v="148.69999999999999"/>
    <n v="-2.8244788164088694"/>
    <n v="140.6"/>
    <n v="-7.1123755334277616E-2"/>
    <n v="149"/>
    <n v="2.0805369127516742"/>
    <n v="145.30000000000001"/>
    <n v="-8.6717136958018042"/>
    <n v="139.19999999999999"/>
    <n v="-10.704022988505741"/>
    <n v="144.5"/>
    <n v="-9.0657439446366741"/>
    <s v="NA"/>
    <n v="134.4"/>
    <n v="0.967261904761892"/>
    <n v="136.4"/>
    <n v="-12.829912023460411"/>
    <n v="137.30000000000001"/>
    <n v="-6.9919883466860941"/>
    <n v="133"/>
    <n v="-5.4887218045112762"/>
    <n v="120.3"/>
    <n v="-4.738154613466337"/>
    <n v="131.5"/>
    <n v="-5.627376425855517"/>
    <n v="140.19999999999999"/>
    <n v="-3.2097004279600569"/>
    <n v="125.4"/>
    <n v="-1.6746411483253656"/>
    <n v="129.69999999999999"/>
    <n v="-4.5489591364687678"/>
    <n v="137.80000000000001"/>
  </r>
  <r>
    <x v="1"/>
    <x v="4"/>
    <x v="7"/>
    <n v="8"/>
    <n v="133.19999999999999"/>
    <n v="0.82582582582584296"/>
    <n v="143.9"/>
    <n v="-0.34746351633078526"/>
    <n v="128.30000000000001"/>
    <n v="0.77942322681215892"/>
    <n v="138.30000000000001"/>
    <n v="0.50614605929138723"/>
    <n v="114.1"/>
    <n v="3.5056967572304996"/>
    <n v="142.69999999999999"/>
    <n v="1.9621583742116409"/>
    <n v="179.8"/>
    <n v="-6.2291434927697527"/>
    <n v="123.5"/>
    <n v="7.4493927125505985"/>
    <n v="122.1"/>
    <n v="-0.73710073710073021"/>
    <n v="137.5"/>
    <n v="-1.3818181818181861"/>
    <n v="124.6"/>
    <n v="3.2905296950240728"/>
    <n v="144.5"/>
    <n v="1.5916955017301115"/>
    <n v="140.5"/>
    <n v="7.1174377224195243E-2"/>
    <n v="152.1"/>
    <n v="-1.512163050624578"/>
    <n v="132.69999999999999"/>
    <n v="5.7272042200452322"/>
    <n v="124.3"/>
    <n v="6.9991954947707189"/>
    <n v="131.4"/>
    <n v="6.0121765601217696"/>
    <s v="134.4"/>
    <n v="134.4"/>
    <n v="0.967261904761892"/>
    <n v="118.9"/>
    <n v="9.1673675357443276"/>
    <n v="127.7"/>
    <n v="3.9937353171495755"/>
    <n v="125.7"/>
    <n v="3.5799522673030908"/>
    <n v="114.6"/>
    <n v="2.3560209424083793"/>
    <n v="124.1"/>
    <n v="2.5785656728444826"/>
    <n v="135.69999999999999"/>
    <n v="1.4001473839351555"/>
    <n v="123.3"/>
    <n v="0.97323600973236235"/>
    <n v="123.8"/>
    <n v="2.4232633279483036"/>
    <n v="132.69999999999999"/>
  </r>
  <r>
    <x v="2"/>
    <x v="4"/>
    <x v="7"/>
    <n v="8"/>
    <n v="134.30000000000001"/>
    <n v="0.6701414743112265"/>
    <n v="143.4"/>
    <n v="-0.97629009762901364"/>
    <n v="129.30000000000001"/>
    <n v="0.92807424593966625"/>
    <n v="139"/>
    <n v="0.86330935251797747"/>
    <n v="118.1"/>
    <n v="2.2015241320914551"/>
    <n v="145.5"/>
    <n v="1.5807560137457124"/>
    <n v="168.6"/>
    <n v="-8.3629893238434132"/>
    <n v="132.69999999999999"/>
    <n v="3.3157498116051287"/>
    <n v="121.2"/>
    <n v="-0.16501650165016735"/>
    <n v="135.6"/>
    <n v="-0.66371681415929629"/>
    <n v="128.69999999999999"/>
    <n v="2.3310023310023311"/>
    <n v="146.80000000000001"/>
    <n v="1.7029972752043594"/>
    <n v="140.6"/>
    <n v="-0.71123755334281646"/>
    <n v="149.80000000000001"/>
    <n v="0"/>
    <n v="140.30000000000001"/>
    <n v="4.1339985744832379"/>
    <n v="133"/>
    <n v="5.0375939849623981"/>
    <n v="139.30000000000001"/>
    <n v="4.2354630294328626"/>
    <s v="134.4"/>
    <n v="134.4"/>
    <n v="0.967261904761892"/>
    <n v="129.80000000000001"/>
    <n v="5.855161787365172"/>
    <n v="132.80000000000001"/>
    <n v="3.8403614457831283"/>
    <n v="130.19999999999999"/>
    <n v="2.4577572964669869"/>
    <n v="117.3"/>
    <n v="3.3248081841432278"/>
    <n v="127.3"/>
    <n v="3.9277297721916842"/>
    <n v="137.6"/>
    <n v="1.4534883720930232"/>
    <n v="124.5"/>
    <n v="1.7670682730923717"/>
    <n v="126.8"/>
    <n v="2.7602523659306106"/>
    <n v="135.4"/>
  </r>
  <r>
    <x v="0"/>
    <x v="4"/>
    <x v="8"/>
    <n v="9"/>
    <n v="135.19999999999999"/>
    <n v="-1.1834319526627177"/>
    <n v="142"/>
    <n v="0.70422535211267612"/>
    <n v="130.5"/>
    <n v="-0.61302681992338037"/>
    <n v="140.19999999999999"/>
    <n v="-1.0699001426533525"/>
    <n v="120.7"/>
    <n v="-5.1367025683512857"/>
    <n v="147.80000000000001"/>
    <n v="-6.9688768606224691"/>
    <n v="154.5"/>
    <n v="4.0129449838187625"/>
    <n v="137.1"/>
    <n v="-9.190371991247261"/>
    <n v="121"/>
    <n v="1.1570247933884343"/>
    <n v="134.69999999999999"/>
    <n v="1.9302152932442636"/>
    <n v="131.69999999999999"/>
    <n v="-5.2391799544419078"/>
    <n v="149.30000000000001"/>
    <n v="-2.8801071667783065"/>
    <n v="139.6"/>
    <n v="-1.1461318051575891"/>
    <n v="149.80000000000001"/>
    <n v="2.5367156208277586"/>
    <n v="146.1"/>
    <n v="-8.7611225188227131"/>
    <n v="139.69999999999999"/>
    <n v="-10.808876163206868"/>
    <n v="145.19999999999999"/>
    <n v="-9.0909090909090846"/>
    <s v="NA"/>
    <n v="135.69999999999999"/>
    <n v="1.1790714812085652"/>
    <n v="137.4"/>
    <n v="-12.227074235807867"/>
    <n v="137.9"/>
    <n v="-7.1065989847715807"/>
    <n v="133.4"/>
    <n v="-5.4722638680659754"/>
    <n v="121.2"/>
    <n v="-4.5379537953795381"/>
    <n v="132.30000000000001"/>
    <n v="-5.8956916099773329"/>
    <n v="139.6"/>
    <n v="-2.6504297994269259"/>
    <n v="126.7"/>
    <n v="-1.8153117600631388"/>
    <n v="130.30000000000001"/>
    <n v="-4.4512663085188118"/>
    <n v="137.6"/>
  </r>
  <r>
    <x v="1"/>
    <x v="4"/>
    <x v="8"/>
    <n v="9"/>
    <n v="133.6"/>
    <n v="0.82335329341316943"/>
    <n v="143"/>
    <n v="-0.41958041958041559"/>
    <n v="129.69999999999999"/>
    <n v="0.38550501156515038"/>
    <n v="138.69999999999999"/>
    <n v="0.64888248017303951"/>
    <n v="114.5"/>
    <n v="3.4061135371179088"/>
    <n v="137.5"/>
    <n v="4"/>
    <n v="160.69999999999999"/>
    <n v="-2.5513378967019258"/>
    <n v="124.5"/>
    <n v="6.7469879518072329"/>
    <n v="122.4"/>
    <n v="-0.73529411764706343"/>
    <n v="137.30000000000001"/>
    <n v="-1.2381646030590072"/>
    <n v="124.8"/>
    <n v="3.2051282051282168"/>
    <n v="145"/>
    <n v="1.586206896551732"/>
    <n v="138"/>
    <n v="0.72463768115942029"/>
    <n v="153.6"/>
    <n v="-1.8229166666666556"/>
    <n v="133.30000000000001"/>
    <n v="5.8514628657164156"/>
    <n v="124.6"/>
    <n v="7.062600321027297"/>
    <n v="132"/>
    <n v="6.0606060606060606"/>
    <s v="135.7"/>
    <n v="135.69999999999999"/>
    <n v="1.1790714812085652"/>
    <n v="120.6"/>
    <n v="8.6235489220563899"/>
    <n v="128.1"/>
    <n v="4.0593286494925973"/>
    <n v="126.1"/>
    <n v="3.5685963521015074"/>
    <n v="115.7"/>
    <n v="2.2471910112359503"/>
    <n v="124.5"/>
    <n v="2.7309236947791211"/>
    <n v="135.9"/>
    <n v="1.1037527593818983"/>
    <n v="124.4"/>
    <n v="1.0450160771704158"/>
    <n v="124.5"/>
    <n v="2.4096385542168677"/>
    <n v="132.4"/>
  </r>
  <r>
    <x v="2"/>
    <x v="4"/>
    <x v="8"/>
    <n v="9"/>
    <n v="134.69999999999999"/>
    <n v="0.89086859688197273"/>
    <n v="142.4"/>
    <n v="-0.35112359550561795"/>
    <n v="130.19999999999999"/>
    <n v="0.61443932411675228"/>
    <n v="139.6"/>
    <n v="1.3610315186246458"/>
    <n v="118.4"/>
    <n v="2.5337837837837838"/>
    <n v="143"/>
    <n v="2.5874125874125795"/>
    <n v="156.6"/>
    <n v="0.31928480204342274"/>
    <n v="132.9"/>
    <n v="2.6335590669676447"/>
    <n v="121.5"/>
    <n v="-8.2304526748966517E-2"/>
    <n v="135.6"/>
    <n v="0"/>
    <n v="128.80000000000001"/>
    <n v="1.9409937888198756"/>
    <n v="147.30000000000001"/>
    <n v="2.0366598778004072"/>
    <n v="139"/>
    <n v="1.0071942446043207"/>
    <n v="150.80000000000001"/>
    <n v="-0.19893899204244783"/>
    <n v="141.1"/>
    <n v="4.3231750531537871"/>
    <n v="133.4"/>
    <n v="5.3973013493253283"/>
    <n v="140"/>
    <n v="4.4285714285714208"/>
    <s v="135.7"/>
    <n v="135.69999999999999"/>
    <n v="1.1790714812085652"/>
    <n v="131"/>
    <n v="5.4198473282442707"/>
    <n v="133.30000000000001"/>
    <n v="3.8259564891222757"/>
    <n v="130.6"/>
    <n v="2.7565084226646204"/>
    <n v="118.3"/>
    <n v="2.2823330515638234"/>
    <n v="127.9"/>
    <n v="3.9874902267396357"/>
    <n v="137.4"/>
    <n v="1.9650655021833978"/>
    <n v="125.7"/>
    <n v="1.3524264120922855"/>
    <n v="127.5"/>
    <n v="2.5098039215686185"/>
    <n v="135.19999999999999"/>
  </r>
  <r>
    <x v="0"/>
    <x v="4"/>
    <x v="9"/>
    <n v="10"/>
    <n v="135.9"/>
    <n v="-1.4716703458425313"/>
    <n v="141.9"/>
    <n v="0.63424947145877775"/>
    <n v="131"/>
    <n v="0.30534351145038602"/>
    <n v="141.5"/>
    <n v="-1.6961130742049511"/>
    <n v="121.4"/>
    <n v="-5.3542009884678752"/>
    <n v="146.69999999999999"/>
    <n v="-7.5664621676891581"/>
    <n v="157.1"/>
    <n v="10.248249522597069"/>
    <n v="136.4"/>
    <n v="-9.0175953079178974"/>
    <n v="121.4"/>
    <n v="0.98846787479405973"/>
    <n v="135.6"/>
    <n v="1.6224188790560601"/>
    <n v="131.30000000000001"/>
    <n v="-4.7220106626047347"/>
    <n v="150.30000000000001"/>
    <n v="-3.1936127744511054"/>
    <n v="140.4"/>
    <n v="-0.4985754985755107"/>
    <n v="150.5"/>
    <n v="2.7242524916943482"/>
    <n v="147.19999999999999"/>
    <n v="-8.9673913043478191"/>
    <n v="140.6"/>
    <n v="-11.166429587482211"/>
    <n v="146.19999999999999"/>
    <n v="-9.3023255813953458"/>
    <s v="NA"/>
    <n v="137.30000000000001"/>
    <n v="0.94683175528039543"/>
    <n v="138.1"/>
    <n v="-11.223750905141202"/>
    <n v="138.4"/>
    <n v="-7.2976878612716716"/>
    <n v="134.19999999999999"/>
    <n v="-5.6631892697466428"/>
    <n v="121"/>
    <n v="-4.9586776859504136"/>
    <n v="133"/>
    <n v="-6.1654135338345881"/>
    <n v="140.1"/>
    <n v="-2.7123483226266831"/>
    <n v="127.4"/>
    <n v="-2.1978021978022069"/>
    <n v="130.69999999999999"/>
    <n v="-4.7436878347360283"/>
    <n v="138.30000000000001"/>
  </r>
  <r>
    <x v="1"/>
    <x v="4"/>
    <x v="9"/>
    <n v="10"/>
    <n v="133.9"/>
    <n v="1.0455563853622147"/>
    <n v="142.80000000000001"/>
    <n v="-0.42016806722690658"/>
    <n v="131.4"/>
    <n v="-0.152207001522083"/>
    <n v="139.1"/>
    <n v="1.0783608914450036"/>
    <n v="114.9"/>
    <n v="3.5683202785030415"/>
    <n v="135.6"/>
    <n v="4.3510324483775857"/>
    <n v="173.2"/>
    <n v="-6.1200923787528838"/>
    <n v="124.1"/>
    <n v="6.6075745366639946"/>
    <n v="122.6"/>
    <n v="-0.65252854812397809"/>
    <n v="137.80000000000001"/>
    <n v="-1.0885341074020318"/>
    <n v="125.1"/>
    <n v="2.8776978417266141"/>
    <n v="145.5"/>
    <n v="1.7869415807560098"/>
    <n v="139.69999999999999"/>
    <n v="0.28632784538296763"/>
    <n v="154.6"/>
    <n v="-1.9404915912031049"/>
    <n v="134"/>
    <n v="5.9701492537313428"/>
    <n v="124.9"/>
    <n v="7.365892714171328"/>
    <n v="132.6"/>
    <n v="6.1840120663650211"/>
    <s v="137.3"/>
    <n v="137.30000000000001"/>
    <n v="0.94683175528039543"/>
    <n v="122.6"/>
    <n v="7.8303425774877606"/>
    <n v="128.30000000000001"/>
    <n v="4.1309431021044292"/>
    <n v="126.6"/>
    <n v="3.7124802527646263"/>
    <n v="115"/>
    <n v="2.4347826086956497"/>
    <n v="124.8"/>
    <n v="2.8846153846153912"/>
    <n v="136.30000000000001"/>
    <n v="1.1738811445341117"/>
    <n v="124.6"/>
    <n v="1.2841091492776955"/>
    <n v="124.5"/>
    <n v="2.5702811244979942"/>
    <n v="133.5"/>
  </r>
  <r>
    <x v="2"/>
    <x v="4"/>
    <x v="9"/>
    <n v="10"/>
    <n v="135.30000000000001"/>
    <n v="0.73909830007390975"/>
    <n v="142.19999999999999"/>
    <n v="0.2109704641350291"/>
    <n v="131.19999999999999"/>
    <n v="7.0884146341463508"/>
    <n v="140.6"/>
    <n v="0.64011379800853896"/>
    <n v="119"/>
    <n v="2.1848739495798273"/>
    <n v="141.5"/>
    <n v="4.0989399293286297"/>
    <n v="162.6"/>
    <n v="3.3210332103321067"/>
    <n v="132.30000000000001"/>
    <n v="2.6455026455026456"/>
    <n v="121.8"/>
    <n v="0.57471264367816322"/>
    <n v="136.30000000000001"/>
    <n v="-0.22010271460015507"/>
    <n v="128.69999999999999"/>
    <n v="2.4864024864025001"/>
    <n v="148.1"/>
    <n v="2.2282241728561862"/>
    <n v="140.1"/>
    <n v="1.6416845110635343"/>
    <n v="151.6"/>
    <n v="0.32981530343007914"/>
    <n v="142"/>
    <n v="4.366197183098584"/>
    <n v="134.1"/>
    <n v="5.518269947800154"/>
    <n v="140.80000000000001"/>
    <n v="4.6164772727272725"/>
    <s v="137.3"/>
    <n v="137.30000000000001"/>
    <n v="0.94683175528039543"/>
    <n v="132.19999999999999"/>
    <n v="6.732223903177009"/>
    <n v="133.6"/>
    <n v="4.3413173652694699"/>
    <n v="131.30000000000001"/>
    <n v="3.4272658035034271"/>
    <n v="117.8"/>
    <n v="3.2258064516129012"/>
    <n v="128.4"/>
    <n v="4.1277258566978059"/>
    <n v="137.9"/>
    <n v="2.6105873821609822"/>
    <n v="126.2"/>
    <n v="1.5055467511885827"/>
    <n v="127.7"/>
    <n v="3.1323414252153374"/>
    <n v="136.1"/>
  </r>
  <r>
    <x v="0"/>
    <x v="4"/>
    <x v="10"/>
    <n v="11"/>
    <n v="136.30000000000001"/>
    <n v="-1.467351430667645"/>
    <n v="142.5"/>
    <n v="-0.28070175438596889"/>
    <n v="140.5"/>
    <n v="4.4128113879003479"/>
    <n v="141.5"/>
    <n v="-1.4134275618374559"/>
    <n v="121.6"/>
    <n v="-5.2631578947368354"/>
    <n v="147.30000000000001"/>
    <n v="-7.3998642226748164"/>
    <n v="168"/>
    <n v="10.23809523809523"/>
    <n v="135.80000000000001"/>
    <n v="-10.014727540500742"/>
    <n v="122.5"/>
    <n v="1.1428571428571475"/>
    <n v="136"/>
    <n v="1.6911764705882435"/>
    <n v="131.9"/>
    <n v="-4.927975739196361"/>
    <n v="151.4"/>
    <n v="-3.5667107001321039"/>
    <n v="142.4"/>
    <n v="-0.63202247191011629"/>
    <n v="152.1"/>
    <n v="2.6955950032873077"/>
    <n v="148.19999999999999"/>
    <n v="-8.90688259109311"/>
    <n v="141.5"/>
    <n v="-11.378091872791515"/>
    <n v="147.30000000000001"/>
    <n v="-9.3686354378818812"/>
    <s v="NA"/>
    <n v="138.6"/>
    <n v="0.36075036075036077"/>
    <n v="141.1"/>
    <n v="-10.914245216158747"/>
    <n v="139.4"/>
    <n v="-7.6040172166427498"/>
    <n v="135.80000000000001"/>
    <n v="-6.1855670103092821"/>
    <n v="121.6"/>
    <n v="-5.180921052631577"/>
    <n v="133.69999999999999"/>
    <n v="-6.4323111443530259"/>
    <n v="141.5"/>
    <n v="-3.462897526501771"/>
    <n v="128.1"/>
    <n v="-2.4980483996877352"/>
    <n v="131.69999999999999"/>
    <n v="-5.1632498101746274"/>
    <n v="140"/>
  </r>
  <r>
    <x v="1"/>
    <x v="4"/>
    <x v="10"/>
    <n v="11"/>
    <n v="134.30000000000001"/>
    <n v="1.0424422933730284"/>
    <n v="142.1"/>
    <n v="0.21111893033076098"/>
    <n v="146.69999999999999"/>
    <n v="-2.5903203817314133"/>
    <n v="139.5"/>
    <n v="0.93189964157706895"/>
    <n v="115.2"/>
    <n v="3.4722222222222223"/>
    <n v="136.4"/>
    <n v="4.2521994134897234"/>
    <n v="185.2"/>
    <n v="-6.1555075593952369"/>
    <n v="122.2"/>
    <n v="7.3649754500818219"/>
    <n v="123.9"/>
    <n v="-0.72639225181598521"/>
    <n v="138.30000000000001"/>
    <n v="-1.0845986984815619"/>
    <n v="125.4"/>
    <n v="3.0303030303030165"/>
    <n v="146"/>
    <n v="1.9863013698630176"/>
    <n v="141.5"/>
    <n v="0.42402826855123271"/>
    <n v="156.19999999999999"/>
    <n v="-1.9206145966709349"/>
    <n v="135"/>
    <n v="5.9259259259259265"/>
    <n v="125.4"/>
    <n v="7.4960127591706591"/>
    <n v="133.5"/>
    <n v="6.2172284644194846"/>
    <s v="138.6"/>
    <n v="138.6"/>
    <n v="0.36075036075036077"/>
    <n v="125.7"/>
    <n v="7.6372315035799598"/>
    <n v="128.80000000000001"/>
    <n v="4.3478260869565171"/>
    <n v="127.4"/>
    <n v="4.0816326530612148"/>
    <n v="115.3"/>
    <n v="2.6019080659150045"/>
    <n v="125.1"/>
    <n v="3.0375699440447734"/>
    <n v="136.6"/>
    <n v="1.4641288433382138"/>
    <n v="124.9"/>
    <n v="1.5212169735788561"/>
    <n v="124.9"/>
    <n v="2.8022417934347477"/>
    <n v="134.80000000000001"/>
  </r>
  <r>
    <x v="2"/>
    <x v="4"/>
    <x v="10"/>
    <n v="11"/>
    <n v="135.69999999999999"/>
    <n v="0.51584377302875251"/>
    <n v="142.4"/>
    <n v="0.91292134831459471"/>
    <n v="142.9"/>
    <n v="1.3296011196641047"/>
    <n v="140.80000000000001"/>
    <n v="0.78124999999999589"/>
    <n v="119.2"/>
    <n v="3.2718120805369053"/>
    <n v="142.19999999999999"/>
    <n v="3.516174402250352"/>
    <n v="173.8"/>
    <n v="-7.3647871116225598"/>
    <n v="131.19999999999999"/>
    <n v="1.981707317073188"/>
    <n v="123"/>
    <n v="-0.89430894308942621"/>
    <n v="136.80000000000001"/>
    <n v="-0.73099415204678353"/>
    <n v="129.19999999999999"/>
    <n v="1.4705882352941222"/>
    <n v="148.9"/>
    <n v="1.6789791806581598"/>
    <n v="142.1"/>
    <n v="-0.42223786066150198"/>
    <n v="153.19999999999999"/>
    <n v="0"/>
    <n v="143"/>
    <n v="3.4965034965034967"/>
    <n v="134.80000000000001"/>
    <n v="5.2670623145400546"/>
    <n v="141.80000000000001"/>
    <n v="3.8081805359661334"/>
    <s v="138.6"/>
    <n v="138.6"/>
    <n v="0.36075036075036077"/>
    <n v="135.30000000000001"/>
    <n v="5.3954175905395285"/>
    <n v="134.4"/>
    <n v="3.7946428571428528"/>
    <n v="132.6"/>
    <n v="2.6395173453996983"/>
    <n v="118.3"/>
    <n v="3.1276415891800533"/>
    <n v="128.9"/>
    <n v="3.4910783553141971"/>
    <n v="138.6"/>
    <n v="1.8037518037518039"/>
    <n v="126.8"/>
    <n v="0.78864353312302837"/>
    <n v="128.4"/>
    <n v="2.7258566978193146"/>
    <n v="137.6"/>
  </r>
  <r>
    <x v="0"/>
    <x v="4"/>
    <x v="11"/>
    <n v="12"/>
    <n v="136.4"/>
    <n v="-1.4662756598240467"/>
    <n v="143.69999999999999"/>
    <n v="-0.76548364648573031"/>
    <n v="144.80000000000001"/>
    <n v="0.75966850828728882"/>
    <n v="141.9"/>
    <n v="-1.6913319238900673"/>
    <n v="123.1"/>
    <n v="-5.8489033306254985"/>
    <n v="147.19999999999999"/>
    <n v="-8.2880434782608621"/>
    <n v="161"/>
    <n v="1.3664596273291856"/>
    <n v="133.80000000000001"/>
    <n v="-10.463378176382671"/>
    <n v="121.9"/>
    <n v="-0.98441345365053545"/>
    <n v="135.80000000000001"/>
    <n v="2.8718703976435762"/>
    <n v="131.1"/>
    <n v="-4.1189931350114355"/>
    <n v="151.4"/>
    <n v="-3.3685601056803134"/>
    <n v="141.5"/>
    <n v="-1.9081272084805572"/>
    <n v="153.19999999999999"/>
    <n v="2.4804177545691983"/>
    <n v="148"/>
    <n v="-8.3783783783783825"/>
    <n v="141.9"/>
    <n v="-11.486962649753355"/>
    <n v="147.19999999999999"/>
    <n v="-8.9673913043478191"/>
    <s v="NA"/>
    <n v="139.1"/>
    <n v="0.93457943925234466"/>
    <n v="142.6"/>
    <n v="-11.079943899018231"/>
    <n v="139.5"/>
    <n v="-7.311827956989239"/>
    <n v="136.1"/>
    <n v="-5.8045554739162428"/>
    <n v="122"/>
    <n v="-5.4918032786885274"/>
    <n v="133.4"/>
    <n v="-5.8470764617691238"/>
    <n v="141.1"/>
    <n v="-3.118355776045362"/>
    <n v="127.8"/>
    <n v="-2.5039123630672946"/>
    <n v="131.9"/>
    <n v="-5.1554207733131241"/>
    <n v="139.80000000000001"/>
  </r>
  <r>
    <x v="1"/>
    <x v="4"/>
    <x v="11"/>
    <n v="12"/>
    <n v="134.4"/>
    <n v="1.0416666666666707"/>
    <n v="142.6"/>
    <n v="0.49088359046284508"/>
    <n v="145.9"/>
    <n v="-0.47978067169295202"/>
    <n v="139.5"/>
    <n v="1.0752688172043012"/>
    <n v="115.9"/>
    <n v="3.9689387402933511"/>
    <n v="135"/>
    <n v="4.8148148148148149"/>
    <n v="163.19999999999999"/>
    <n v="-0.91911764705882359"/>
    <n v="119.8"/>
    <n v="7.7629382303839716"/>
    <n v="120.7"/>
    <n v="0.66280033140016337"/>
    <n v="139.69999999999999"/>
    <n v="-1.8611309949892587"/>
    <n v="125.7"/>
    <n v="2.4661893396976997"/>
    <n v="146.30000000000001"/>
    <n v="1.8455228981544693"/>
    <n v="138.80000000000001"/>
    <n v="1.2247838616714615"/>
    <n v="157"/>
    <n v="-1.783439490445867"/>
    <n v="135.6"/>
    <n v="5.5309734513274336"/>
    <n v="125.6"/>
    <n v="7.5636942675159231"/>
    <n v="134"/>
    <n v="5.9701492537313428"/>
    <s v="139.1"/>
    <n v="139.1"/>
    <n v="0.93457943925234466"/>
    <n v="126.8"/>
    <n v="7.7287066246056764"/>
    <n v="129.30000000000001"/>
    <n v="4.17633410672852"/>
    <n v="128.19999999999999"/>
    <n v="3.8221528861154495"/>
    <n v="115.3"/>
    <n v="2.7753686036426739"/>
    <n v="125.6"/>
    <n v="2.7070063694267561"/>
    <n v="136.69999999999999"/>
    <n v="1.3167520117044706"/>
    <n v="124.6"/>
    <n v="1.5248796147672599"/>
    <n v="125.1"/>
    <n v="2.797761790567546"/>
    <n v="134.1"/>
  </r>
  <r>
    <x v="2"/>
    <x v="4"/>
    <x v="11"/>
    <n v="12"/>
    <n v="135.80000000000001"/>
    <n v="0.58910162002944244"/>
    <n v="143.30000000000001"/>
    <n v="0.76762037683181739"/>
    <n v="145.19999999999999"/>
    <n v="-0.96418732782367589"/>
    <n v="141"/>
    <n v="0.70921985815602839"/>
    <n v="120.5"/>
    <n v="2.24066390041494"/>
    <n v="141.5"/>
    <n v="4.5229681978798624"/>
    <n v="161.69999999999999"/>
    <n v="-5.9369202226345053"/>
    <n v="129.1"/>
    <n v="2.0914020139426932"/>
    <n v="121.5"/>
    <n v="-1.6460905349794239"/>
    <n v="137.1"/>
    <n v="-0.80233406272793173"/>
    <n v="128.80000000000001"/>
    <n v="1.8633540372670632"/>
    <n v="149"/>
    <n v="1.8791946308724907"/>
    <n v="140.5"/>
    <n v="-7.1174377224195243E-2"/>
    <n v="154.19999999999999"/>
    <n v="-0.3891050583657551"/>
    <n v="143.1"/>
    <n v="3.6338225017470425"/>
    <n v="135.1"/>
    <n v="5.3293856402664819"/>
    <n v="142"/>
    <n v="3.873239436619718"/>
    <s v="139.1"/>
    <n v="139.1"/>
    <n v="0.93457943925234466"/>
    <n v="136.6"/>
    <n v="4.1727672035139216"/>
    <n v="134.69999999999999"/>
    <n v="3.7861915367483472"/>
    <n v="133.1"/>
    <n v="2.17881292261458"/>
    <n v="118.5"/>
    <n v="3.5443037974683564"/>
    <n v="129"/>
    <n v="4.1085271317829548"/>
    <n v="138.5"/>
    <n v="2.2382671480144363"/>
    <n v="126.5"/>
    <n v="1.6600790513833947"/>
    <n v="128.6"/>
    <n v="2.8771384136858607"/>
    <n v="137.19999999999999"/>
  </r>
  <r>
    <x v="0"/>
    <x v="5"/>
    <x v="0"/>
    <n v="1"/>
    <n v="136.6"/>
    <n v="-1.4641288433382138"/>
    <n v="144.4"/>
    <n v="-0.48476454293629984"/>
    <n v="143.80000000000001"/>
    <n v="-0.13908205841447638"/>
    <n v="142"/>
    <n v="-1.6901408450704265"/>
    <n v="123.2"/>
    <n v="-5.519480519480517"/>
    <n v="147.9"/>
    <n v="-9.5334685598377238"/>
    <n v="152.1"/>
    <n v="-1.0519395134779712"/>
    <n v="131.80000000000001"/>
    <n v="-10.166919575113813"/>
    <n v="119.5"/>
    <n v="-1.841004184100421"/>
    <n v="136"/>
    <n v="3.3088235294117649"/>
    <n v="131.19999999999999"/>
    <n v="-4.0396341463414513"/>
    <n v="151.80000000000001"/>
    <n v="-3.2938076416337281"/>
    <n v="140.4"/>
    <n v="-2.2792022792022912"/>
    <n v="153.6"/>
    <n v="2.6692708333333299"/>
    <n v="148.30000000000001"/>
    <n v="-8.2939986513823403"/>
    <n v="142.30000000000001"/>
    <n v="-11.524947294448351"/>
    <n v="147.5"/>
    <n v="-8.8813559322033857"/>
    <s v="NA"/>
    <n v="140.4"/>
    <n v="0.64102564102564508"/>
    <n v="142.30000000000001"/>
    <n v="-10.541110330288133"/>
    <n v="139.80000000000001"/>
    <n v="-7.3676680972818387"/>
    <n v="136"/>
    <n v="-5.1470588235294112"/>
    <n v="122.7"/>
    <n v="-5.2159739201304038"/>
    <n v="134.30000000000001"/>
    <n v="-6.0312732688011979"/>
    <n v="141.6"/>
    <n v="-3.1779661016949152"/>
    <n v="128.6"/>
    <n v="-2.4105754276827329"/>
    <n v="132.30000000000001"/>
    <n v="-4.9130763416477805"/>
    <n v="139.30000000000001"/>
  </r>
  <r>
    <x v="1"/>
    <x v="5"/>
    <x v="0"/>
    <n v="1"/>
    <n v="134.6"/>
    <n v="1.0401188707280875"/>
    <n v="143.69999999999999"/>
    <n v="0.34794711203897011"/>
    <n v="143.6"/>
    <n v="6.9637883008352594E-2"/>
    <n v="139.6"/>
    <n v="1.0744985673352436"/>
    <n v="116.4"/>
    <n v="3.6941580756013717"/>
    <n v="133.80000000000001"/>
    <n v="5.6053811659192823"/>
    <n v="150.5"/>
    <n v="0.73089700996677365"/>
    <n v="118.4"/>
    <n v="7.5168918918918841"/>
    <n v="117.3"/>
    <n v="1.2787723785166241"/>
    <n v="140.5"/>
    <n v="-2.1352313167259789"/>
    <n v="125.9"/>
    <n v="2.4622716441620289"/>
    <n v="146.80000000000001"/>
    <n v="1.8392370572207006"/>
    <n v="137.19999999999999"/>
    <n v="1.457725947521866"/>
    <n v="157.69999999999999"/>
    <n v="-1.9023462270133167"/>
    <n v="136"/>
    <n v="5.5147058823529411"/>
    <n v="125.9"/>
    <n v="7.6250992851469368"/>
    <n v="134.4"/>
    <n v="5.8779761904761942"/>
    <s v="140.4"/>
    <n v="140.4"/>
    <n v="0.64102564102564508"/>
    <n v="127.3"/>
    <n v="7.3055773762765108"/>
    <n v="129.5"/>
    <n v="4.169884169884174"/>
    <n v="129"/>
    <n v="3.3333333333333424"/>
    <n v="116.3"/>
    <n v="2.5795356835769563"/>
    <n v="126.2"/>
    <n v="2.7733755942947589"/>
    <n v="137.1"/>
    <n v="1.3858497447118934"/>
    <n v="125.5"/>
    <n v="1.4342629482071692"/>
    <n v="125.8"/>
    <n v="2.6232114467408563"/>
    <n v="134.1"/>
  </r>
  <r>
    <x v="2"/>
    <x v="5"/>
    <x v="0"/>
    <n v="1"/>
    <n v="136"/>
    <n v="0.2941176470588277"/>
    <n v="144.19999999999999"/>
    <n v="-0.34674063800277394"/>
    <n v="143.69999999999999"/>
    <n v="-2.1572720946416104"/>
    <n v="141.1"/>
    <n v="0.28348688873140021"/>
    <n v="120.7"/>
    <n v="1.822700911350458"/>
    <n v="141.30000000000001"/>
    <n v="5.7324840764331162"/>
    <n v="151.6"/>
    <n v="-6.0686015831134492"/>
    <n v="127.3"/>
    <n v="2.278083267871164"/>
    <n v="118.8"/>
    <n v="-0.75757575757575035"/>
    <n v="137.5"/>
    <n v="-1.3818181818181861"/>
    <n v="129"/>
    <n v="1.1627906976744187"/>
    <n v="149.5"/>
    <n v="1.4715719063545074"/>
    <n v="139.19999999999999"/>
    <n v="-0.35919540229885061"/>
    <n v="154.69999999999999"/>
    <n v="-0.90497737556559621"/>
    <n v="143.5"/>
    <n v="3.6236933797909328"/>
    <n v="135.5"/>
    <n v="5.0922509225092289"/>
    <n v="142.30000000000001"/>
    <n v="3.8650737877723116"/>
    <s v="140.4"/>
    <n v="140.4"/>
    <n v="0.64102564102564508"/>
    <n v="136.6"/>
    <n v="4.2459736456808281"/>
    <n v="134.9"/>
    <n v="3.7064492216456637"/>
    <n v="133.30000000000001"/>
    <n v="2.1755438859714755"/>
    <n v="119.3"/>
    <n v="3.3528918692372169"/>
    <n v="129.69999999999999"/>
    <n v="3.5466461063994008"/>
    <n v="139"/>
    <n v="1.7985611510791366"/>
    <n v="127.3"/>
    <n v="1.1783189316575131"/>
    <n v="129.1"/>
    <n v="2.6336173508907867"/>
    <n v="136.9"/>
  </r>
  <r>
    <x v="0"/>
    <x v="5"/>
    <x v="1"/>
    <n v="2"/>
    <n v="136.4"/>
    <n v="-1.1730205278592334"/>
    <n v="143.69999999999999"/>
    <n v="-0.48712595685455023"/>
    <n v="140.6"/>
    <n v="-0.49786628733996346"/>
    <n v="141.5"/>
    <n v="-1.1307420494699607"/>
    <n v="122.9"/>
    <n v="-5.4515866558177404"/>
    <n v="149.4"/>
    <n v="-9.3038821954484643"/>
    <n v="142.4"/>
    <n v="-3.8623595505617976"/>
    <n v="130.19999999999999"/>
    <n v="-10.13824884792626"/>
    <n v="117.9"/>
    <n v="-2.1204410517387617"/>
    <n v="135.6"/>
    <n v="3.7610619469026512"/>
    <n v="130.5"/>
    <n v="-3.5249042145593821"/>
    <n v="151.69999999999999"/>
    <n v="-3.0323005932761995"/>
    <n v="138.69999999999999"/>
    <n v="-2.23503965392934"/>
    <n v="153.30000000000001"/>
    <n v="3.9138943248532287"/>
    <n v="148.69999999999999"/>
    <n v="-8.3389374579690507"/>
    <n v="142.4"/>
    <n v="-11.446629213483153"/>
    <n v="147.80000000000001"/>
    <n v="-8.8633288227334379"/>
    <s v="NA"/>
    <n v="141.30000000000001"/>
    <n v="0.49539985845717521"/>
    <n v="142.4"/>
    <n v="-10.603932584269668"/>
    <n v="139.9"/>
    <n v="-7.147962830593281"/>
    <n v="136.19999999999999"/>
    <n v="-4.6989720998531412"/>
    <n v="123.3"/>
    <n v="-4.7850770478507636"/>
    <n v="134.30000000000001"/>
    <n v="-5.8078927773641178"/>
    <n v="141.5"/>
    <n v="-3.0388692579505379"/>
    <n v="128.80000000000001"/>
    <n v="-2.0186335403726776"/>
    <n v="132.5"/>
    <n v="-4.5283018867924527"/>
    <n v="138.5"/>
  </r>
  <r>
    <x v="1"/>
    <x v="5"/>
    <x v="1"/>
    <n v="2"/>
    <n v="134.80000000000001"/>
    <n v="0.81602373887239932"/>
    <n v="143"/>
    <n v="0.34965034965034963"/>
    <n v="139.9"/>
    <n v="0.28591851322373529"/>
    <n v="139.9"/>
    <n v="0.71479628305932807"/>
    <n v="116.2"/>
    <n v="3.614457831325304"/>
    <n v="135.5"/>
    <n v="5.4612546125461296"/>
    <n v="136.9"/>
    <n v="2.6296566837107336"/>
    <n v="117"/>
    <n v="7.5213675213675195"/>
    <n v="115.4"/>
    <n v="1.4731369150779796"/>
    <n v="140.69999999999999"/>
    <n v="-2.4164889836531467"/>
    <n v="125.9"/>
    <n v="2.144559173947568"/>
    <n v="147.1"/>
    <n v="1.699524133242692"/>
    <n v="135.6"/>
    <n v="1.4749262536873156"/>
    <n v="159.30000000000001"/>
    <n v="-2.7620841180163249"/>
    <n v="136.30000000000001"/>
    <n v="5.5025678650036678"/>
    <n v="126.1"/>
    <n v="7.5337034099920706"/>
    <n v="134.69999999999999"/>
    <n v="5.8648849294729075"/>
    <s v="141.3"/>
    <n v="141.30000000000001"/>
    <n v="0.49539985845717521"/>
    <n v="127.3"/>
    <n v="7.3841319717203397"/>
    <n v="129.9"/>
    <n v="4.080061585835244"/>
    <n v="129.80000000000001"/>
    <n v="3.0816640986132509"/>
    <n v="117.4"/>
    <n v="2.3850085178875613"/>
    <n v="126.5"/>
    <n v="2.687747035573127"/>
    <n v="137.19999999999999"/>
    <n v="1.3119533527696876"/>
    <n v="126.2"/>
    <n v="1.1885895404120443"/>
    <n v="126.5"/>
    <n v="2.4505928853754897"/>
    <n v="134"/>
  </r>
  <r>
    <x v="2"/>
    <x v="5"/>
    <x v="1"/>
    <n v="2"/>
    <n v="135.9"/>
    <n v="0.66225165562914323"/>
    <n v="143.5"/>
    <n v="0.20905923344948529"/>
    <n v="140.30000000000001"/>
    <n v="-0.21382751247327964"/>
    <n v="140.9"/>
    <n v="0.78069552874378578"/>
    <n v="120.4"/>
    <n v="2.3255813953488347"/>
    <n v="142.9"/>
    <n v="6.9979006298110562"/>
    <n v="140.5"/>
    <n v="-1.7793594306049825"/>
    <n v="125.8"/>
    <n v="2.7821939586645583"/>
    <n v="117.1"/>
    <n v="0"/>
    <n v="137.30000000000001"/>
    <n v="-0.72833211944646747"/>
    <n v="128.6"/>
    <n v="2.0217729393468074"/>
    <n v="149.6"/>
    <n v="2.1390374331550914"/>
    <n v="137.6"/>
    <n v="0.72674418604651159"/>
    <n v="154.9"/>
    <n v="0.12911555842478284"/>
    <n v="143.80000000000001"/>
    <n v="3.7552155771905267"/>
    <n v="135.6"/>
    <n v="5.4572271386430717"/>
    <n v="142.6"/>
    <n v="3.9971949509116533"/>
    <s v="141.3"/>
    <n v="141.30000000000001"/>
    <n v="0.49539985845717521"/>
    <n v="136.69999999999999"/>
    <n v="4.3160204828090754"/>
    <n v="135.19999999999999"/>
    <n v="3.4763313609467583"/>
    <n v="133.80000000000001"/>
    <n v="2.1674140508221051"/>
    <n v="120.2"/>
    <n v="3.66056572379367"/>
    <n v="129.9"/>
    <n v="4.0030792917628855"/>
    <n v="139"/>
    <n v="2.6618705035971142"/>
    <n v="127.7"/>
    <n v="1.2529365700861459"/>
    <n v="129.6"/>
    <n v="2.8549382716049516"/>
    <n v="136.4"/>
  </r>
  <r>
    <x v="0"/>
    <x v="5"/>
    <x v="2"/>
    <n v="3"/>
    <n v="136.80000000000001"/>
    <n v="-1.3157894736842188"/>
    <n v="143.80000000000001"/>
    <n v="-0.48678720445063767"/>
    <n v="140"/>
    <n v="-3.214285714285714"/>
    <n v="142"/>
    <n v="-1.4788732394366157"/>
    <n v="123.2"/>
    <n v="-5.4383116883116909"/>
    <n v="152.9"/>
    <n v="-9.4179202092871179"/>
    <n v="138"/>
    <n v="-7.2463768115942031"/>
    <n v="129.30000000000001"/>
    <n v="-10.672853828306273"/>
    <n v="117.1"/>
    <n v="-2.4765157984628452"/>
    <n v="136.30000000000001"/>
    <n v="3.228173147468802"/>
    <n v="131.19999999999999"/>
    <n v="-3.810975609756087"/>
    <n v="152.80000000000001"/>
    <n v="-3.4031413612565555"/>
    <n v="138.6"/>
    <n v="-2.7417027417027295"/>
    <n v="155.1"/>
    <n v="2.9658284977433875"/>
    <n v="149.19999999999999"/>
    <n v="-8.3780160857908843"/>
    <n v="143"/>
    <n v="-11.398601398601397"/>
    <n v="148.30000000000001"/>
    <n v="-8.8334457181389237"/>
    <s v="NA"/>
    <n v="142"/>
    <n v="0.63380281690141249"/>
    <n v="142.6"/>
    <n v="-11.36044880785413"/>
    <n v="139.9"/>
    <n v="-6.5046461758398815"/>
    <n v="136.69999999999999"/>
    <n v="-4.5354791514264736"/>
    <n v="124.6"/>
    <n v="-5.457463884430175"/>
    <n v="135.1"/>
    <n v="-6.1435973353071782"/>
    <n v="142.69999999999999"/>
    <n v="-3.433777154870342"/>
    <n v="129.30000000000001"/>
    <n v="-2.0108275328693024"/>
    <n v="133.30000000000001"/>
    <n v="-4.6511627906976871"/>
    <n v="138.69999999999999"/>
  </r>
  <r>
    <x v="1"/>
    <x v="5"/>
    <x v="2"/>
    <n v="3"/>
    <n v="135"/>
    <n v="0.8888888888888804"/>
    <n v="143.1"/>
    <n v="0.34940600978336828"/>
    <n v="135.5"/>
    <n v="2.0664206642066505"/>
    <n v="139.9"/>
    <n v="0.92923516797711425"/>
    <n v="116.5"/>
    <n v="3.6051502145922774"/>
    <n v="138.5"/>
    <n v="5.5595667870036021"/>
    <n v="128"/>
    <n v="5.1562499999999956"/>
    <n v="115.5"/>
    <n v="7.8787878787878736"/>
    <n v="114.2"/>
    <n v="1.6637478108581361"/>
    <n v="140.69999999999999"/>
    <n v="-2.0611229566453289"/>
    <n v="126.2"/>
    <n v="2.2979397781299458"/>
    <n v="147.6"/>
    <n v="1.8970189701897098"/>
    <n v="134.80000000000001"/>
    <n v="1.7804154302670454"/>
    <n v="159.69999999999999"/>
    <n v="-2.1289918597369928"/>
    <n v="136.69999999999999"/>
    <n v="5.5596196049744133"/>
    <n v="126.7"/>
    <n v="7.4980268350433974"/>
    <n v="135.19999999999999"/>
    <n v="5.8431952662721942"/>
    <s v="142"/>
    <n v="142"/>
    <n v="0.63380281690141249"/>
    <n v="126.4"/>
    <n v="7.9905063291139191"/>
    <n v="130.80000000000001"/>
    <n v="3.6697247706421883"/>
    <n v="130.5"/>
    <n v="2.9118773946360239"/>
    <n v="117.8"/>
    <n v="2.716468590831921"/>
    <n v="126.8"/>
    <n v="2.839116719242909"/>
    <n v="137.80000000000001"/>
    <n v="1.4513788098693758"/>
    <n v="126.7"/>
    <n v="1.1838989739542112"/>
    <n v="127.1"/>
    <n v="2.5177025963808162"/>
    <n v="134"/>
  </r>
  <r>
    <x v="2"/>
    <x v="5"/>
    <x v="2"/>
    <n v="3"/>
    <n v="136.19999999999999"/>
    <n v="0.66079295154185447"/>
    <n v="143.6"/>
    <n v="0.62674094707521288"/>
    <n v="138.30000000000001"/>
    <n v="-1.7353579175705027"/>
    <n v="141.19999999999999"/>
    <n v="0.84985835694052214"/>
    <n v="120.7"/>
    <n v="2.3198011599005777"/>
    <n v="146.19999999999999"/>
    <n v="6.976744186046524"/>
    <n v="134.6"/>
    <n v="0.37147102526002973"/>
    <n v="124.6"/>
    <n v="3.0497592295345197"/>
    <n v="116.1"/>
    <n v="-0.77519379844960512"/>
    <n v="137.80000000000001"/>
    <n v="-0.43541364296082924"/>
    <n v="129.1"/>
    <n v="2.1688613477924177"/>
    <n v="150.4"/>
    <n v="2.2606382978723438"/>
    <n v="137.19999999999999"/>
    <n v="1.0204081632653104"/>
    <n v="156.30000000000001"/>
    <n v="-0.12795905310301794"/>
    <n v="144.30000000000001"/>
    <n v="4.0194040194040079"/>
    <n v="136.19999999999999"/>
    <n v="5.2129221732746132"/>
    <n v="143.1"/>
    <n v="4.1928721174004195"/>
    <s v="142"/>
    <n v="142"/>
    <n v="0.63380281690141249"/>
    <n v="136.5"/>
    <n v="5.3479853479853556"/>
    <n v="135.6"/>
    <n v="3.9085545722713952"/>
    <n v="134.30000000000001"/>
    <n v="2.4571854058078801"/>
    <n v="121"/>
    <n v="3.5537190082644603"/>
    <n v="130.4"/>
    <n v="4.2944785276073576"/>
    <n v="139.80000000000001"/>
    <n v="2.7896995708154342"/>
    <n v="128.19999999999999"/>
    <n v="1.7160686427457235"/>
    <n v="130.30000000000001"/>
    <n v="2.9930928626246947"/>
    <n v="136.5"/>
  </r>
  <r>
    <x v="0"/>
    <x v="5"/>
    <x v="3"/>
    <n v="4"/>
    <n v="137.1"/>
    <n v="-1.5317286652078734"/>
    <n v="144.5"/>
    <n v="-0.13840830449826202"/>
    <n v="135.9"/>
    <n v="-3.7527593818984504"/>
    <n v="142.4"/>
    <n v="-1.4747191011235914"/>
    <n v="123.5"/>
    <n v="-5.5870445344129598"/>
    <n v="156.4"/>
    <n v="-4.0281329923273725"/>
    <n v="135.1"/>
    <n v="-5.5514433752775725"/>
    <n v="128.4"/>
    <n v="-11.214953271028042"/>
    <n v="115.2"/>
    <n v="-3.9930555555555629"/>
    <n v="137.19999999999999"/>
    <n v="2.1865889212827989"/>
    <n v="131.9"/>
    <n v="-4.0940106141015962"/>
    <n v="153.80000000000001"/>
    <n v="-3.5760728218465534"/>
    <n v="138.6"/>
    <n v="-2.0923520923520966"/>
    <n v="156.1"/>
    <n v="1.9859064702113995"/>
    <n v="150.1"/>
    <n v="-8.1945369753497559"/>
    <n v="143.30000000000001"/>
    <n v="-11.095603628750874"/>
    <n v="149.1"/>
    <n v="-8.651911468812882"/>
    <s v="NA"/>
    <n v="142.9"/>
    <n v="0.20993701889431976"/>
    <n v="143.80000000000001"/>
    <n v="-13.351877607788607"/>
    <n v="140.9"/>
    <n v="-6.4584811923349843"/>
    <n v="137.6"/>
    <n v="-4.5784883720930116"/>
    <n v="125.3"/>
    <n v="-5.1077414205905756"/>
    <n v="136"/>
    <n v="-6.1764705882352988"/>
    <n v="143.69999999999999"/>
    <n v="-2.7835768963117609"/>
    <n v="130.4"/>
    <n v="-2.1472392638036899"/>
    <n v="134.19999999999999"/>
    <n v="-4.4709388971684056"/>
    <n v="139.1"/>
  </r>
  <r>
    <x v="1"/>
    <x v="5"/>
    <x v="3"/>
    <n v="4"/>
    <n v="135"/>
    <n v="1.0370370370370412"/>
    <n v="144.30000000000001"/>
    <n v="6.9300069300065353E-2"/>
    <n v="130.80000000000001"/>
    <n v="2.3700305810397508"/>
    <n v="140.30000000000001"/>
    <n v="0.92658588738416447"/>
    <n v="116.6"/>
    <n v="3.7735849056603818"/>
    <n v="150.1"/>
    <n v="2.2651565622918093"/>
    <n v="127.6"/>
    <n v="3.9184952978056429"/>
    <n v="114"/>
    <n v="8.3333333333333321"/>
    <n v="110.6"/>
    <n v="2.8028933092224309"/>
    <n v="140.19999999999999"/>
    <n v="-1.4265335235378032"/>
    <n v="126.5"/>
    <n v="2.4505928853754897"/>
    <n v="148.30000000000001"/>
    <n v="1.9554956169925672"/>
    <n v="135.69999999999999"/>
    <n v="1.3264554163596252"/>
    <n v="159.19999999999999"/>
    <n v="-1.4447236180904417"/>
    <n v="137.80000000000001"/>
    <n v="5.4426705370101596"/>
    <n v="127.4"/>
    <n v="7.2998430141287152"/>
    <n v="136.19999999999999"/>
    <n v="5.7268722466960442"/>
    <s v="142.9"/>
    <n v="142.9"/>
    <n v="0.20993701889431976"/>
    <n v="124.6"/>
    <n v="9.550561797752815"/>
    <n v="131.80000000000001"/>
    <n v="3.6418816388467246"/>
    <n v="131.30000000000001"/>
    <n v="2.970297029702953"/>
    <n v="118.9"/>
    <n v="2.5231286795626575"/>
    <n v="127.6"/>
    <n v="2.8996865203761888"/>
    <n v="139.69999999999999"/>
    <n v="1.2168933428776072"/>
    <n v="127.6"/>
    <n v="1.2539184952978013"/>
    <n v="128.19999999999999"/>
    <n v="2.4180967238689726"/>
    <n v="134.80000000000001"/>
  </r>
  <r>
    <x v="2"/>
    <x v="5"/>
    <x v="3"/>
    <n v="4"/>
    <n v="136.4"/>
    <n v="0.73313782991202336"/>
    <n v="144.4"/>
    <n v="0.90027700831023738"/>
    <n v="133.9"/>
    <n v="1.1949215832710935"/>
    <n v="141.6"/>
    <n v="0.91807909604520577"/>
    <n v="121"/>
    <n v="2.1487603305785075"/>
    <n v="153.5"/>
    <n v="2.6058631921824107"/>
    <n v="132.6"/>
    <n v="3.9215686274509935"/>
    <n v="123.5"/>
    <n v="2.9959514170040511"/>
    <n v="113.7"/>
    <n v="-1.6710642040457393"/>
    <n v="138.19999999999999"/>
    <n v="-0.57887120115773016"/>
    <n v="129.6"/>
    <n v="2.0061728395061684"/>
    <n v="151.19999999999999"/>
    <n v="2.0502645502645653"/>
    <n v="137.5"/>
    <n v="1.1636363636363596"/>
    <n v="156.9"/>
    <n v="6.3734862970040995E-2"/>
    <n v="145.30000000000001"/>
    <n v="3.7852718513420509"/>
    <n v="136.69999999999999"/>
    <n v="5.4133138258961271"/>
    <n v="144"/>
    <n v="4.0277777777777857"/>
    <s v="142.9"/>
    <n v="142.9"/>
    <n v="0.20993701889431976"/>
    <n v="136.5"/>
    <n v="5.7142857142857224"/>
    <n v="136.6"/>
    <n v="3.8067349926793685"/>
    <n v="135.19999999999999"/>
    <n v="2.3668639053254568"/>
    <n v="121.9"/>
    <n v="3.6915504511894994"/>
    <n v="131.30000000000001"/>
    <n v="4.1888804265041886"/>
    <n v="141.4"/>
    <n v="2.1216407355021216"/>
    <n v="129.19999999999999"/>
    <n v="1.5479876160990713"/>
    <n v="131.30000000000001"/>
    <n v="2.894135567402881"/>
    <n v="137.1"/>
  </r>
  <r>
    <x v="0"/>
    <x v="5"/>
    <x v="4"/>
    <n v="5"/>
    <n v="137.4"/>
    <n v="-1.7467248908296984"/>
    <n v="145.69999999999999"/>
    <n v="1.7158544955387784"/>
    <n v="135.5"/>
    <n v="-3.6900369003690034"/>
    <n v="142.9"/>
    <n v="-1.5395381385584443"/>
    <n v="123.6"/>
    <n v="-5.8252427184465931"/>
    <n v="157.5"/>
    <n v="-3.9365079365079292"/>
    <n v="137.80000000000001"/>
    <n v="-4.6444121915820062"/>
    <n v="127.2"/>
    <n v="-11.320754716981137"/>
    <n v="111.8"/>
    <n v="-5.8139534883720927"/>
    <n v="137.4"/>
    <n v="1.6011644832605447"/>
    <n v="132.19999999999999"/>
    <n v="-4.2360060514372124"/>
    <n v="154.30000000000001"/>
    <n v="-3.6292935839274287"/>
    <n v="139.1"/>
    <n v="-1.9410496046009984"/>
    <n v="157"/>
    <n v="2.1019108280254848"/>
    <n v="150.80000000000001"/>
    <n v="-8.0901856763925828"/>
    <n v="144.1"/>
    <n v="-11.242192921582227"/>
    <n v="149.80000000000001"/>
    <n v="-8.5447263017356541"/>
    <s v="NA"/>
    <n v="143.19999999999999"/>
    <n v="-0.48882681564245023"/>
    <n v="144.30000000000001"/>
    <n v="-13.582813582813587"/>
    <n v="141.80000000000001"/>
    <n v="-6.5585331452750433"/>
    <n v="138.4"/>
    <n v="-4.6242774566474028"/>
    <n v="126.4"/>
    <n v="-5.2215189873417787"/>
    <n v="136.80000000000001"/>
    <n v="-6.4327485380117038"/>
    <n v="144.4"/>
    <n v="-2.7700831024930745"/>
    <n v="131.19999999999999"/>
    <n v="-2.3628048780487765"/>
    <n v="135.1"/>
    <n v="-4.5891931902294516"/>
    <n v="139.80000000000001"/>
  </r>
  <r>
    <x v="1"/>
    <x v="5"/>
    <x v="4"/>
    <n v="5"/>
    <n v="135"/>
    <n v="1.1851851851851809"/>
    <n v="148.19999999999999"/>
    <n v="-1.0796221322537076"/>
    <n v="130.5"/>
    <n v="2.3754789272030608"/>
    <n v="140.69999999999999"/>
    <n v="0.99502487562189468"/>
    <n v="116.4"/>
    <n v="3.951890034364256"/>
    <n v="151.30000000000001"/>
    <n v="2.1810971579642979"/>
    <n v="131.4"/>
    <n v="3.1963470319634619"/>
    <n v="112.8"/>
    <n v="8.4219858156028362"/>
    <n v="105.3"/>
    <n v="4.0835707502374143"/>
    <n v="139.6"/>
    <n v="-1.0744985673352436"/>
    <n v="126.6"/>
    <n v="2.6066350710900568"/>
    <n v="148.69999999999999"/>
    <n v="2.0174848688634834"/>
    <n v="136.4"/>
    <n v="1.2463343108504314"/>
    <n v="160.30000000000001"/>
    <n v="-1.4971927635683129"/>
    <n v="138.6"/>
    <n v="5.3391053391053429"/>
    <n v="127.9"/>
    <n v="7.4276778733385456"/>
    <n v="137"/>
    <n v="5.6204379562043716"/>
    <s v="143.2"/>
    <n v="143.19999999999999"/>
    <n v="-0.48882681564245023"/>
    <n v="124.7"/>
    <n v="9.7834803528468353"/>
    <n v="132.5"/>
    <n v="3.6981132075471739"/>
    <n v="132"/>
    <n v="3.0303030303030303"/>
    <n v="119.8"/>
    <n v="2.5876460767946652"/>
    <n v="128"/>
    <n v="2.9687500000000089"/>
    <n v="140.4"/>
    <n v="1.2108262108262027"/>
    <n v="128.1"/>
    <n v="1.4051522248243651"/>
    <n v="128.9"/>
    <n v="2.4825446082234199"/>
    <n v="135.4"/>
  </r>
  <r>
    <x v="2"/>
    <x v="5"/>
    <x v="4"/>
    <n v="5"/>
    <n v="136.6"/>
    <n v="0.7320644216691069"/>
    <n v="146.6"/>
    <n v="1.023192360163711"/>
    <n v="133.6"/>
    <n v="2.3203592814371214"/>
    <n v="142.1"/>
    <n v="0.7741027445460904"/>
    <n v="121"/>
    <n v="2.4793388429752068"/>
    <n v="154.6"/>
    <n v="-0.3234152652005175"/>
    <n v="135.6"/>
    <n v="5.8259587020649013"/>
    <n v="122.3"/>
    <n v="3.0253475061324635"/>
    <n v="109.6"/>
    <n v="2.5547445255474557"/>
    <n v="138.1"/>
    <n v="-0.3620564808110065"/>
    <n v="129.9"/>
    <n v="2.2324865280985415"/>
    <n v="151.69999999999999"/>
    <n v="1.7139090309822167"/>
    <n v="138.1"/>
    <n v="1.3758146270818288"/>
    <n v="157.9"/>
    <n v="-0.37998733375553789"/>
    <n v="146"/>
    <n v="3.6301369863013777"/>
    <n v="137.4"/>
    <n v="5.3129548762736407"/>
    <n v="144.69999999999999"/>
    <n v="3.8700760193503965"/>
    <s v="143.2"/>
    <n v="143.19999999999999"/>
    <n v="-0.48882681564245023"/>
    <n v="136.9"/>
    <n v="5.9897735573411168"/>
    <n v="137.4"/>
    <n v="3.4934497816593759"/>
    <n v="136"/>
    <n v="1.7647058823529453"/>
    <n v="122.9"/>
    <n v="3.6615134255492268"/>
    <n v="131.80000000000001"/>
    <n v="4.5523520485584212"/>
    <n v="142.1"/>
    <n v="2.1111893033075297"/>
    <n v="129.9"/>
    <n v="1.1547344110854503"/>
    <n v="132.1"/>
    <n v="2.649507948523846"/>
    <n v="137.80000000000001"/>
  </r>
  <r>
    <x v="0"/>
    <x v="5"/>
    <x v="5"/>
    <n v="6"/>
    <n v="137.6"/>
    <n v="-1.6715116279069644"/>
    <n v="148.1"/>
    <n v="1.0803511141120827"/>
    <n v="136.69999999999999"/>
    <n v="-2.0482809070958181"/>
    <n v="143.19999999999999"/>
    <n v="-1.6759776536312692"/>
    <n v="124"/>
    <n v="-5.9677419354838754"/>
    <n v="154.1"/>
    <n v="-1.2329656067488681"/>
    <n v="143.5"/>
    <n v="0.34843205574912894"/>
    <n v="126"/>
    <n v="-10.873015873015875"/>
    <n v="112.4"/>
    <n v="-3.5587188612099641"/>
    <n v="137.6"/>
    <n v="1.7441860465116321"/>
    <n v="132.80000000000001"/>
    <n v="-4.5933734939759097"/>
    <n v="154.30000000000001"/>
    <n v="-3.4348671419313095"/>
    <n v="140"/>
    <n v="-1.1428571428571388"/>
    <n v="157.30000000000001"/>
    <n v="2.352193261284163"/>
    <n v="151.30000000000001"/>
    <n v="-8.1956378056840755"/>
    <n v="144.69999999999999"/>
    <n v="-11.0573600552868"/>
    <n v="150.30000000000001"/>
    <n v="-8.5828343313373292"/>
    <s v="NA"/>
    <n v="142.5"/>
    <n v="0.77192982456139958"/>
    <n v="145.1"/>
    <n v="-12.818745692625772"/>
    <n v="142.19999999999999"/>
    <n v="-6.3994374120956365"/>
    <n v="138.4"/>
    <n v="-4.1907514450867138"/>
    <n v="127.4"/>
    <n v="-5.4945054945054945"/>
    <n v="137.80000000000001"/>
    <n v="-6.7489114658926059"/>
    <n v="145.1"/>
    <n v="-2.6878015161957309"/>
    <n v="131.4"/>
    <n v="-2.435312024353133"/>
    <n v="135.6"/>
    <n v="-4.4985250737463085"/>
    <n v="140.5"/>
  </r>
  <r>
    <x v="1"/>
    <x v="5"/>
    <x v="5"/>
    <n v="6"/>
    <n v="135.30000000000001"/>
    <n v="1.1825572801182513"/>
    <n v="149.69999999999999"/>
    <n v="-0.66800267201068808"/>
    <n v="133.9"/>
    <n v="1.2696041822255331"/>
    <n v="140.80000000000001"/>
    <n v="1.0653409090909089"/>
    <n v="116.6"/>
    <n v="4.0308747855917693"/>
    <n v="152.19999999999999"/>
    <n v="0.65703022339027606"/>
    <n v="144"/>
    <n v="-0.20833333333334123"/>
    <n v="112.3"/>
    <n v="8.1032947462155018"/>
    <n v="108.4"/>
    <n v="2.4907749077490671"/>
    <n v="140"/>
    <n v="-1.1428571428571388"/>
    <n v="126.7"/>
    <n v="2.8413575374901407"/>
    <n v="149"/>
    <n v="1.8791946308724907"/>
    <n v="138.4"/>
    <n v="0.7225433526011561"/>
    <n v="161"/>
    <n v="-1.6770186335403656"/>
    <n v="138.9"/>
    <n v="5.3995680345572357"/>
    <n v="128.69999999999999"/>
    <n v="7.3038073038073099"/>
    <n v="137.4"/>
    <n v="5.6768558951964945"/>
    <s v="142.5"/>
    <n v="142.5"/>
    <n v="0.77192982456139958"/>
    <n v="126.5"/>
    <n v="9.1699604743082954"/>
    <n v="133.1"/>
    <n v="3.6063110443275823"/>
    <n v="132.6"/>
    <n v="2.7149321266968283"/>
    <n v="120.4"/>
    <n v="2.7408637873754129"/>
    <n v="128.5"/>
    <n v="3.1906614785992176"/>
    <n v="141.19999999999999"/>
    <n v="1.1331444759206961"/>
    <n v="128.19999999999999"/>
    <n v="1.4820592823712995"/>
    <n v="129.5"/>
    <n v="2.3938223938223895"/>
    <n v="136.19999999999999"/>
  </r>
  <r>
    <x v="2"/>
    <x v="5"/>
    <x v="5"/>
    <n v="6"/>
    <n v="136.9"/>
    <n v="1.0956902848794741"/>
    <n v="148.69999999999999"/>
    <n v="0.40349697377271199"/>
    <n v="135.6"/>
    <n v="2.7286135693215465"/>
    <n v="142.30000000000001"/>
    <n v="0.77301475755445825"/>
    <n v="121.3"/>
    <n v="2.3083264633140947"/>
    <n v="153.19999999999999"/>
    <n v="6.5274151436046174E-2"/>
    <n v="143.69999999999999"/>
    <n v="7.3068893528183727"/>
    <n v="121.4"/>
    <n v="4.1186161449752881"/>
    <n v="111.1"/>
    <n v="2.8802880288028829"/>
    <n v="138.4"/>
    <n v="-0.14450867052024352"/>
    <n v="130.30000000000001"/>
    <n v="1.918649270913277"/>
    <n v="151.80000000000001"/>
    <n v="1.9762845849802368"/>
    <n v="139.4"/>
    <n v="1.8651362984218034"/>
    <n v="158.30000000000001"/>
    <n v="-1.3897662665824491"/>
    <n v="146.4"/>
    <n v="3.4836065573770454"/>
    <n v="138.1"/>
    <n v="5.068790731354091"/>
    <n v="145.19999999999999"/>
    <n v="3.719008264462814"/>
    <s v="142.5"/>
    <n v="142.5"/>
    <n v="0.77192982456139958"/>
    <n v="138.1"/>
    <n v="6.2997827661115267"/>
    <n v="137.9"/>
    <n v="3.7708484408991936"/>
    <n v="136.19999999999999"/>
    <n v="2.0558002936857651"/>
    <n v="123.7"/>
    <n v="3.0719482619240073"/>
    <n v="132.6"/>
    <n v="4.3740573152337943"/>
    <n v="142.80000000000001"/>
    <n v="2.1008403361344534"/>
    <n v="130.1"/>
    <n v="0.99923136049193806"/>
    <n v="132.6"/>
    <n v="2.5641025641025683"/>
    <n v="138.5"/>
  </r>
  <r>
    <x v="0"/>
    <x v="5"/>
    <x v="6"/>
    <n v="7"/>
    <n v="138.4"/>
    <n v="-2.0231213872832452"/>
    <n v="149.30000000000001"/>
    <n v="-0.46885465505694374"/>
    <n v="139.30000000000001"/>
    <n v="-0.14357501794688948"/>
    <n v="143.4"/>
    <n v="-1.6736401673640207"/>
    <n v="124.1"/>
    <n v="-5.9629331184528542"/>
    <n v="153.30000000000001"/>
    <n v="-2.3483365949119523"/>
    <n v="154.19999999999999"/>
    <n v="3.2425421530479901"/>
    <n v="126.4"/>
    <n v="-10.917721518987349"/>
    <n v="114.3"/>
    <n v="-2.1872265966754156"/>
    <n v="138.19999999999999"/>
    <n v="1.5195369030390904"/>
    <n v="132.80000000000001"/>
    <n v="-4.5180722891566365"/>
    <n v="154.80000000000001"/>
    <n v="-3.4883720930232593"/>
    <n v="142"/>
    <n v="-1.1971830985915413"/>
    <n v="156.1"/>
    <n v="3.3952594490711157"/>
    <n v="151.5"/>
    <n v="-7.8547854785478588"/>
    <n v="145.1"/>
    <n v="-11.164713990351474"/>
    <n v="150.6"/>
    <n v="-8.4329349269588239"/>
    <s v="NA"/>
    <n v="143.6"/>
    <n v="0.69637883008356549"/>
    <n v="146.80000000000001"/>
    <n v="-12.738419618528621"/>
    <n v="143.1"/>
    <n v="-6.6387141858839964"/>
    <n v="139"/>
    <n v="-3.8848920863309391"/>
    <n v="127.5"/>
    <n v="-5.8039215686274552"/>
    <n v="138.4"/>
    <n v="-6.7919075144508705"/>
    <n v="145.80000000000001"/>
    <n v="-1.2345679012345756"/>
    <n v="131.4"/>
    <n v="-2.435312024353133"/>
    <n v="136"/>
    <n v="-4.26470588235295"/>
    <n v="141.80000000000001"/>
  </r>
  <r>
    <x v="1"/>
    <x v="5"/>
    <x v="6"/>
    <n v="7"/>
    <n v="135.6"/>
    <n v="1.4011799410029542"/>
    <n v="148.6"/>
    <n v="0.3364737550471063"/>
    <n v="139.1"/>
    <n v="7.1890726096329488E-2"/>
    <n v="141"/>
    <n v="1.0638297872340425"/>
    <n v="116.7"/>
    <n v="4.0274207369323074"/>
    <n v="149.69999999999999"/>
    <n v="1.2692050768203111"/>
    <n v="159.19999999999999"/>
    <n v="-2.0728643216080296"/>
    <n v="112.6"/>
    <n v="8.0817051509769176"/>
    <n v="111.8"/>
    <n v="1.5205724508050114"/>
    <n v="140.30000000000001"/>
    <n v="-0.99786172487527136"/>
    <n v="126.8"/>
    <n v="2.7602523659306106"/>
    <n v="149.4"/>
    <n v="1.9410977242302581"/>
    <n v="140.30000000000001"/>
    <n v="0.78403421240199156"/>
    <n v="161.4"/>
    <n v="-2.4163568773234232"/>
    <n v="139.6"/>
    <n v="5.1575931232091818"/>
    <n v="128.9"/>
    <n v="7.3700543056633041"/>
    <n v="137.9"/>
    <n v="5.5837563451776564"/>
    <s v="143.6"/>
    <n v="143.6"/>
    <n v="0.69637883008356549"/>
    <n v="128.1"/>
    <n v="9.0554254488680677"/>
    <n v="133.6"/>
    <n v="3.7425149700598808"/>
    <n v="133.6"/>
    <n v="2.544910179640723"/>
    <n v="120.1"/>
    <n v="2.9142381348875936"/>
    <n v="129"/>
    <n v="3.1782945736434067"/>
    <n v="144"/>
    <n v="0.48611111111110322"/>
    <n v="128.19999999999999"/>
    <n v="1.4820592823712995"/>
    <n v="130.19999999999999"/>
    <n v="2.3041474654377883"/>
    <n v="137.5"/>
  </r>
  <r>
    <x v="2"/>
    <x v="5"/>
    <x v="6"/>
    <n v="7"/>
    <n v="137.5"/>
    <n v="1.2363636363636281"/>
    <n v="149.1"/>
    <n v="-0.20120724346075317"/>
    <n v="139.19999999999999"/>
    <n v="-7.183908045976603E-2"/>
    <n v="142.5"/>
    <n v="0.70175438596491224"/>
    <n v="121.4"/>
    <n v="2.9654036243822026"/>
    <n v="151.6"/>
    <n v="1.8469656992084509"/>
    <n v="155.9"/>
    <n v="0.25657472738935577"/>
    <n v="121.7"/>
    <n v="4.1906327033689355"/>
    <n v="113.5"/>
    <n v="1.6740088105726925"/>
    <n v="138.9"/>
    <n v="-0.21598272138229757"/>
    <n v="130.30000000000001"/>
    <n v="2.6861089792785875"/>
    <n v="152.30000000000001"/>
    <n v="1.9041365725541544"/>
    <n v="141.4"/>
    <n v="0.91937765205090727"/>
    <n v="157.5"/>
    <n v="-0.69841269841269482"/>
    <n v="146.80000000000001"/>
    <n v="3.6103542234332306"/>
    <n v="138.4"/>
    <n v="5.3468208092485581"/>
    <n v="145.6"/>
    <n v="3.9148351648351767"/>
    <s v="143.6"/>
    <n v="143.6"/>
    <n v="0.69637883008356549"/>
    <n v="139.69999999999999"/>
    <n v="5.7265569076592708"/>
    <n v="138.6"/>
    <n v="3.7518037518037644"/>
    <n v="137"/>
    <n v="1.7518248175182525"/>
    <n v="123.6"/>
    <n v="3.802588996763768"/>
    <n v="133.1"/>
    <n v="4.1322314049586781"/>
    <n v="144.69999999999999"/>
    <n v="1.520387007601947"/>
    <n v="130.1"/>
    <n v="0.92236740968487085"/>
    <n v="133.19999999999999"/>
    <n v="2.552552552552557"/>
    <n v="139.80000000000001"/>
  </r>
  <r>
    <x v="0"/>
    <x v="5"/>
    <x v="7"/>
    <n v="8"/>
    <n v="139.19999999999999"/>
    <n v="-1.9396551724137852"/>
    <n v="148.80000000000001"/>
    <n v="-1.6129032258064553"/>
    <n v="139.1"/>
    <n v="-1.7972681524083396"/>
    <n v="143.5"/>
    <n v="-1.6027874564460012"/>
    <n v="125"/>
    <n v="-6.0799999999999947"/>
    <n v="154.4"/>
    <n v="-5.2461139896373021"/>
    <n v="156.30000000000001"/>
    <n v="0.63979526551503518"/>
    <n v="126.8"/>
    <n v="-10.410094637223978"/>
    <n v="115.4"/>
    <n v="-1.8197573656845827"/>
    <n v="138.6"/>
    <n v="1.8037518037518039"/>
    <n v="133.80000000000001"/>
    <n v="-4.7832585949177915"/>
    <n v="155.19999999999999"/>
    <n v="-3.0927835051546286"/>
    <n v="142.69999999999999"/>
    <n v="-1.8220042046250839"/>
    <n v="156.4"/>
    <n v="3.644501278772371"/>
    <n v="152.1"/>
    <n v="-7.9552925706771829"/>
    <n v="145.80000000000001"/>
    <n v="-11.522633744855975"/>
    <n v="151.30000000000001"/>
    <n v="-8.5922009253139446"/>
    <s v="NA"/>
    <n v="144.6"/>
    <n v="0.48409405255879467"/>
    <n v="147.69999999999999"/>
    <n v="-12.119160460392674"/>
    <n v="143.80000000000001"/>
    <n v="-6.5368567454798372"/>
    <n v="139.4"/>
    <n v="-3.2281205164992826"/>
    <n v="128.30000000000001"/>
    <n v="-5.9236165237724148"/>
    <n v="138.6"/>
    <n v="-6.3492063492063373"/>
    <n v="146.9"/>
    <n v="-1.0891763104152445"/>
    <n v="131.30000000000001"/>
    <n v="-2.2848438690022848"/>
    <n v="136.6"/>
    <n v="-4.0995607613469947"/>
    <n v="142.5"/>
  </r>
  <r>
    <x v="1"/>
    <x v="5"/>
    <x v="7"/>
    <n v="8"/>
    <n v="136.5"/>
    <n v="1.3186813186813271"/>
    <n v="146.4"/>
    <n v="1.0928961748633841"/>
    <n v="136.6"/>
    <n v="1.0980966325036603"/>
    <n v="141.19999999999999"/>
    <n v="0.99150141643059908"/>
    <n v="117.4"/>
    <n v="4.0885860306643931"/>
    <n v="146.30000000000001"/>
    <n v="2.9391660970608218"/>
    <n v="157.30000000000001"/>
    <n v="-0.44500953591863762"/>
    <n v="113.6"/>
    <n v="7.7464788732394467"/>
    <n v="113.3"/>
    <n v="1.2356575463371631"/>
    <n v="141.1"/>
    <n v="-1.2048192771084256"/>
    <n v="127.4"/>
    <n v="2.9042386185243236"/>
    <n v="150.4"/>
    <n v="1.7287234042553155"/>
    <n v="140.1"/>
    <n v="1.1420413990007099"/>
    <n v="162.1"/>
    <n v="-2.5909932140653851"/>
    <n v="140"/>
    <n v="5.2142857142857224"/>
    <n v="129"/>
    <n v="7.5968992248062097"/>
    <n v="138.30000000000001"/>
    <n v="5.6399132321041083"/>
    <s v="144.6"/>
    <n v="144.6"/>
    <n v="0.48409405255879467"/>
    <n v="129.80000000000001"/>
    <n v="8.5516178736517663"/>
    <n v="134.4"/>
    <n v="3.7202380952380953"/>
    <n v="134.9"/>
    <n v="2.0756115641215591"/>
    <n v="120.7"/>
    <n v="2.9826014913007408"/>
    <n v="129.80000000000001"/>
    <n v="2.9275808936825753"/>
    <n v="145.30000000000001"/>
    <n v="0.48176187198898041"/>
    <n v="128.30000000000001"/>
    <n v="1.4029618082618729"/>
    <n v="131"/>
    <n v="2.2137404580152715"/>
    <n v="138"/>
  </r>
  <r>
    <x v="2"/>
    <x v="5"/>
    <x v="7"/>
    <n v="8"/>
    <n v="138.30000000000001"/>
    <n v="0.7953723788864745"/>
    <n v="148"/>
    <n v="-0.54054054054054823"/>
    <n v="138.1"/>
    <n v="-1.0861694424330195"/>
    <n v="142.6"/>
    <n v="0.77138849929873377"/>
    <n v="122.2"/>
    <n v="1.9639934533551486"/>
    <n v="150.6"/>
    <n v="-0.33200531208499334"/>
    <n v="156.6"/>
    <n v="-4.59770114942528"/>
    <n v="122.4"/>
    <n v="2.4509803921568629"/>
    <n v="114.7"/>
    <n v="-0.26155187445509775"/>
    <n v="139.4"/>
    <n v="-0.502152080344345"/>
    <n v="131.1"/>
    <n v="1.5255530129672008"/>
    <n v="153"/>
    <n v="1.8954248366013109"/>
    <n v="141.69999999999999"/>
    <n v="-0.28228652081861488"/>
    <n v="157.9"/>
    <n v="-0.1266624445851913"/>
    <n v="147.30000000000001"/>
    <n v="3.2586558044806395"/>
    <n v="138.80000000000001"/>
    <n v="5.2593659942362985"/>
    <n v="146.1"/>
    <n v="3.5592060232717437"/>
    <s v="144.6"/>
    <n v="144.6"/>
    <n v="0.48409405255879467"/>
    <n v="140.9"/>
    <n v="5.748757984386085"/>
    <n v="139.4"/>
    <n v="3.29985652797704"/>
    <n v="137.69999999999999"/>
    <n v="1.6702977487291299"/>
    <n v="124.3"/>
    <n v="4.5052292839903529"/>
    <n v="133.6"/>
    <n v="4.7904191616766507"/>
    <n v="146"/>
    <n v="1.0958904109589003"/>
    <n v="130.1"/>
    <n v="1.4604150653343626"/>
    <n v="133.9"/>
    <n v="2.6138909634055265"/>
    <n v="140.4"/>
  </r>
  <r>
    <x v="0"/>
    <x v="5"/>
    <x v="8"/>
    <n v="9"/>
    <n v="139.4"/>
    <n v="-1.7216642754662881"/>
    <n v="147.19999999999999"/>
    <n v="-2.785326086956518"/>
    <n v="136.6"/>
    <n v="-2.7818448023425937"/>
    <n v="143.69999999999999"/>
    <n v="-1.5309672929714606"/>
    <n v="124.6"/>
    <n v="-5.457463884430175"/>
    <n v="150.1"/>
    <n v="-6.7288474350433001"/>
    <n v="149.4"/>
    <n v="1.2717536813922392"/>
    <n v="125.4"/>
    <n v="-9.4896331738437052"/>
    <n v="114.4"/>
    <n v="-1.8356643356643429"/>
    <n v="138.69999999999999"/>
    <n v="1.8024513338139874"/>
    <n v="133.1"/>
    <n v="-4.0570999248685142"/>
    <n v="155.9"/>
    <n v="-2.950609364977546"/>
    <n v="141.30000000000001"/>
    <n v="-1.6985138004246323"/>
    <n v="157.69999999999999"/>
    <n v="3.5510462904248716"/>
    <n v="152.1"/>
    <n v="-7.4293228139381871"/>
    <n v="146.1"/>
    <n v="-11.498973305954815"/>
    <n v="151.30000000000001"/>
    <n v="-8.0634500991407911"/>
    <s v="NA"/>
    <n v="145.30000000000001"/>
    <n v="0.68823124569855465"/>
    <n v="149"/>
    <n v="-11.946308724832221"/>
    <n v="144"/>
    <n v="-6.3194444444444402"/>
    <n v="140"/>
    <n v="-3.0714285714285796"/>
    <n v="129.9"/>
    <n v="-5.6966897613548921"/>
    <n v="140"/>
    <n v="-7.000000000000008"/>
    <n v="147.6"/>
    <n v="-1.6260162601626056"/>
    <n v="132"/>
    <n v="-2.045454545454537"/>
    <n v="137.4"/>
    <n v="-4.0029112081513833"/>
    <n v="142.1"/>
  </r>
  <r>
    <x v="1"/>
    <x v="5"/>
    <x v="8"/>
    <n v="9"/>
    <n v="137"/>
    <n v="1.167883211678828"/>
    <n v="143.1"/>
    <n v="1.8867924528302007"/>
    <n v="132.80000000000001"/>
    <n v="1.7319277108433604"/>
    <n v="141.5"/>
    <n v="0.98939929328622311"/>
    <n v="117.8"/>
    <n v="3.6502546689303883"/>
    <n v="140"/>
    <n v="3.8571428571428612"/>
    <n v="151.30000000000001"/>
    <n v="-0.85922009253140208"/>
    <n v="113.5"/>
    <n v="6.9603524229074942"/>
    <n v="112.3"/>
    <n v="1.2466607301870043"/>
    <n v="141.19999999999999"/>
    <n v="-1.2039660056657144"/>
    <n v="127.7"/>
    <n v="2.4275646045419017"/>
    <n v="151.30000000000001"/>
    <n v="1.6523463317911431"/>
    <n v="138.9"/>
    <n v="1.079913606911447"/>
    <n v="163.30000000000001"/>
    <n v="-2.5107164727495546"/>
    <n v="140.80000000000001"/>
    <n v="4.9005681818181648"/>
    <n v="129.30000000000001"/>
    <n v="7.5792730085073341"/>
    <n v="139.1"/>
    <n v="5.3199137311286888"/>
    <s v="145.3"/>
    <n v="145.30000000000001"/>
    <n v="0.68823124569855465"/>
    <n v="131.19999999999999"/>
    <n v="8.4603658536585549"/>
    <n v="134.9"/>
    <n v="3.5581912527798245"/>
    <n v="135.69999999999999"/>
    <n v="1.989683124539438"/>
    <n v="122.5"/>
    <n v="2.8571428571428572"/>
    <n v="130.19999999999999"/>
    <n v="3.302611367127505"/>
    <n v="145.19999999999999"/>
    <n v="0.68870523415977969"/>
    <n v="129.30000000000001"/>
    <n v="1.2374323279195625"/>
    <n v="131.9"/>
    <n v="2.1228203184230345"/>
    <n v="138.1"/>
  </r>
  <r>
    <x v="2"/>
    <x v="5"/>
    <x v="8"/>
    <n v="9"/>
    <n v="138.6"/>
    <n v="0.50505050505051741"/>
    <n v="145.80000000000001"/>
    <n v="1.2345679012345561"/>
    <n v="135.1"/>
    <n v="-0.37009622501850481"/>
    <n v="142.9"/>
    <n v="-0.69979006298110558"/>
    <n v="122.1"/>
    <n v="1.1466011466011512"/>
    <n v="145.4"/>
    <n v="-0.61898211829436423"/>
    <n v="150"/>
    <n v="-1.6000000000000039"/>
    <n v="121.4"/>
    <n v="0"/>
    <n v="113.7"/>
    <n v="-1.2313104661389673"/>
    <n v="139.5"/>
    <n v="0"/>
    <n v="130.80000000000001"/>
    <n v="2.9051987767583967"/>
    <n v="153.80000000000001"/>
    <n v="0.91027308192456258"/>
    <n v="140.4"/>
    <n v="-0.14245014245015461"/>
    <n v="159.19999999999999"/>
    <n v="0.25125628140703876"/>
    <n v="147.69999999999999"/>
    <n v="2.0311442112389981"/>
    <n v="139.1"/>
    <n v="3.8820992092020177"/>
    <n v="146.5"/>
    <n v="2.2525597269624651"/>
    <s v="145.3"/>
    <n v="145.30000000000001"/>
    <n v="0.68823124569855465"/>
    <n v="142.30000000000001"/>
    <n v="5.2002810962754582"/>
    <n v="139.69999999999999"/>
    <n v="5.5833929849677961"/>
    <n v="138.4"/>
    <n v="4.6242774566474028"/>
    <n v="126"/>
    <n v="3.8095238095238191"/>
    <n v="134.5"/>
    <n v="4.1635687732341964"/>
    <n v="146.19999999999999"/>
    <n v="1.2311901504788039"/>
    <n v="130.9"/>
    <n v="2.6737967914438503"/>
    <n v="134.69999999999999"/>
    <n v="3.7861915367483472"/>
    <n v="140.19999999999999"/>
  </r>
  <r>
    <x v="0"/>
    <x v="5"/>
    <x v="9"/>
    <n v="10"/>
    <n v="139.30000000000001"/>
    <n v="-1.2203876525484687"/>
    <n v="147.6"/>
    <n v="-1.8292682926829191"/>
    <n v="134.6"/>
    <n v="-0.81723625557206125"/>
    <n v="141.9"/>
    <n v="-0.28188865398168123"/>
    <n v="123.5"/>
    <n v="-4.4534412955465585"/>
    <n v="144.5"/>
    <n v="-3.4602076124567476"/>
    <n v="147.6"/>
    <n v="3.6585365853658578"/>
    <n v="121.4"/>
    <n v="-6.7545304777594755"/>
    <n v="112.3"/>
    <n v="0.44523597506678536"/>
    <n v="139.5"/>
    <n v="1.1469534050179171"/>
    <n v="134.6"/>
    <n v="-5.2005943536404162"/>
    <n v="155.19999999999999"/>
    <n v="-2.0618556701030855"/>
    <n v="140.19999999999999"/>
    <n v="-0.57061340941510919"/>
    <n v="159.6"/>
    <n v="2.7568922305764447"/>
    <n v="150.69999999999999"/>
    <n v="-6.1048440610484329"/>
    <n v="144.5"/>
    <n v="-10.173010380622829"/>
    <n v="149.80000000000001"/>
    <n v="-6.7423230974632986"/>
    <s v="NA"/>
    <n v="146.30000000000001"/>
    <n v="0.41011619958987988"/>
    <n v="149.69999999999999"/>
    <n v="-10.888443553774204"/>
    <n v="147.5"/>
    <n v="-8.4067796610169534"/>
    <n v="144.80000000000001"/>
    <n v="-5.9392265193370317"/>
    <n v="130.80000000000001"/>
    <n v="-5.7339449541284502"/>
    <n v="140.1"/>
    <n v="-6.7094932191291976"/>
    <n v="148"/>
    <n v="-1.6891891891891893"/>
    <n v="134.4"/>
    <n v="-2.9761904761904758"/>
    <n v="139.80000000000001"/>
    <n v="-5.221745350500723"/>
    <n v="142.19999999999999"/>
  </r>
  <r>
    <x v="1"/>
    <x v="5"/>
    <x v="9"/>
    <n v="10"/>
    <n v="137.6"/>
    <n v="-0.14534883720929406"/>
    <n v="144.9"/>
    <n v="3.1746031746031704"/>
    <n v="133.5"/>
    <n v="2.8464419475655518"/>
    <n v="141.5"/>
    <n v="0.28268551236749517"/>
    <n v="118"/>
    <n v="2.6271186440677918"/>
    <n v="139.5"/>
    <n v="2.1505376344086025"/>
    <n v="153"/>
    <n v="-4.117647058823537"/>
    <n v="113.2"/>
    <n v="5.212014134275611"/>
    <n v="112.8"/>
    <n v="-0.79787234042552435"/>
    <n v="141.1"/>
    <n v="-7.0871722182845015E-2"/>
    <n v="127.6"/>
    <n v="4.7021943573667713"/>
    <n v="152"/>
    <n v="1.6447368421052631"/>
    <n v="139.4"/>
    <n v="0.21520803443327327"/>
    <n v="164"/>
    <n v="-0.85365853658536939"/>
    <n v="141.5"/>
    <n v="4.5936395759717312"/>
    <n v="129.80000000000001"/>
    <n v="7.2419106317411224"/>
    <n v="139.69999999999999"/>
    <n v="5.0823192555476187"/>
    <s v="146.3"/>
    <n v="146.30000000000001"/>
    <n v="0.41011619958987988"/>
    <n v="133.4"/>
    <n v="8.9205397301349372"/>
    <n v="135.1"/>
    <n v="5.2553663952627643"/>
    <n v="136.19999999999999"/>
    <n v="4.331864904552134"/>
    <n v="123.3"/>
    <n v="1.7842660178426624"/>
    <n v="130.69999999999999"/>
    <n v="4.437643458301463"/>
    <n v="145.5"/>
    <n v="1.5807560137457124"/>
    <n v="130.4"/>
    <n v="1.2269938650306704"/>
    <n v="132.5"/>
    <n v="2.8679245283018955"/>
    <n v="138.9"/>
  </r>
  <r>
    <x v="2"/>
    <x v="5"/>
    <x v="9"/>
    <n v="10"/>
    <n v="137.4"/>
    <n v="-0.21834061135372007"/>
    <n v="149.5"/>
    <n v="0.86956521739131198"/>
    <n v="137.30000000000001"/>
    <n v="-0.43699927166789709"/>
    <n v="141.9"/>
    <n v="0"/>
    <n v="121.1"/>
    <n v="1.4037985136251057"/>
    <n v="142.5"/>
    <n v="0.98245614035088125"/>
    <n v="146.69999999999999"/>
    <n v="0.54533060668030775"/>
    <n v="119.1"/>
    <n v="1.5952980688497109"/>
    <n v="111.9"/>
    <n v="-0.26809651474531848"/>
    <n v="141"/>
    <n v="-0.28368794326241542"/>
    <n v="133.6"/>
    <n v="2.919161676646711"/>
    <n v="154.5"/>
    <n v="1.0355987055016145"/>
    <n v="139.69999999999999"/>
    <n v="0.21474588403723077"/>
    <n v="162.6"/>
    <n v="-0.43050430504304349"/>
    <n v="148"/>
    <n v="2.499999999999992"/>
    <n v="139.19999999999999"/>
    <n v="4.5258620689655258"/>
    <n v="146.80000000000001"/>
    <n v="2.7247956403269753"/>
    <s v="146.9"/>
    <n v="146.30000000000001"/>
    <n v="0.41011619958987988"/>
    <n v="145.30000000000001"/>
    <n v="3.4411562284927735"/>
    <n v="142.19999999999999"/>
    <n v="4.0787623066104155"/>
    <n v="142.1"/>
    <n v="2.322308233638291"/>
    <n v="125.5"/>
    <n v="3.8247011952191325"/>
    <n v="136.5"/>
    <n v="4.8351648351648313"/>
    <n v="147.80000000000001"/>
    <n v="1.623815967523665"/>
    <n v="132"/>
    <n v="0.83333333333332904"/>
    <n v="136.30000000000001"/>
    <n v="2.7879677182685128"/>
    <n v="140.80000000000001"/>
  </r>
  <r>
    <x v="0"/>
    <x v="5"/>
    <x v="10"/>
    <n v="11"/>
    <n v="137.1"/>
    <n v="0.7293946024799417"/>
    <n v="150.80000000000001"/>
    <n v="-2.9840848806366047"/>
    <n v="136.69999999999999"/>
    <n v="0.80468178493052145"/>
    <n v="141.9"/>
    <n v="-0.21141649048626593"/>
    <n v="122.8"/>
    <n v="-3.8273615635179179"/>
    <n v="143.9"/>
    <n v="-1.6678248783877734"/>
    <n v="147.5"/>
    <n v="-1.5593220338983127"/>
    <n v="121"/>
    <n v="-4.7107438016528942"/>
    <n v="111.6"/>
    <n v="0.80645161290323097"/>
    <n v="140.6"/>
    <n v="0.56899004267426134"/>
    <n v="137.5"/>
    <n v="-6.9090909090909092"/>
    <n v="156.1"/>
    <n v="-2.2421524663677133"/>
    <n v="140"/>
    <n v="-0.6428571428571469"/>
    <n v="161.9"/>
    <n v="1.5441630636195181"/>
    <n v="151.69999999999999"/>
    <n v="-6.1305207646670956"/>
    <n v="145.5"/>
    <n v="-10.515463917525782"/>
    <n v="150.80000000000001"/>
    <n v="-6.8302387267904576"/>
    <s v="NA"/>
    <n v="146.9"/>
    <n v="-0.27229407760381596"/>
    <n v="150.30000000000001"/>
    <n v="-9.0485695276114573"/>
    <n v="148"/>
    <n v="-8.243243243243235"/>
    <n v="145.4"/>
    <n v="-5.9147180192572177"/>
    <n v="130.30000000000001"/>
    <n v="-6.9838833461243341"/>
    <n v="143.1"/>
    <n v="-8.2459818308874784"/>
    <n v="150.19999999999999"/>
    <n v="-2.7296937416777594"/>
    <n v="133.1"/>
    <n v="-1.9534184823440981"/>
    <n v="140.1"/>
    <n v="-5.6388294075660284"/>
    <n v="142.4"/>
  </r>
  <r>
    <x v="1"/>
    <x v="5"/>
    <x v="10"/>
    <n v="11"/>
    <n v="138.1"/>
    <n v="-0.50687907313540093"/>
    <n v="146.30000000000001"/>
    <n v="1.9822282980177561"/>
    <n v="137.80000000000001"/>
    <n v="-0.50798258345429392"/>
    <n v="141.6"/>
    <n v="0.14124293785311939"/>
    <n v="118.1"/>
    <n v="2.5402201524132093"/>
    <n v="141.5"/>
    <n v="0.91872791519435426"/>
    <n v="145.19999999999999"/>
    <n v="1.0330578512396695"/>
    <n v="115.3"/>
    <n v="3.2957502168256698"/>
    <n v="112.5"/>
    <n v="-0.53333333333332833"/>
    <n v="141.4"/>
    <n v="-0.3536067892503536"/>
    <n v="128"/>
    <n v="4.296875"/>
    <n v="152.6"/>
    <n v="1.2450851900393223"/>
    <n v="139.1"/>
    <n v="0.43134435657799736"/>
    <n v="164.4"/>
    <n v="-1.094890510948912"/>
    <n v="142.4"/>
    <n v="3.9325842696629172"/>
    <n v="130.19999999999999"/>
    <n v="6.8356374807987761"/>
    <n v="140.5"/>
    <n v="4.4128113879003479"/>
    <s v="146.9"/>
    <n v="146.9"/>
    <n v="-0.27229407760381596"/>
    <n v="136.69999999999999"/>
    <n v="6.1448427212874952"/>
    <n v="135.80000000000001"/>
    <n v="4.712812960235623"/>
    <n v="136.80000000000001"/>
    <n v="3.8742690058479403"/>
    <n v="121.2"/>
    <n v="3.5478547854785458"/>
    <n v="131.30000000000001"/>
    <n v="3.9603960396039515"/>
    <n v="146.1"/>
    <n v="1.1635865845311546"/>
    <n v="130.5"/>
    <n v="1.1494252873563218"/>
    <n v="132.19999999999999"/>
    <n v="3.1013615733736937"/>
    <n v="139"/>
  </r>
  <r>
    <x v="2"/>
    <x v="5"/>
    <x v="10"/>
    <n v="11"/>
    <n v="137.4"/>
    <n v="-0.21834061135372007"/>
    <n v="149.19999999999999"/>
    <n v="1.8096514745308427"/>
    <n v="137.1"/>
    <n v="0.21881838074399082"/>
    <n v="141.80000000000001"/>
    <n v="0.42313117066290146"/>
    <n v="121.1"/>
    <n v="2.5598678777869601"/>
    <n v="142.80000000000001"/>
    <n v="-1.8207282913165423"/>
    <n v="146.69999999999999"/>
    <n v="-6.8847989093387838"/>
    <n v="119.1"/>
    <n v="1.511335012594468"/>
    <n v="111.9"/>
    <n v="-1.7873100983020553"/>
    <n v="140.9"/>
    <n v="-0.49680624556424202"/>
    <n v="133.5"/>
    <n v="3.2209737827715439"/>
    <n v="154.5"/>
    <n v="0.97087378640776689"/>
    <n v="139.69999999999999"/>
    <n v="-0.85898353614888234"/>
    <n v="162.6"/>
    <n v="-0.12300123001229314"/>
    <n v="148"/>
    <n v="2.4324324324324289"/>
    <n v="139.1"/>
    <n v="4.8885693745506913"/>
    <n v="146.69999999999999"/>
    <n v="2.7948193592365529"/>
    <s v="146.9"/>
    <n v="146.9"/>
    <n v="-0.27229407760381596"/>
    <n v="145.1"/>
    <n v="2.6878015161957309"/>
    <n v="142.19999999999999"/>
    <n v="5.1336146272855219"/>
    <n v="142.1"/>
    <n v="5.2779732582688244"/>
    <n v="125.5"/>
    <n v="2.7091633466135501"/>
    <n v="136.5"/>
    <n v="4.9816849816849906"/>
    <n v="147.80000000000001"/>
    <n v="4.9391069012178503"/>
    <n v="132"/>
    <n v="0.90909090909090051"/>
    <n v="136.30000000000001"/>
    <n v="3.8884812912692461"/>
    <n v="140.80000000000001"/>
  </r>
  <r>
    <x v="0"/>
    <x v="5"/>
    <x v="11"/>
    <n v="12"/>
    <n v="137.1"/>
    <n v="1.0211524434719226"/>
    <n v="151.9"/>
    <n v="-2.699144173798548"/>
    <n v="137.4"/>
    <n v="2.6928675400291038"/>
    <n v="142.4"/>
    <n v="-0.56179775280899669"/>
    <n v="124.2"/>
    <n v="-4.9114331723027442"/>
    <n v="140.19999999999999"/>
    <n v="-1.2125534950071246"/>
    <n v="136.6"/>
    <n v="-3.0746705710102407"/>
    <n v="120.9"/>
    <n v="-2.8122415219189461"/>
    <n v="109.9"/>
    <n v="1.0009099181073651"/>
    <n v="140.19999999999999"/>
    <n v="0.92724679029958024"/>
    <n v="137.80000000000001"/>
    <n v="-7.0391872278664849"/>
    <n v="156"/>
    <n v="-1.9871794871794837"/>
    <n v="138.5"/>
    <n v="-0.64981949458484167"/>
    <n v="162.4"/>
    <n v="1.3546798029556579"/>
    <n v="151.6"/>
    <n v="-5.870712401055413"/>
    <n v="145.9"/>
    <n v="-10.692254969156952"/>
    <n v="150.80000000000001"/>
    <n v="-6.6312997347480103"/>
    <s v="NA"/>
    <n v="146.5"/>
    <n v="0.81911262798634032"/>
    <n v="149"/>
    <n v="-11.140939597315432"/>
    <n v="149.5"/>
    <n v="-8.8963210702341211"/>
    <n v="149.6"/>
    <n v="-8.2219251336898278"/>
    <n v="128.9"/>
    <n v="-7.8355314197052035"/>
    <n v="143.30000000000001"/>
    <n v="-8.0949057920446759"/>
    <n v="155.1"/>
    <n v="-5.5448098001289452"/>
    <n v="133.19999999999999"/>
    <n v="-1.8018018018017847"/>
    <n v="141.6"/>
    <n v="-6.9915254237288185"/>
    <n v="141.9"/>
  </r>
  <r>
    <x v="1"/>
    <x v="5"/>
    <x v="11"/>
    <n v="12"/>
    <n v="138.5"/>
    <n v="-0.72202166064981954"/>
    <n v="147.80000000000001"/>
    <n v="1.8267929634641327"/>
    <n v="141.1"/>
    <n v="-1.630049610205516"/>
    <n v="141.6"/>
    <n v="0.35310734463276838"/>
    <n v="118.1"/>
    <n v="3.3022861981371769"/>
    <n v="138.5"/>
    <n v="0.64981949458484167"/>
    <n v="132.4"/>
    <n v="2.1148036253776303"/>
    <n v="117.5"/>
    <n v="1.9574468085106358"/>
    <n v="111"/>
    <n v="-0.63063063063063318"/>
    <n v="141.5"/>
    <n v="-0.63604240282685909"/>
    <n v="128.1"/>
    <n v="4.4496487119438068"/>
    <n v="152.9"/>
    <n v="1.1118378024852771"/>
    <n v="137.6"/>
    <n v="0.43604651162790287"/>
    <n v="164.6"/>
    <n v="-0.97205346294045836"/>
    <n v="142.69999999999999"/>
    <n v="3.784162578836725"/>
    <n v="130.30000000000001"/>
    <n v="6.9838833461243244"/>
    <n v="140.80000000000001"/>
    <n v="4.2613636363636358"/>
    <s v="146.5"/>
    <n v="146.5"/>
    <n v="0.81911262798634032"/>
    <n v="132.4"/>
    <n v="7.7794561933534609"/>
    <n v="136.19999999999999"/>
    <n v="5.1395007342143906"/>
    <n v="137.30000000000001"/>
    <n v="5.5353241077931497"/>
    <n v="118.8"/>
    <n v="4.040404040404038"/>
    <n v="131.69999999999999"/>
    <n v="3.8724373576309969"/>
    <n v="146.5"/>
    <n v="2.4573378839590405"/>
    <n v="130.80000000000001"/>
    <n v="1.0703363914372914"/>
    <n v="131.69999999999999"/>
    <n v="3.8724373576309969"/>
    <n v="138"/>
  </r>
  <r>
    <x v="2"/>
    <x v="5"/>
    <x v="11"/>
    <n v="12"/>
    <n v="137.5"/>
    <n v="-0.65454545454545865"/>
    <n v="150.5"/>
    <n v="1.3289036544850499"/>
    <n v="138.80000000000001"/>
    <n v="-0.43227665706053509"/>
    <n v="142.1"/>
    <n v="0.21111893033076098"/>
    <n v="122"/>
    <n v="1.5573770491803325"/>
    <n v="139.4"/>
    <n v="-2.7977044476327153"/>
    <n v="135.19999999999999"/>
    <n v="-2.5887573964497044"/>
    <n v="119.8"/>
    <n v="1.2520868113522539"/>
    <n v="110.3"/>
    <n v="-1.7225747960108717"/>
    <n v="140.6"/>
    <n v="-1.2091038406827801"/>
    <n v="133.80000000000001"/>
    <n v="2.3916292974588851"/>
    <n v="154.6"/>
    <n v="0.77619663648125292"/>
    <n v="138.19999999999999"/>
    <n v="-0.57887120115773016"/>
    <n v="163"/>
    <n v="-0.18404907975460821"/>
    <n v="148.1"/>
    <n v="1.6880486158001351"/>
    <n v="139.4"/>
    <n v="4.0889526542324157"/>
    <n v="146.80000000000001"/>
    <n v="2.111716621253402"/>
    <s v="146.5"/>
    <n v="146.5"/>
    <n v="0.81911262798634032"/>
    <n v="142.69999999999999"/>
    <n v="2.4526979677645411"/>
    <n v="143.19999999999999"/>
    <n v="4.8184357541899487"/>
    <n v="144.9"/>
    <n v="3.2436162870945395"/>
    <n v="123.6"/>
    <n v="4.0453074433656964"/>
    <n v="136.80000000000001"/>
    <n v="4.4590643274853754"/>
    <n v="150.1"/>
    <n v="3.3977348434377044"/>
    <n v="132.19999999999999"/>
    <n v="0.9833585476550768"/>
    <n v="136.80000000000001"/>
    <n v="3.581871345029223"/>
    <n v="140.1"/>
  </r>
  <r>
    <x v="0"/>
    <x v="6"/>
    <x v="0"/>
    <n v="1"/>
    <n v="136.6"/>
    <n v="1.2445095168374942"/>
    <n v="152.5"/>
    <n v="-2.0327868852458981"/>
    <n v="138.19999999999999"/>
    <n v="3.8350217076700521"/>
    <n v="142.4"/>
    <n v="-0.49157303370787714"/>
    <n v="123.9"/>
    <n v="-4.6811945117029952"/>
    <n v="135.5"/>
    <n v="-0.22140221402214863"/>
    <n v="131.69999999999999"/>
    <n v="-0.91116173120728072"/>
    <n v="121.3"/>
    <n v="-2.5556471558120317"/>
    <n v="108.4"/>
    <n v="1.8450184501845017"/>
    <n v="138.9"/>
    <n v="1.079913606911447"/>
    <n v="137"/>
    <n v="-6.496350364963507"/>
    <n v="155.80000000000001"/>
    <n v="-1.6688061617458425"/>
    <n v="137.4"/>
    <n v="-7.2780203784566455E-2"/>
    <n v="162.69999999999999"/>
    <n v="1.2292562999385372"/>
    <n v="150.6"/>
    <n v="-5.0464807436918955"/>
    <n v="145.1"/>
    <n v="-10.130944176430042"/>
    <n v="149.9"/>
    <n v="-5.8705803869246242"/>
    <s v="NA"/>
    <n v="147.69999999999999"/>
    <n v="0.54163845633040719"/>
    <n v="146.19999999999999"/>
    <n v="-12.038303693570448"/>
    <n v="150.1"/>
    <n v="-9.193870752831435"/>
    <n v="149.6"/>
    <n v="-7.8877005347593467"/>
    <n v="128.6"/>
    <n v="-7.7760497667185069"/>
    <n v="142.9"/>
    <n v="-7.6976906927921629"/>
    <n v="155.19999999999999"/>
    <n v="-5.541237113402059"/>
    <n v="133.5"/>
    <n v="-1.3483146067415817"/>
    <n v="141.69999999999999"/>
    <n v="-6.9865913902611005"/>
    <n v="141"/>
  </r>
  <r>
    <x v="1"/>
    <x v="6"/>
    <x v="0"/>
    <n v="1"/>
    <n v="138.30000000000001"/>
    <n v="-0.8676789587852618"/>
    <n v="149.4"/>
    <n v="1.3386880856760375"/>
    <n v="143.5"/>
    <n v="-2.2996515679442586"/>
    <n v="141.69999999999999"/>
    <n v="0.28228652081863498"/>
    <n v="118.1"/>
    <n v="3.1329381879762939"/>
    <n v="135.19999999999999"/>
    <n v="0.14792899408285284"/>
    <n v="130.5"/>
    <n v="0.61302681992338037"/>
    <n v="118.2"/>
    <n v="1.7766497461928887"/>
    <n v="110.4"/>
    <n v="-1.1775362318840683"/>
    <n v="140.4"/>
    <n v="-0.71225071225071224"/>
    <n v="128.1"/>
    <n v="4.0593286494925973"/>
    <n v="153.19999999999999"/>
    <n v="0.91383812010444232"/>
    <n v="137.30000000000001"/>
    <n v="7.2833211944642609E-2"/>
    <n v="164.7"/>
    <n v="-0.91074681238615673"/>
    <n v="143"/>
    <n v="3.2167832167832131"/>
    <n v="130.4"/>
    <n v="6.5950920245398725"/>
    <n v="141.1"/>
    <n v="3.7562012756910077"/>
    <s v="147.7"/>
    <n v="147.69999999999999"/>
    <n v="0.54163845633040719"/>
    <n v="128.6"/>
    <n v="8.4758942457231772"/>
    <n v="136.30000000000001"/>
    <n v="5.3558327219368911"/>
    <n v="137.80000000000001"/>
    <n v="5.2975326560232094"/>
    <n v="118.6"/>
    <n v="3.9629005059021951"/>
    <n v="131.9"/>
    <n v="3.6391205458680687"/>
    <n v="146.6"/>
    <n v="2.4556616643929021"/>
    <n v="131.69999999999999"/>
    <n v="0.83523158694003252"/>
    <n v="131.80000000000001"/>
    <n v="3.8694992412746534"/>
    <n v="138"/>
  </r>
  <r>
    <x v="2"/>
    <x v="6"/>
    <x v="0"/>
    <n v="1"/>
    <n v="137.1"/>
    <n v="-0.21881838074397009"/>
    <n v="151.4"/>
    <n v="1.0568031704095073"/>
    <n v="140.19999999999999"/>
    <n v="-0.78459343794578773"/>
    <n v="142.1"/>
    <n v="0.28149190710767469"/>
    <n v="121.8"/>
    <n v="1.888341543513955"/>
    <n v="135.4"/>
    <n v="0.29542097488922131"/>
    <n v="131.30000000000001"/>
    <n v="-1.9801980198019973"/>
    <n v="120.3"/>
    <n v="0.99750623441396746"/>
    <n v="109.1"/>
    <n v="-0.7332722273143879"/>
    <n v="139.4"/>
    <n v="-0.14347202295553591"/>
    <n v="133.30000000000001"/>
    <n v="3.0757689422355545"/>
    <n v="154.6"/>
    <n v="1.0349288486416524"/>
    <n v="137.4"/>
    <n v="-0.14556040756915362"/>
    <n v="163.19999999999999"/>
    <n v="-0.24509803921567236"/>
    <n v="147.6"/>
    <n v="1.9647696476964811"/>
    <n v="139"/>
    <n v="5.107913669064744"/>
    <n v="146.4"/>
    <n v="2.3907103825136611"/>
    <s v="147.7"/>
    <n v="147.69999999999999"/>
    <n v="0.54163845633040719"/>
    <n v="139.5"/>
    <n v="4.1577060931899723"/>
    <n v="143.6"/>
    <n v="4.5264623955431755"/>
    <n v="145.1"/>
    <n v="3.3080634045485953"/>
    <n v="123.3"/>
    <n v="4.7850770478507636"/>
    <n v="136.69999999999999"/>
    <n v="4.9012435991221786"/>
    <n v="150.19999999999999"/>
    <n v="3.528628495339555"/>
    <n v="132.80000000000001"/>
    <n v="1.581325301204815"/>
    <n v="136.9"/>
    <n v="3.8714390065741289"/>
    <n v="139.6"/>
  </r>
  <r>
    <x v="0"/>
    <x v="6"/>
    <x v="1"/>
    <n v="2"/>
    <n v="136.80000000000001"/>
    <n v="1.9005847953216333"/>
    <n v="153"/>
    <n v="-1.8954248366013109"/>
    <n v="139.1"/>
    <n v="4.4572250179726947"/>
    <n v="142.5"/>
    <n v="-0.56140350877193779"/>
    <n v="124.1"/>
    <n v="-4.5930701047542222"/>
    <n v="135.80000000000001"/>
    <n v="0.88365243004417415"/>
    <n v="128.69999999999999"/>
    <n v="2.253302253302258"/>
    <n v="121.5"/>
    <n v="-1.3168724279835344"/>
    <n v="108.3"/>
    <n v="1.9390581717451603"/>
    <n v="139.19999999999999"/>
    <n v="1.1494252873563382"/>
    <n v="137.4"/>
    <n v="-6.6229985443959194"/>
    <n v="156.19999999999999"/>
    <n v="-1.7285531370038341"/>
    <n v="137.19999999999999"/>
    <n v="0.58309037900875471"/>
    <n v="162.80000000000001"/>
    <n v="1.2899262899262864"/>
    <n v="150.5"/>
    <n v="-4.7840531561461717"/>
    <n v="146.1"/>
    <n v="-10.472279260780276"/>
    <n v="149.9"/>
    <n v="-5.6704469646430953"/>
    <s v="NA"/>
    <n v="148.5"/>
    <n v="0.33670033670033667"/>
    <n v="145.30000000000001"/>
    <n v="-12.525808671713706"/>
    <n v="150.1"/>
    <n v="-8.9940039973351116"/>
    <n v="149.9"/>
    <n v="-7.6050700466978025"/>
    <n v="129.19999999999999"/>
    <n v="-7.7399380804953459"/>
    <n v="143.4"/>
    <n v="-7.8103207810320905"/>
    <n v="155.5"/>
    <n v="-5.7234726688102926"/>
    <n v="134.9"/>
    <n v="-1.4084507042253562"/>
    <n v="142.19999999999999"/>
    <n v="-6.8917018284106772"/>
    <n v="141"/>
  </r>
  <r>
    <x v="1"/>
    <x v="6"/>
    <x v="1"/>
    <n v="2"/>
    <n v="139.4"/>
    <n v="-1.2912482065997213"/>
    <n v="150.1"/>
    <n v="1.2658227848101304"/>
    <n v="145.30000000000001"/>
    <n v="-2.6152787336545158"/>
    <n v="141.69999999999999"/>
    <n v="0.35285815102328866"/>
    <n v="118.4"/>
    <n v="3.0405405405405355"/>
    <n v="137"/>
    <n v="-0.4379562043795579"/>
    <n v="131.6"/>
    <n v="-1.4437689969604908"/>
    <n v="119.9"/>
    <n v="0.91743119266054562"/>
    <n v="110.4"/>
    <n v="-1.2681159420289907"/>
    <n v="140.80000000000001"/>
    <n v="-0.7812500000000161"/>
    <n v="128.30000000000001"/>
    <n v="4.1309431021044292"/>
    <n v="153.5"/>
    <n v="0.91205211726384738"/>
    <n v="138"/>
    <n v="-0.36231884057971014"/>
    <n v="164.9"/>
    <n v="-0.90964220739842316"/>
    <n v="143.30000000000001"/>
    <n v="3.0704815073272695"/>
    <n v="130.80000000000001"/>
    <n v="6.8042813455657312"/>
    <n v="141.4"/>
    <n v="3.6067892503536028"/>
    <s v="148.5"/>
    <n v="148.5"/>
    <n v="0.33670033670033667"/>
    <n v="127.1"/>
    <n v="8.8906372934697178"/>
    <n v="136.6"/>
    <n v="5.1976573938506547"/>
    <n v="138.5"/>
    <n v="5.126353790613714"/>
    <n v="119.2"/>
    <n v="3.9429530201342309"/>
    <n v="132.19999999999999"/>
    <n v="3.7065052950075685"/>
    <n v="146.6"/>
    <n v="2.5238744884038313"/>
    <n v="133"/>
    <n v="0.82706766917292807"/>
    <n v="132.4"/>
    <n v="3.7764350453172204"/>
    <n v="138.6"/>
  </r>
  <r>
    <x v="2"/>
    <x v="6"/>
    <x v="1"/>
    <n v="2"/>
    <n v="137.6"/>
    <n v="-0.50872093023254994"/>
    <n v="152"/>
    <n v="1.3815789473684175"/>
    <n v="141.5"/>
    <n v="-1.9787985865724462"/>
    <n v="142.19999999999999"/>
    <n v="0.2109704641350291"/>
    <n v="122"/>
    <n v="1.7213114754098313"/>
    <n v="136.4"/>
    <n v="-0.21994134897361534"/>
    <n v="129.69999999999999"/>
    <n v="-1.1565150346954511"/>
    <n v="121"/>
    <n v="1.0743801652892537"/>
    <n v="109"/>
    <n v="-0.64220183486238791"/>
    <n v="139.69999999999999"/>
    <n v="-0.57265569076591483"/>
    <n v="133.6"/>
    <n v="2.8443113772455177"/>
    <n v="154.9"/>
    <n v="0.96836668818592631"/>
    <n v="137.5"/>
    <n v="-0.14545454545453718"/>
    <n v="163.4"/>
    <n v="-0.30599755201958384"/>
    <n v="147.69999999999999"/>
    <n v="2.0988490182803137"/>
    <n v="139.69999999999999"/>
    <n v="4.5812455261274208"/>
    <n v="146.5"/>
    <n v="2.4573378839590405"/>
    <s v="148.5"/>
    <n v="148.5"/>
    <n v="0.33670033670033667"/>
    <n v="138.4"/>
    <n v="5.7803468208092488"/>
    <n v="143.69999999999999"/>
    <n v="4.3841336116910306"/>
    <n v="145.6"/>
    <n v="3.2967032967033045"/>
    <n v="123.9"/>
    <n v="4.8426150121065374"/>
    <n v="137.1"/>
    <n v="4.8869438366156217"/>
    <n v="150.30000000000001"/>
    <n v="3.459747172322015"/>
    <n v="134.1"/>
    <n v="-7.4571215510808586E-2"/>
    <n v="137.4"/>
    <n v="3.6390101892285296"/>
    <n v="139.9"/>
  </r>
  <r>
    <x v="0"/>
    <x v="6"/>
    <x v="2"/>
    <n v="3"/>
    <n v="136.9"/>
    <n v="2.0452885317750056"/>
    <n v="154.1"/>
    <n v="-1.9467878001297858"/>
    <n v="138.69999999999999"/>
    <n v="3.0281182408075109"/>
    <n v="142.5"/>
    <n v="-0.42105263157894335"/>
    <n v="124.1"/>
    <n v="-4.5930701047542222"/>
    <n v="136.1"/>
    <n v="2.4246877296105889"/>
    <n v="128.19999999999999"/>
    <n v="10.140405616224649"/>
    <n v="122.3"/>
    <n v="-1.3082583810302488"/>
    <n v="108.3"/>
    <n v="1.9390581717451603"/>
    <n v="138.9"/>
    <n v="1.2958963282937241"/>
    <n v="137.4"/>
    <n v="-6.4774381368267866"/>
    <n v="156.4"/>
    <n v="-1.5984654731457801"/>
    <n v="137.30000000000001"/>
    <n v="1.6751638747268629"/>
    <n v="162.9"/>
    <n v="1.4732965009208139"/>
    <n v="150.80000000000001"/>
    <n v="-4.8408488063660551"/>
    <n v="146.1"/>
    <n v="-10.198494182067082"/>
    <n v="150.1"/>
    <n v="-5.6628914057295132"/>
    <s v="NA"/>
    <n v="149"/>
    <n v="-0.16778523489932887"/>
    <n v="146.4"/>
    <n v="-12.021857923497263"/>
    <n v="150"/>
    <n v="-8.7999999999999918"/>
    <n v="150.4"/>
    <n v="-7.4468085106383084"/>
    <n v="129.9"/>
    <n v="-7.6982294072363358"/>
    <n v="143.80000000000001"/>
    <n v="-7.5104311543810915"/>
    <n v="155.5"/>
    <n v="-5.6591639871382711"/>
    <n v="134"/>
    <n v="-1.1194029850746268"/>
    <n v="142.4"/>
    <n v="-6.7415730337078612"/>
    <n v="141.19999999999999"/>
  </r>
  <r>
    <x v="1"/>
    <x v="6"/>
    <x v="2"/>
    <n v="3"/>
    <n v="139.69999999999999"/>
    <n v="-1.3600572655690604"/>
    <n v="151.1"/>
    <n v="1.2574454003970919"/>
    <n v="142.9"/>
    <n v="-1.8194541637508708"/>
    <n v="141.9"/>
    <n v="0.28188865398168123"/>
    <n v="118.4"/>
    <n v="3.0405405405405355"/>
    <n v="139.4"/>
    <n v="-1.2912482065997213"/>
    <n v="141.19999999999999"/>
    <n v="-6.0906515580736507"/>
    <n v="120.7"/>
    <n v="0.9113504556752231"/>
    <n v="110.4"/>
    <n v="-1.2681159420289907"/>
    <n v="140.69999999999999"/>
    <n v="-0.85287846481875529"/>
    <n v="128.5"/>
    <n v="4.046692607003882"/>
    <n v="153.9"/>
    <n v="0.84470435347627215"/>
    <n v="139.6"/>
    <n v="-1.0744985673352436"/>
    <n v="165.3"/>
    <n v="-1.0889292196007327"/>
    <n v="143.5"/>
    <n v="3.0662020905923382"/>
    <n v="131.19999999999999"/>
    <n v="6.6310975609756238"/>
    <n v="141.6"/>
    <n v="3.6016949152542335"/>
    <s v="149"/>
    <n v="149"/>
    <n v="-0.16778523489932887"/>
    <n v="128.80000000000001"/>
    <n v="8.4627329192546394"/>
    <n v="136.80000000000001"/>
    <n v="5.1169590643274852"/>
    <n v="139.19999999999999"/>
    <n v="5.0287356321839081"/>
    <n v="119.9"/>
    <n v="3.9199332777314333"/>
    <n v="133"/>
    <n v="3.5338345864661571"/>
    <n v="146.69999999999999"/>
    <n v="2.4539877300613653"/>
    <n v="132.5"/>
    <n v="0.67924528301887221"/>
    <n v="132.80000000000001"/>
    <n v="3.6897590361445611"/>
    <n v="139.5"/>
  </r>
  <r>
    <x v="2"/>
    <x v="6"/>
    <x v="2"/>
    <n v="3"/>
    <n v="137.80000000000001"/>
    <n v="-0.68940493468794528"/>
    <n v="153"/>
    <n v="0.35947712418301397"/>
    <n v="140.30000000000001"/>
    <n v="-0.99786172487529146"/>
    <n v="142.30000000000001"/>
    <n v="0.14054813773716698"/>
    <n v="122"/>
    <n v="1.7213114754098313"/>
    <n v="137.6"/>
    <n v="-1.1991279069767484"/>
    <n v="132.6"/>
    <n v="-3.1297134238310749"/>
    <n v="121.8"/>
    <n v="8.2101806239744279E-2"/>
    <n v="109"/>
    <n v="-0.64220183486238791"/>
    <n v="139.5"/>
    <n v="-0.32258064516128215"/>
    <n v="133.69999999999999"/>
    <n v="2.7673896783844558"/>
    <n v="155.19999999999999"/>
    <n v="0.70876288659795283"/>
    <n v="138.1"/>
    <n v="-0.61549601737870696"/>
    <n v="163.5"/>
    <n v="-0.39755351681955797"/>
    <n v="147.9"/>
    <n v="1.8593644354293442"/>
    <n v="139.9"/>
    <n v="4.4317369549678256"/>
    <n v="146.69999999999999"/>
    <n v="2.2494887525562453"/>
    <s v="149"/>
    <n v="149"/>
    <n v="-0.16778523489932887"/>
    <n v="139.69999999999999"/>
    <n v="4.4022906227630889"/>
    <n v="143.80000000000001"/>
    <n v="4.3463143254520169"/>
    <n v="146.19999999999999"/>
    <n v="2.7017783857729256"/>
    <n v="124.6"/>
    <n v="3.9727126805778634"/>
    <n v="137.69999999999999"/>
    <n v="4.2846768336964667"/>
    <n v="150.30000000000001"/>
    <n v="3.459747172322015"/>
    <n v="133.4"/>
    <n v="0.7871064467765988"/>
    <n v="137.69999999999999"/>
    <n v="3.3405954974582599"/>
    <n v="140.4"/>
  </r>
  <r>
    <x v="0"/>
    <x v="6"/>
    <x v="3"/>
    <n v="4"/>
    <n v="136.85000000000002"/>
    <n v="1.9729630982827828"/>
    <n v="153.55000000000001"/>
    <n v="-1.9211983067404865"/>
    <n v="138.89999999999998"/>
    <n v="3.7437005039597167"/>
    <n v="142.5"/>
    <n v="-0.49122807017543063"/>
    <n v="124.1"/>
    <n v="-4.5930701047542222"/>
    <n v="135.94999999999999"/>
    <n v="1.6550202280250095"/>
    <n v="128.44999999999999"/>
    <n v="6.1891786687426933"/>
    <n v="121.9"/>
    <n v="-1.3125512715340395"/>
    <n v="108.3"/>
    <n v="1.9390581717451603"/>
    <n v="139.05000000000001"/>
    <n v="1.2225818051060686"/>
    <n v="137.4"/>
    <n v="-6.5502183406113534"/>
    <n v="156.30000000000001"/>
    <n v="-1.6634676903391061"/>
    <n v="137.25"/>
    <n v="1.1293260473588425"/>
    <n v="162.85000000000002"/>
    <n v="1.3816395455941048"/>
    <n v="150.65"/>
    <n v="-4.812479256554929"/>
    <n v="146.1"/>
    <n v="-10.335386721423678"/>
    <n v="150"/>
    <n v="-5.6666666666666661"/>
    <m/>
    <n v="148.75"/>
    <n v="0.90756302521008014"/>
    <n v="145.85000000000002"/>
    <n v="-12.272883099074402"/>
    <n v="150.05000000000001"/>
    <n v="-8.8970343218927184"/>
    <n v="150.15"/>
    <n v="-7.525807525807533"/>
    <n v="129.55000000000001"/>
    <n v="-7.7190274025472778"/>
    <n v="143.60000000000002"/>
    <n v="-7.6601671309192394"/>
    <n v="155.5"/>
    <n v="-5.6913183279742912"/>
    <n v="134.44999999999999"/>
    <n v="-1.2644105615470351"/>
    <n v="142.30000000000001"/>
    <n v="-6.8165846802529781"/>
    <n v="141.1"/>
  </r>
  <r>
    <x v="1"/>
    <x v="6"/>
    <x v="3"/>
    <n v="4"/>
    <n v="139.55000000000001"/>
    <n v="-1.3256897169473469"/>
    <n v="150.6"/>
    <n v="1.2616201859229785"/>
    <n v="144.10000000000002"/>
    <n v="-2.2206800832755147"/>
    <n v="141.80000000000001"/>
    <n v="0.31734837799717108"/>
    <n v="118.4"/>
    <n v="3.0405405405405355"/>
    <n v="138.19999999999999"/>
    <n v="-0.86830680173660557"/>
    <n v="136.39999999999998"/>
    <n v="-3.8489736070381237"/>
    <n v="120.30000000000001"/>
    <n v="0.91438071487946315"/>
    <n v="110.4"/>
    <n v="-1.2681159420289907"/>
    <n v="140.75"/>
    <n v="-0.81705150976909813"/>
    <n v="128.4"/>
    <n v="4.0887850467289493"/>
    <n v="153.69999999999999"/>
    <n v="0.87833441769682685"/>
    <n v="138.80000000000001"/>
    <n v="-0.72046109510086453"/>
    <n v="165.10000000000002"/>
    <n v="-0.99939430648094107"/>
    <n v="143.4"/>
    <n v="3.0683403068340347"/>
    <n v="131"/>
    <n v="6.7175572519084055"/>
    <n v="141.5"/>
    <n v="3.6042402826855087"/>
    <m/>
    <n v="148.75"/>
    <n v="0.90756302521008014"/>
    <n v="127.95"/>
    <n v="8.6752637749120822"/>
    <n v="136.69999999999999"/>
    <n v="5.1572787125091528"/>
    <n v="138.85"/>
    <n v="5.0774216780698476"/>
    <n v="119.55000000000001"/>
    <n v="3.931409452112077"/>
    <n v="132.6"/>
    <n v="3.6199095022624306"/>
    <n v="146.64999999999998"/>
    <n v="2.4889191953631333"/>
    <n v="132.75"/>
    <n v="0.75329566854990582"/>
    <n v="132.60000000000002"/>
    <n v="3.7330316742081355"/>
    <n v="139.05000000000001"/>
  </r>
  <r>
    <x v="2"/>
    <x v="6"/>
    <x v="3"/>
    <n v="4"/>
    <n v="137.69999999999999"/>
    <n v="-0.21786492374726429"/>
    <n v="152.5"/>
    <n v="4.5901639344262293"/>
    <n v="140.9"/>
    <n v="-4.5422285308729631"/>
    <n v="142.25"/>
    <n v="0.2460456942003475"/>
    <n v="122"/>
    <n v="1.639344262295082"/>
    <n v="137"/>
    <n v="4.8905109489051011"/>
    <n v="131.14999999999998"/>
    <n v="1.7155928326344101"/>
    <n v="121.4"/>
    <n v="3.0477759472817039"/>
    <n v="109"/>
    <n v="0.27522935779816254"/>
    <n v="139.6"/>
    <n v="-0.21489971346703649"/>
    <n v="133.64999999999998"/>
    <n v="3.0303030303030396"/>
    <n v="155.05000000000001"/>
    <n v="0.87068687520154409"/>
    <n v="137.80000000000001"/>
    <n v="1.0159651669085465"/>
    <n v="163.44999999999999"/>
    <n v="-9.1771183848257734E-2"/>
    <n v="147.80000000000001"/>
    <n v="2.3680649526387008"/>
    <n v="139.80000000000001"/>
    <n v="4.8640915593705172"/>
    <n v="146.6"/>
    <n v="2.7967257844474727"/>
    <m/>
    <n v="148.75"/>
    <n v="0.90756302521008014"/>
    <n v="139.05000000000001"/>
    <n v="5.6454512765192328"/>
    <n v="143.75"/>
    <n v="4"/>
    <n v="145.89999999999998"/>
    <n v="3.7011651816312781"/>
    <n v="124.25"/>
    <n v="4.7887323943661881"/>
    <n v="137.39999999999998"/>
    <n v="6.1863173216885228"/>
    <n v="150.30000000000001"/>
    <n v="4.2581503659347817"/>
    <n v="133.75"/>
    <n v="0.11214953271028462"/>
    <n v="137.55000000000001"/>
    <n v="3.8894947291893813"/>
    <n v="140.15"/>
  </r>
  <r>
    <x v="0"/>
    <x v="6"/>
    <x v="4"/>
    <n v="5"/>
    <n v="137.4"/>
    <n v="2.1834061135371177"/>
    <n v="159.5"/>
    <n v="-1.7554858934169348"/>
    <n v="134.5"/>
    <n v="2.8252788104089306"/>
    <n v="142.6"/>
    <n v="-0.14025245441794434"/>
    <n v="124"/>
    <n v="-4.3548387096774244"/>
    <n v="143.69999999999999"/>
    <n v="4.1753653444676413"/>
    <n v="133.4"/>
    <n v="21.139430284857561"/>
    <n v="125.1"/>
    <n v="-0.55955235811350013"/>
    <n v="109.3"/>
    <n v="1.7383348581884772"/>
    <n v="139.30000000000001"/>
    <n v="1.2203876525484483"/>
    <n v="137.69999999999999"/>
    <n v="-6.3907044299201052"/>
    <n v="156.4"/>
    <n v="-1.2148337595907963"/>
    <n v="139.19999999999999"/>
    <n v="3.3045977011494418"/>
    <n v="163.30000000000001"/>
    <n v="1.7758726270667342"/>
    <n v="151.30000000000001"/>
    <n v="-4.8248512888301462"/>
    <n v="146.6"/>
    <n v="-10.163710777626198"/>
    <n v="150.69999999999999"/>
    <n v="-5.6403450564034507"/>
    <s v="NA"/>
    <n v="150.1"/>
    <n v="-0.46635576282477592"/>
    <n v="146.9"/>
    <n v="-11.91286589516678"/>
    <n v="149.5"/>
    <n v="-8.2274247491638874"/>
    <n v="151.30000000000001"/>
    <n v="-7.6007931262392594"/>
    <n v="130.19999999999999"/>
    <n v="-7.7572964669738829"/>
    <n v="145.9"/>
    <n v="-8.1562714187799887"/>
    <n v="156.69999999999999"/>
    <n v="-5.5520102105934841"/>
    <n v="133.9"/>
    <n v="-0.97087378640777544"/>
    <n v="142.9"/>
    <n v="-6.7179846046186098"/>
    <n v="142.4"/>
  </r>
  <r>
    <x v="1"/>
    <x v="6"/>
    <x v="4"/>
    <n v="5"/>
    <n v="140.4"/>
    <n v="-1.4957264957264915"/>
    <n v="156.69999999999999"/>
    <n v="1.1486917677090054"/>
    <n v="138.30000000000001"/>
    <n v="-1.6630513376717362"/>
    <n v="142.4"/>
    <n v="7.0224719101119604E-2"/>
    <n v="118.6"/>
    <n v="2.8667790893760587"/>
    <n v="149.69999999999999"/>
    <n v="-2.1376085504341944"/>
    <n v="161.6"/>
    <n v="-11.509900990099005"/>
    <n v="124.4"/>
    <n v="0.40192926045016075"/>
    <n v="111.2"/>
    <n v="-1.1690647482014362"/>
    <n v="141"/>
    <n v="-0.78014184397162722"/>
    <n v="128.9"/>
    <n v="3.9565554693560858"/>
    <n v="154.5"/>
    <n v="0.64724919093851141"/>
    <n v="143.80000000000001"/>
    <n v="-2.0166898470097392"/>
    <n v="166.2"/>
    <n v="-1.2635379061371808"/>
    <n v="144"/>
    <n v="3.0555555555555598"/>
    <n v="131.69999999999999"/>
    <n v="6.6059225512528599"/>
    <n v="142.19999999999999"/>
    <n v="3.5864978902953752"/>
    <s v="150.1"/>
    <n v="150.1"/>
    <n v="-0.46635576282477592"/>
    <n v="129.4"/>
    <n v="8.423493044822262"/>
    <n v="137.19999999999999"/>
    <n v="4.7376093294460642"/>
    <n v="139.80000000000001"/>
    <n v="5.0786838340486362"/>
    <n v="120.1"/>
    <n v="3.9966694421315667"/>
    <n v="134"/>
    <n v="3.8805970149253648"/>
    <n v="148"/>
    <n v="2.4324324324324289"/>
    <n v="132.6"/>
    <n v="0.60331825037708253"/>
    <n v="133.30000000000001"/>
    <n v="3.6759189797449188"/>
    <n v="141.5"/>
  </r>
  <r>
    <x v="2"/>
    <x v="6"/>
    <x v="4"/>
    <n v="5"/>
    <n v="138.30000000000001"/>
    <n v="-0.36153289949385392"/>
    <n v="158.5"/>
    <n v="3.1545741324921135"/>
    <n v="136"/>
    <n v="0.14705882352940342"/>
    <n v="142.5"/>
    <n v="0.49122807017543063"/>
    <n v="122"/>
    <n v="1.8852459016393419"/>
    <n v="146.5"/>
    <n v="-2.1843003412969209"/>
    <n v="143"/>
    <n v="-1.6783216783216821"/>
    <n v="124.9"/>
    <n v="3.0424339471577122"/>
    <n v="109.9"/>
    <n v="0.63694267515922531"/>
    <n v="139.9"/>
    <n v="0.35739814152966404"/>
    <n v="134"/>
    <n v="2.9850746268656714"/>
    <n v="155.5"/>
    <n v="0.70739549839227933"/>
    <n v="140.9"/>
    <n v="7.0972320794885954E-2"/>
    <n v="164.1"/>
    <n v="6.0938452163311584E-2"/>
    <n v="148.4"/>
    <n v="2.0215633423180592"/>
    <n v="140.4"/>
    <n v="4.3447293447293402"/>
    <n v="147.30000000000001"/>
    <n v="2.3082145281737794"/>
    <s v="150.1"/>
    <n v="150.1"/>
    <n v="-0.46635576282477592"/>
    <n v="140.30000000000001"/>
    <n v="5.3456878118317883"/>
    <n v="143.69999999999999"/>
    <n v="4.1057759220598511"/>
    <n v="146.9"/>
    <n v="3.2675289312457334"/>
    <n v="124.9"/>
    <n v="4.2433947157726042"/>
    <n v="139.19999999999999"/>
    <n v="5.1724137931034608"/>
    <n v="151.6"/>
    <n v="4.0237467018469619"/>
    <n v="133.4"/>
    <n v="1.0494752623688197"/>
    <n v="138.19999999999999"/>
    <n v="3.6903039073806245"/>
    <n v="142"/>
  </r>
  <r>
    <x v="0"/>
    <x v="6"/>
    <x v="5"/>
    <n v="6"/>
    <n v="137.80000000000001"/>
    <n v="2.1044992743105784"/>
    <n v="163.5"/>
    <n v="-2.3853211009174347"/>
    <n v="136.19999999999999"/>
    <n v="3.0837004405286472"/>
    <n v="143.19999999999999"/>
    <n v="0.13966480446928564"/>
    <n v="124.3"/>
    <n v="-4.5856798069187477"/>
    <n v="143.30000000000001"/>
    <n v="5.3035589672016705"/>
    <n v="140.6"/>
    <n v="20.768136557610255"/>
    <n v="128.69999999999999"/>
    <n v="-1.0101010101009971"/>
    <n v="110.6"/>
    <n v="1.0849909584086825"/>
    <n v="140.4"/>
    <n v="0.42735042735042333"/>
    <n v="138"/>
    <n v="-6.5217391304347823"/>
    <n v="156.6"/>
    <n v="-0.95785440613026829"/>
    <n v="141"/>
    <n v="3.2624113475177263"/>
    <n v="164.2"/>
    <n v="1.5225334957369063"/>
    <n v="151.4"/>
    <n v="-4.689564068692202"/>
    <n v="146.5"/>
    <n v="-10.102389078498302"/>
    <n v="150.69999999999999"/>
    <n v="-5.507631055076299"/>
    <s v="NA"/>
    <n v="149.4"/>
    <n v="0.80321285140561482"/>
    <n v="147.80000000000001"/>
    <n v="-11.705006765899871"/>
    <n v="149.6"/>
    <n v="-8.1550802139037355"/>
    <n v="151.69999999999999"/>
    <n v="-7.514831905075793"/>
    <n v="130.19999999999999"/>
    <n v="-8.1413210445468476"/>
    <n v="146.4"/>
    <n v="-8.2650273224043662"/>
    <n v="157.69999999999999"/>
    <n v="-5.5802155992390512"/>
    <n v="134.80000000000001"/>
    <n v="-0.8160237388724203"/>
    <n v="143.30000000000001"/>
    <n v="-6.7690160502442547"/>
    <n v="143.6"/>
  </r>
  <r>
    <x v="1"/>
    <x v="6"/>
    <x v="5"/>
    <n v="6"/>
    <n v="140.69999999999999"/>
    <n v="-1.4214641080312724"/>
    <n v="159.6"/>
    <n v="1.5664160401002505"/>
    <n v="140.4"/>
    <n v="-1.8518518518518476"/>
    <n v="143.4"/>
    <n v="-6.973500697349673E-2"/>
    <n v="118.6"/>
    <n v="3.0354131534570059"/>
    <n v="150.9"/>
    <n v="-2.7170311464546018"/>
    <n v="169.8"/>
    <n v="-11.366313309776213"/>
    <n v="127.4"/>
    <n v="0.70643642072213941"/>
    <n v="111.8"/>
    <n v="-0.71556350626117815"/>
    <n v="141"/>
    <n v="-0.28368794326241542"/>
    <n v="129"/>
    <n v="4.0310077519379757"/>
    <n v="155.1"/>
    <n v="0.51579626047711891"/>
    <n v="145.6"/>
    <n v="-1.9917582417582458"/>
    <n v="166.7"/>
    <n v="-1.0797840431913515"/>
    <n v="144.30000000000001"/>
    <n v="2.9799029799029677"/>
    <n v="131.69999999999999"/>
    <n v="6.6059225512528599"/>
    <n v="142.4"/>
    <n v="3.5112359550561791"/>
    <s v="149.4"/>
    <n v="149.4"/>
    <n v="0.80321285140561482"/>
    <n v="130.5"/>
    <n v="8.1992337164750868"/>
    <n v="137.4"/>
    <n v="4.6579330422125222"/>
    <n v="140.30000000000001"/>
    <n v="5.0605844618674229"/>
    <n v="119.6"/>
    <n v="4.1806020066889635"/>
    <n v="134.30000000000001"/>
    <n v="3.9463886820550873"/>
    <n v="148.9"/>
    <n v="2.4177300201477463"/>
    <n v="133.69999999999999"/>
    <n v="0.44876589379208887"/>
    <n v="133.6"/>
    <n v="3.7425149700598808"/>
    <n v="142.1"/>
  </r>
  <r>
    <x v="2"/>
    <x v="6"/>
    <x v="5"/>
    <n v="6"/>
    <n v="138.69999999999999"/>
    <n v="-0.21629416005766616"/>
    <n v="162.1"/>
    <n v="1.1721159777914902"/>
    <n v="137.80000000000001"/>
    <n v="0.43541364296080859"/>
    <n v="143.30000000000001"/>
    <n v="0.41870202372644405"/>
    <n v="122.2"/>
    <n v="1.800327332242228"/>
    <n v="146.80000000000001"/>
    <n v="-0.2724795640327014"/>
    <n v="150.5"/>
    <n v="-0.26578073089701376"/>
    <n v="128.30000000000001"/>
    <n v="1.7926734216679521"/>
    <n v="111"/>
    <n v="-0.18018018018018275"/>
    <n v="140.6"/>
    <n v="0.78236130867709408"/>
    <n v="134.19999999999999"/>
    <n v="3.2041728763040322"/>
    <n v="155.9"/>
    <n v="0.51314945477869334"/>
    <n v="142.69999999999999"/>
    <n v="0.21023125437982579"/>
    <n v="164.9"/>
    <n v="-0.24257125530624965"/>
    <n v="148.6"/>
    <n v="2.018842530282638"/>
    <n v="140.4"/>
    <n v="4.4159544159544071"/>
    <n v="147.4"/>
    <n v="2.3744911804613298"/>
    <s v="149.4"/>
    <n v="149.4"/>
    <n v="0.80321285140561482"/>
    <n v="141.19999999999999"/>
    <n v="3.9660056657223963"/>
    <n v="143.80000000000001"/>
    <n v="4.3115438108483923"/>
    <n v="147.4"/>
    <n v="3.2564450474898123"/>
    <n v="124.6"/>
    <n v="5.2969502407704612"/>
    <n v="139.6"/>
    <n v="5.6590257879656196"/>
    <n v="152.5"/>
    <n v="4.3278688524590123"/>
    <n v="134.30000000000001"/>
    <n v="1.3402829486224741"/>
    <n v="138.6"/>
    <n v="4.0404040404040362"/>
    <n v="142.9"/>
  </r>
  <r>
    <x v="0"/>
    <x v="6"/>
    <x v="6"/>
    <n v="7"/>
    <n v="138.4"/>
    <n v="2.1676300578034682"/>
    <n v="164"/>
    <n v="-2.3170731707317143"/>
    <n v="138.4"/>
    <n v="2.9624277456647357"/>
    <n v="143.9"/>
    <n v="0.1389854065323062"/>
    <n v="124.4"/>
    <n v="-4.0996784565916471"/>
    <n v="146.4"/>
    <n v="5.6693989071038136"/>
    <n v="150.1"/>
    <n v="19.986675549633578"/>
    <n v="130.6"/>
    <n v="-1.3016845329249531"/>
    <n v="110.8"/>
    <n v="0.90252707581227432"/>
    <n v="141.69999999999999"/>
    <n v="-7.0571630204653721E-2"/>
    <n v="138.5"/>
    <n v="-6.4981949458483745"/>
    <n v="156.69999999999999"/>
    <n v="-0.70197830248882853"/>
    <n v="143"/>
    <n v="3.2867132867132791"/>
    <n v="164.5"/>
    <n v="1.6413373860182303"/>
    <n v="151.6"/>
    <n v="-4.551451187335096"/>
    <n v="146.6"/>
    <n v="-10.027285129604358"/>
    <n v="150.9"/>
    <n v="-5.4340622929092222"/>
    <s v="NA"/>
    <n v="150.6"/>
    <n v="0.66401062416998669"/>
    <n v="146.80000000000001"/>
    <n v="-13.487738419618536"/>
    <n v="150"/>
    <n v="-8.2000000000000064"/>
    <n v="152.19999999999999"/>
    <n v="-7.4901445466491312"/>
    <n v="131.19999999999999"/>
    <n v="-8.0792682926829222"/>
    <n v="147.5"/>
    <n v="-8.4745762711864394"/>
    <n v="159.1"/>
    <n v="-5.4682589566310424"/>
    <n v="136.1"/>
    <n v="-0.73475385745775168"/>
    <n v="144.19999999999999"/>
    <n v="-6.7267683772538067"/>
    <n v="144.9"/>
  </r>
  <r>
    <x v="1"/>
    <x v="6"/>
    <x v="6"/>
    <n v="7"/>
    <n v="141.4"/>
    <n v="-1.4851485148514811"/>
    <n v="160.19999999999999"/>
    <n v="1.5605493133583024"/>
    <n v="142.5"/>
    <n v="-1.7543859649122806"/>
    <n v="144.1"/>
    <n v="-6.9396252602355532E-2"/>
    <n v="119.3"/>
    <n v="2.682313495389776"/>
    <n v="154.69999999999999"/>
    <n v="-2.8442146089204767"/>
    <n v="180.1"/>
    <n v="-10.993892282065509"/>
    <n v="128.9"/>
    <n v="0.85337470907679935"/>
    <n v="111.8"/>
    <n v="-0.62611806797853564"/>
    <n v="141.6"/>
    <n v="7.0621468926549663E-2"/>
    <n v="129.5"/>
    <n v="4.0154440154440065"/>
    <n v="155.6"/>
    <n v="0.38560411311053622"/>
    <n v="147.69999999999999"/>
    <n v="-2.0311442112389981"/>
    <n v="167.2"/>
    <n v="-1.1961722488038278"/>
    <n v="144.69999999999999"/>
    <n v="2.902557014512797"/>
    <n v="131.9"/>
    <n v="6.5200909780136413"/>
    <n v="142.69999999999999"/>
    <n v="3.4337771548703615"/>
    <s v="150.6"/>
    <n v="150.6"/>
    <n v="0.66401062416998669"/>
    <n v="127"/>
    <n v="9.6850393700787496"/>
    <n v="137.69999999999999"/>
    <n v="4.7204066811909948"/>
    <n v="140.80000000000001"/>
    <n v="5.0426136363636322"/>
    <n v="120.6"/>
    <n v="4.1459369817578775"/>
    <n v="135"/>
    <n v="4.0740740740740744"/>
    <n v="150.4"/>
    <n v="2.3936170212765919"/>
    <n v="135.1"/>
    <n v="0.44411547002220159"/>
    <n v="134.5"/>
    <n v="3.7174721189591078"/>
    <n v="143.30000000000001"/>
  </r>
  <r>
    <x v="2"/>
    <x v="6"/>
    <x v="6"/>
    <n v="7"/>
    <n v="139.30000000000001"/>
    <n v="-7.1787508973454942E-2"/>
    <n v="162.69999999999999"/>
    <n v="-0.49170251997540443"/>
    <n v="140"/>
    <n v="-2.0714285714285756"/>
    <n v="144"/>
    <n v="0.41666666666666274"/>
    <n v="122.5"/>
    <n v="1.7959183673469412"/>
    <n v="150.30000000000001"/>
    <n v="-3.1936127744511054"/>
    <n v="160.30000000000001"/>
    <n v="-2.5577043044292092"/>
    <n v="130"/>
    <n v="1.153846153846154"/>
    <n v="111.1"/>
    <n v="0.54005400540054782"/>
    <n v="141.69999999999999"/>
    <n v="0.70571630204657732"/>
    <n v="134.69999999999999"/>
    <n v="2.8210838901262152"/>
    <n v="156.19999999999999"/>
    <n v="0.44814340588989571"/>
    <n v="144.69999999999999"/>
    <n v="-0.48375950241878968"/>
    <n v="165.2"/>
    <n v="-6.0532687651328285E-2"/>
    <n v="148.9"/>
    <n v="1.947615849563469"/>
    <n v="140.5"/>
    <n v="4.3416370106761528"/>
    <n v="147.6"/>
    <n v="2.3712737127371275"/>
    <s v="150.6"/>
    <n v="150.6"/>
    <n v="0.66401062416998669"/>
    <n v="139.30000000000001"/>
    <n v="5.0969131371141376"/>
    <n v="144.19999999999999"/>
    <n v="4.160887656033287"/>
    <n v="147.9"/>
    <n v="3.2454361054766614"/>
    <n v="125.6"/>
    <n v="4.6178343949044676"/>
    <n v="140.5"/>
    <n v="5.3380782918149468"/>
    <n v="154"/>
    <n v="3.7012987012986942"/>
    <n v="135.69999999999999"/>
    <n v="2.2844509948415794"/>
    <n v="139.5"/>
    <n v="3.8709677419354884"/>
    <n v="144.19999999999999"/>
  </r>
  <r>
    <x v="0"/>
    <x v="6"/>
    <x v="7"/>
    <n v="8"/>
    <n v="139.19999999999999"/>
    <n v="2.0833333333333379"/>
    <n v="161.9"/>
    <n v="-2.2235948116121027"/>
    <n v="137.1"/>
    <n v="2.6987600291757965"/>
    <n v="144.6"/>
    <n v="0.20746887966805763"/>
    <n v="124.7"/>
    <n v="-3.8492381716118662"/>
    <n v="145.5"/>
    <n v="5.7731958762886633"/>
    <n v="156.19999999999999"/>
    <n v="21.062740076824589"/>
    <n v="131.5"/>
    <n v="-1.2927756653992308"/>
    <n v="111.7"/>
    <n v="0.89525514771709935"/>
    <n v="142.69999999999999"/>
    <n v="-0.14015416958653723"/>
    <n v="138.5"/>
    <n v="-6.2815884476534221"/>
    <n v="156.9"/>
    <n v="-0.44614404079032316"/>
    <n v="144"/>
    <n v="3.5416666666666625"/>
    <n v="165.1"/>
    <n v="1.6959418534221755"/>
    <n v="151.80000000000001"/>
    <n v="-4.4795783926218782"/>
    <n v="146.6"/>
    <n v="-9.822646657571628"/>
    <n v="151.1"/>
    <n v="-5.3606882859033718"/>
    <s v="NA"/>
    <n v="151.6"/>
    <n v="0.3957783641160913"/>
    <n v="146.4"/>
    <n v="-14.275956284153008"/>
    <n v="150.19999999999999"/>
    <n v="-8.0559254327563217"/>
    <n v="152.69999999999999"/>
    <n v="-7.3346430910281537"/>
    <n v="131.4"/>
    <n v="-8.0669710806697168"/>
    <n v="148"/>
    <n v="-8.5135135135135105"/>
    <n v="159.69999999999999"/>
    <n v="-5.1346274264245393"/>
    <n v="138.80000000000001"/>
    <n v="-0.72046109510086453"/>
    <n v="144.9"/>
    <n v="-6.6252587991718386"/>
    <n v="145.69999999999999"/>
  </r>
  <r>
    <x v="1"/>
    <x v="6"/>
    <x v="7"/>
    <n v="8"/>
    <n v="142.1"/>
    <n v="-1.4074595355383535"/>
    <n v="158.30000000000001"/>
    <n v="1.452937460517993"/>
    <n v="140.80000000000001"/>
    <n v="-1.6335227272727353"/>
    <n v="144.9"/>
    <n v="-0.13802622498275849"/>
    <n v="119.9"/>
    <n v="2.5020850708924103"/>
    <n v="153.9"/>
    <n v="-2.9239766081871341"/>
    <n v="189.1"/>
    <n v="-11.475409836065568"/>
    <n v="129.80000000000001"/>
    <n v="0.84745762711863959"/>
    <n v="112.7"/>
    <n v="-0.62111801242236275"/>
    <n v="142.5"/>
    <n v="7.0175438596487241E-2"/>
    <n v="129.80000000000001"/>
    <n v="3.9291217257318904"/>
    <n v="156.19999999999999"/>
    <n v="0.25608194622279495"/>
    <n v="149.1"/>
    <n v="-2.1462105969148144"/>
    <n v="167.9"/>
    <n v="-1.250744490768311"/>
    <n v="145"/>
    <n v="2.8275862068965476"/>
    <n v="132.19999999999999"/>
    <n v="6.3540090771558297"/>
    <n v="143"/>
    <n v="3.4265734265734307"/>
    <s v="151.6"/>
    <n v="151.6"/>
    <n v="0.3957783641160913"/>
    <n v="125.5"/>
    <n v="10.358565737051793"/>
    <n v="138.1"/>
    <n v="4.6343229543808881"/>
    <n v="141.5"/>
    <n v="4.946996466431095"/>
    <n v="120.8"/>
    <n v="4.1390728476821197"/>
    <n v="135.4"/>
    <n v="4.0620384047267351"/>
    <n v="151.5"/>
    <n v="2.2442244224422483"/>
    <n v="137.80000000000001"/>
    <n v="0.43541364296080859"/>
    <n v="135.30000000000001"/>
    <n v="3.6215816703621408"/>
    <n v="144.19999999999999"/>
  </r>
  <r>
    <x v="2"/>
    <x v="6"/>
    <x v="7"/>
    <n v="8"/>
    <n v="140.1"/>
    <n v="0"/>
    <n v="160.6"/>
    <n v="0.80946450809465209"/>
    <n v="138.5"/>
    <n v="-0.14440433212995568"/>
    <n v="144.69999999999999"/>
    <n v="0.69108500345542501"/>
    <n v="122.9"/>
    <n v="1.7900732302685014"/>
    <n v="149.4"/>
    <n v="-3.7483266398929009"/>
    <n v="167.4"/>
    <n v="-2.3894862604540021"/>
    <n v="130.9"/>
    <n v="0.99312452253627426"/>
    <n v="112"/>
    <n v="0.71428571428571175"/>
    <n v="142.6"/>
    <n v="1.1220196353436145"/>
    <n v="134.9"/>
    <n v="2.6686434395848733"/>
    <n v="156.6"/>
    <n v="0.38314176245210368"/>
    <n v="145.9"/>
    <n v="-0.27416038382454122"/>
    <n v="165.8"/>
    <n v="-6.0313630880592724E-2"/>
    <n v="149.1"/>
    <n v="1.7437961099932893"/>
    <n v="140.6"/>
    <n v="4.2674253200568995"/>
    <n v="147.9"/>
    <n v="2.0960108181203476"/>
    <s v="151.6"/>
    <n v="151.6"/>
    <n v="0.3957783641160913"/>
    <n v="138.5"/>
    <n v="6.0649819494584882"/>
    <n v="144.5"/>
    <n v="4.0138408304498352"/>
    <n v="148.5"/>
    <n v="3.2996632996633037"/>
    <n v="125.8"/>
    <n v="4.6104928457869612"/>
    <n v="140.9"/>
    <n v="5.2519517388218633"/>
    <n v="154.9"/>
    <n v="3.4215622982569291"/>
    <n v="138.4"/>
    <n v="1.3005780346820686"/>
    <n v="140.19999999999999"/>
    <n v="3.708987161198301"/>
    <n v="145"/>
  </r>
  <r>
    <x v="0"/>
    <x v="6"/>
    <x v="8"/>
    <n v="9"/>
    <n v="140.1"/>
    <n v="1.855817273376156"/>
    <n v="161.9"/>
    <n v="-1.9765287214329939"/>
    <n v="138.30000000000001"/>
    <n v="2.3861171366594234"/>
    <n v="145.69999999999999"/>
    <n v="-0.54907343857239743"/>
    <n v="125.1"/>
    <n v="-3.4372501998401259"/>
    <n v="143.80000000000001"/>
    <n v="4.1724617524339358"/>
    <n v="163.4"/>
    <n v="17.747858017135862"/>
    <n v="132.19999999999999"/>
    <n v="-1.4372163388804671"/>
    <n v="112.8"/>
    <n v="1.0638297872340452"/>
    <n v="144.19999999999999"/>
    <n v="-0.27739251040220342"/>
    <n v="138.5"/>
    <n v="-6.1371841155234659"/>
    <n v="157.19999999999999"/>
    <n v="-0.50890585241729203"/>
    <n v="145.5"/>
    <n v="2.7491408934707904"/>
    <n v="165.7"/>
    <n v="1.7501508750754413"/>
    <n v="151.69999999999999"/>
    <n v="-4.2188529993407897"/>
    <n v="146.6"/>
    <n v="-9.822646657571628"/>
    <n v="151"/>
    <n v="-5.0993377483443636"/>
    <s v="NA"/>
    <n v="152.19999999999999"/>
    <n v="0.52562417871222822"/>
    <n v="146.9"/>
    <n v="-13.818924438393474"/>
    <n v="150.30000000000001"/>
    <n v="-7.9840319361277441"/>
    <n v="153.4"/>
    <n v="-7.4967405475880042"/>
    <n v="131.6"/>
    <n v="-7.9027355623100242"/>
    <n v="148.30000000000001"/>
    <n v="-8.3614295347269074"/>
    <n v="160.19999999999999"/>
    <n v="-5.3682896379525564"/>
    <n v="140.19999999999999"/>
    <n v="-0.85592011412267388"/>
    <n v="145.4"/>
    <n v="-6.6712517193947845"/>
    <n v="146.69999999999999"/>
  </r>
  <r>
    <x v="1"/>
    <x v="6"/>
    <x v="8"/>
    <n v="9"/>
    <n v="142.69999999999999"/>
    <n v="-1.2613875262788949"/>
    <n v="158.69999999999999"/>
    <n v="1.3232514177693906"/>
    <n v="141.6"/>
    <n v="-1.4124293785310735"/>
    <n v="144.9"/>
    <n v="0.34506556245686681"/>
    <n v="120.8"/>
    <n v="2.2350993377483466"/>
    <n v="149.80000000000001"/>
    <n v="-2.1361815754339233"/>
    <n v="192.4"/>
    <n v="-9.9792099792099886"/>
    <n v="130.30000000000001"/>
    <n v="0.99769762087489089"/>
    <n v="114"/>
    <n v="-0.7017543859649098"/>
    <n v="143.80000000000001"/>
    <n v="0.20862308762168491"/>
    <n v="130"/>
    <n v="3.8461538461538463"/>
    <n v="156.4"/>
    <n v="0.25575447570332843"/>
    <n v="149.5"/>
    <n v="-1.6722408026755853"/>
    <n v="168.6"/>
    <n v="-1.2455516014234842"/>
    <n v="145.30000000000001"/>
    <n v="2.6841018582243477"/>
    <n v="132.19999999999999"/>
    <n v="6.3540090771558297"/>
    <n v="143.30000000000001"/>
    <n v="3.2100488485694307"/>
    <s v="152.2"/>
    <n v="152.19999999999999"/>
    <n v="0.52562417871222822"/>
    <n v="126.6"/>
    <n v="9.9526066350710867"/>
    <n v="138.30000000000001"/>
    <n v="4.5553145336225471"/>
    <n v="141.9"/>
    <n v="5.0035236081747669"/>
    <n v="121.2"/>
    <n v="4.0429042904290355"/>
    <n v="135.9"/>
    <n v="3.9735099337748387"/>
    <n v="151.6"/>
    <n v="2.3746701846965661"/>
    <n v="139"/>
    <n v="0.50359712230215004"/>
    <n v="135.69999999999999"/>
    <n v="3.6845983787767134"/>
    <n v="144.69999999999999"/>
  </r>
  <r>
    <x v="2"/>
    <x v="6"/>
    <x v="8"/>
    <n v="9"/>
    <n v="140.9"/>
    <n v="7.0972320794885954E-2"/>
    <n v="160.80000000000001"/>
    <n v="0.49751243781093457"/>
    <n v="139.6"/>
    <n v="1.1461318051575891"/>
    <n v="145.4"/>
    <n v="0.75653370013754762"/>
    <n v="123.5"/>
    <n v="1.7004048582995905"/>
    <n v="146.6"/>
    <n v="-0.61391541609823042"/>
    <n v="173.2"/>
    <n v="3.2332563510392744"/>
    <n v="131.6"/>
    <n v="1.1398176291793314"/>
    <n v="113.2"/>
    <n v="0.35335689045935642"/>
    <n v="144.1"/>
    <n v="0.9715475364330366"/>
    <n v="135"/>
    <n v="2.6666666666666625"/>
    <n v="156.80000000000001"/>
    <n v="0.38265306122448617"/>
    <n v="147"/>
    <n v="0.88435374149660639"/>
    <n v="166.5"/>
    <n v="-0.12012012012011328"/>
    <n v="149.19999999999999"/>
    <n v="1.6756032171581769"/>
    <n v="140.6"/>
    <n v="4.3385490753911764"/>
    <n v="147.9"/>
    <n v="2.0960108181203476"/>
    <s v="152.2"/>
    <n v="152.19999999999999"/>
    <n v="0.52562417871222822"/>
    <n v="139.19999999999999"/>
    <n v="6.1063218390804597"/>
    <n v="144.6"/>
    <n v="4.1493775933609953"/>
    <n v="149"/>
    <n v="3.1543624161073751"/>
    <n v="126.1"/>
    <n v="4.4409199048374264"/>
    <n v="141.30000000000001"/>
    <n v="5.2370842179759212"/>
    <n v="155.19999999999999"/>
    <n v="3.5438144329896915"/>
    <n v="139.69999999999999"/>
    <n v="0.42949176807446154"/>
    <n v="140.69999999999999"/>
    <n v="3.553660270078181"/>
    <n v="145.80000000000001"/>
  </r>
  <r>
    <x v="0"/>
    <x v="6"/>
    <x v="9"/>
    <n v="10"/>
    <n v="141"/>
    <n v="1.773049645390071"/>
    <n v="161.6"/>
    <n v="-1.1138613861386033"/>
    <n v="141.19999999999999"/>
    <n v="2.4787535410764874"/>
    <n v="146.5"/>
    <n v="-0.6143344709897649"/>
    <n v="125.6"/>
    <n v="-3.5828025477707004"/>
    <n v="145.69999999999999"/>
    <n v="3.3630748112560096"/>
    <n v="178.8"/>
    <n v="15.88366890380312"/>
    <n v="133.1"/>
    <n v="-1.4274981217130021"/>
    <n v="113.6"/>
    <n v="1.0563380281690167"/>
    <n v="145.5"/>
    <n v="-0.20618556701031709"/>
    <n v="138.6"/>
    <n v="-6.060606060606065"/>
    <n v="157.4"/>
    <n v="-0.38119440914866221"/>
    <n v="148.30000000000001"/>
    <n v="2.4275118004045813"/>
    <n v="166.3"/>
    <n v="1.8039687312086587"/>
    <n v="151.69999999999999"/>
    <n v="-3.8233355306525927"/>
    <n v="146.69999999999999"/>
    <n v="-9.7477845944103496"/>
    <n v="151"/>
    <n v="-4.7019867549668835"/>
    <s v="NA"/>
    <n v="153"/>
    <n v="0.32679738562091504"/>
    <n v="147.69999999999999"/>
    <n v="-12.728503723764376"/>
    <n v="150.6"/>
    <n v="-7.9017264276228456"/>
    <n v="153.69999999999999"/>
    <n v="-7.3519843851658964"/>
    <n v="131.69999999999999"/>
    <n v="-7.7448747152619513"/>
    <n v="148.69999999999999"/>
    <n v="-8.4061869535978477"/>
    <n v="160.69999999999999"/>
    <n v="-5.6004978220286254"/>
    <n v="140.30000000000001"/>
    <n v="-0.5702066999287323"/>
    <n v="145.69999999999999"/>
    <n v="-6.6575154426904524"/>
    <n v="148.30000000000001"/>
  </r>
  <r>
    <x v="1"/>
    <x v="6"/>
    <x v="9"/>
    <n v="10"/>
    <n v="143.5"/>
    <n v="-1.1846689895470304"/>
    <n v="159.80000000000001"/>
    <n v="0.75093867334166997"/>
    <n v="144.69999999999999"/>
    <n v="-1.4512785072563887"/>
    <n v="145.6"/>
    <n v="0.41208791208790818"/>
    <n v="121.1"/>
    <n v="2.3121387283237089"/>
    <n v="150.6"/>
    <n v="-1.7264276228419619"/>
    <n v="207.2"/>
    <n v="-9.0733590733590646"/>
    <n v="131.19999999999999"/>
    <n v="0.99085365853659402"/>
    <n v="114.8"/>
    <n v="-0.69686411149825545"/>
    <n v="145.19999999999999"/>
    <n v="0.13774104683196767"/>
    <n v="130.19999999999999"/>
    <n v="3.7634408602150589"/>
    <n v="156.80000000000001"/>
    <n v="0.19132653061223401"/>
    <n v="151.9"/>
    <n v="-1.5141540487162681"/>
    <n v="169.3"/>
    <n v="-1.2994683992912091"/>
    <n v="145.9"/>
    <n v="2.3989033584647017"/>
    <n v="132.4"/>
    <n v="6.344410876132935"/>
    <n v="143.9"/>
    <n v="2.9881862404447412"/>
    <s v="153"/>
    <n v="153"/>
    <n v="0.32679738562091504"/>
    <n v="128.9"/>
    <n v="9.0768037238169033"/>
    <n v="138.69999999999999"/>
    <n v="4.5421773612112561"/>
    <n v="142.4"/>
    <n v="4.9157303370786511"/>
    <n v="121.5"/>
    <n v="3.9506172839506153"/>
    <n v="136.19999999999999"/>
    <n v="4.0381791483113068"/>
    <n v="151.69999999999999"/>
    <n v="2.4390243902439139"/>
    <n v="139.5"/>
    <n v="0.35842293906810035"/>
    <n v="136"/>
    <n v="3.6764705882352944"/>
    <n v="146"/>
  </r>
  <r>
    <x v="2"/>
    <x v="6"/>
    <x v="9"/>
    <n v="10"/>
    <n v="141.80000000000001"/>
    <n v="0"/>
    <n v="161"/>
    <n v="1.6770186335403656"/>
    <n v="142.6"/>
    <n v="0.84151472650772585"/>
    <n v="146.19999999999999"/>
    <n v="0.61559507523940193"/>
    <n v="123.9"/>
    <n v="1.6949152542372836"/>
    <n v="148"/>
    <n v="-1.216216216216224"/>
    <n v="188.4"/>
    <n v="1.5923566878980893"/>
    <n v="132.5"/>
    <n v="2.7924528301886706"/>
    <n v="114"/>
    <n v="-0.17543859649123056"/>
    <n v="145.4"/>
    <n v="1.3067400275103203"/>
    <n v="135.1"/>
    <n v="2.6646928201332307"/>
    <n v="157.1"/>
    <n v="0.38192234245703011"/>
    <n v="149.6"/>
    <n v="0.86898395721925903"/>
    <n v="167.1"/>
    <n v="5.9844404548171352E-2"/>
    <n v="149.4"/>
    <n v="1.9410977242302581"/>
    <n v="140.80000000000001"/>
    <n v="4.4034090909090819"/>
    <n v="148.19999999999999"/>
    <n v="2.2267206477732873"/>
    <s v="153"/>
    <n v="153"/>
    <n v="0.32679738562091504"/>
    <n v="140.6"/>
    <n v="5.5476529160739769"/>
    <n v="145"/>
    <n v="4.0689655172413834"/>
    <n v="149.4"/>
    <n v="3.2797858099062958"/>
    <n v="126.3"/>
    <n v="4.592240696753759"/>
    <n v="141.69999999999999"/>
    <n v="5.2223006351446761"/>
    <n v="155.4"/>
    <n v="3.4749034749034782"/>
    <n v="140"/>
    <n v="0.4285714285714245"/>
    <n v="141"/>
    <n v="3.6170212765957408"/>
    <n v="147.19999999999999"/>
  </r>
  <r>
    <x v="0"/>
    <x v="6"/>
    <x v="10"/>
    <n v="11"/>
    <n v="141.80000000000001"/>
    <n v="1.6220028208744588"/>
    <n v="163.69999999999999"/>
    <n v="-0.79413561392790655"/>
    <n v="143.80000000000001"/>
    <n v="3.1988873435326806"/>
    <n v="147.1"/>
    <n v="-0.81577158395648441"/>
    <n v="126"/>
    <n v="-3.5714285714285712"/>
    <n v="146.19999999999999"/>
    <n v="1.7783857729138324"/>
    <n v="191.4"/>
    <n v="12.695924764890274"/>
    <n v="136.19999999999999"/>
    <n v="-1.1747430249632853"/>
    <n v="113.8"/>
    <n v="1.0544815465729374"/>
    <n v="147.30000000000001"/>
    <n v="-0.67888662593346905"/>
    <n v="138.69999999999999"/>
    <n v="-5.9120403749098696"/>
    <n v="157.69999999999999"/>
    <n v="-0.31705770450221943"/>
    <n v="150.9"/>
    <n v="1.7892644135188789"/>
    <n v="167.2"/>
    <n v="1.6148325358851776"/>
    <n v="152.30000000000001"/>
    <n v="-3.9395929087327639"/>
    <n v="147"/>
    <n v="-9.7959183673469425"/>
    <n v="151.5"/>
    <n v="-4.8184818481848257"/>
    <s v="NA"/>
    <n v="153.5"/>
    <n v="-0.45602605863191442"/>
    <n v="148.4"/>
    <n v="-10.916442048517531"/>
    <n v="150.9"/>
    <n v="-7.8197481776010669"/>
    <n v="154.30000000000001"/>
    <n v="-7.453013609850939"/>
    <n v="132.1"/>
    <n v="-7.8728236184708491"/>
    <n v="149.1"/>
    <n v="-8.3165660630449398"/>
    <n v="160.80000000000001"/>
    <n v="-5.5970149253731343"/>
    <n v="140.6"/>
    <n v="-0.56899004267424114"/>
    <n v="146.1"/>
    <n v="-6.7077344284736373"/>
    <n v="149.9"/>
  </r>
  <r>
    <x v="1"/>
    <x v="6"/>
    <x v="10"/>
    <n v="11"/>
    <n v="144.1"/>
    <n v="-1.1103400416377478"/>
    <n v="162.4"/>
    <n v="0.49261083743841316"/>
    <n v="148.4"/>
    <n v="-1.8867924528301963"/>
    <n v="145.9"/>
    <n v="0.54832076764906301"/>
    <n v="121.5"/>
    <n v="2.3045267489711909"/>
    <n v="148.80000000000001"/>
    <n v="-0.94086021505376716"/>
    <n v="215.7"/>
    <n v="-7.4640704682429284"/>
    <n v="134.6"/>
    <n v="0.81723625557206125"/>
    <n v="115"/>
    <n v="-0.69565217391304102"/>
    <n v="146.30000000000001"/>
    <n v="0.47846889952152327"/>
    <n v="130.5"/>
    <n v="3.6781609195402387"/>
    <n v="157.19999999999999"/>
    <n v="0.19083969465649578"/>
    <n v="153.6"/>
    <n v="-1.1067708333333259"/>
    <n v="169.9"/>
    <n v="-1.1771630370806356"/>
    <n v="146.30000000000001"/>
    <n v="2.4606971975392988"/>
    <n v="132.6"/>
    <n v="6.334841628959281"/>
    <n v="144.19999999999999"/>
    <n v="3.0513176144244145"/>
    <s v="153.5"/>
    <n v="153.5"/>
    <n v="-0.45602605863191442"/>
    <n v="132.19999999999999"/>
    <n v="7.6399394856278544"/>
    <n v="139.1"/>
    <n v="4.4572250179726947"/>
    <n v="142.80000000000001"/>
    <n v="4.9719887955182029"/>
    <n v="121.7"/>
    <n v="4.0262941659819154"/>
    <n v="136.69999999999999"/>
    <n v="3.9502560351133913"/>
    <n v="151.80000000000001"/>
    <n v="2.4374176548089515"/>
    <n v="139.80000000000001"/>
    <n v="0.35765379113018592"/>
    <n v="136.30000000000001"/>
    <n v="3.6683785766691117"/>
    <n v="147"/>
  </r>
  <r>
    <x v="2"/>
    <x v="6"/>
    <x v="10"/>
    <n v="11"/>
    <n v="142.5"/>
    <n v="0.21052631578948167"/>
    <n v="163.19999999999999"/>
    <n v="1.286764705882367"/>
    <n v="145.6"/>
    <n v="2.6785714285714324"/>
    <n v="146.69999999999999"/>
    <n v="1.36332651670075"/>
    <n v="124.3"/>
    <n v="2.5744167337087713"/>
    <n v="147.4"/>
    <n v="-2.1031207598371737"/>
    <n v="199.6"/>
    <n v="4.9599198396793618"/>
    <n v="135.69999999999999"/>
    <n v="2.2844509948415794"/>
    <n v="114.2"/>
    <n v="-0.52539404553415803"/>
    <n v="147"/>
    <n v="1.4285714285714246"/>
    <n v="135.30000000000001"/>
    <n v="2.956393200295639"/>
    <n v="157.5"/>
    <n v="0.50793650793651512"/>
    <n v="151.9"/>
    <n v="1.5799868334430582"/>
    <n v="167.9"/>
    <n v="-5.9559261465154445E-2"/>
    <n v="149.9"/>
    <n v="1.8012008005336815"/>
    <n v="141"/>
    <n v="4.4680851063829863"/>
    <n v="148.6"/>
    <n v="2.2207267833109094"/>
    <s v="153.5"/>
    <n v="153.5"/>
    <n v="-0.45602605863191442"/>
    <n v="142.30000000000001"/>
    <n v="5.3408292340126451"/>
    <n v="145.30000000000001"/>
    <n v="4.0605643496214565"/>
    <n v="149.9"/>
    <n v="3.2688458972648471"/>
    <n v="126.6"/>
    <n v="6.6350710900473979"/>
    <n v="142.1"/>
    <n v="5.2076002814919118"/>
    <n v="155.5"/>
    <n v="3.6012861736334369"/>
    <n v="140.30000000000001"/>
    <n v="0.21382751247325937"/>
    <n v="141.30000000000001"/>
    <n v="4.1047416843595066"/>
    <n v="148.6"/>
  </r>
  <r>
    <x v="0"/>
    <x v="6"/>
    <x v="11"/>
    <n v="12"/>
    <n v="142.80000000000001"/>
    <n v="1.4705882352941135"/>
    <n v="165.3"/>
    <n v="-0.48396854204477391"/>
    <n v="149.5"/>
    <n v="2.8093645484949756"/>
    <n v="148.69999999999999"/>
    <n v="-0.80699394754538589"/>
    <n v="127.5"/>
    <n v="-3.7647058823529389"/>
    <n v="144.30000000000001"/>
    <n v="2.0097020097019938"/>
    <n v="209.5"/>
    <n v="10.501193317422434"/>
    <n v="138.80000000000001"/>
    <n v="-1.1527377521613995"/>
    <n v="113.6"/>
    <n v="0.96830985915493717"/>
    <n v="149.1"/>
    <n v="-0.73775989268946629"/>
    <n v="139.30000000000001"/>
    <n v="-6.1019382627422827"/>
    <n v="158.30000000000001"/>
    <n v="-0.37902716361340666"/>
    <n v="154.30000000000001"/>
    <n v="1.2961762799740764"/>
    <n v="167.8"/>
    <n v="1.5494636471990431"/>
    <n v="152.6"/>
    <n v="-3.8007863695936979"/>
    <n v="147.30000000000001"/>
    <n v="-9.8438560760353013"/>
    <n v="151.9"/>
    <n v="-4.8057932850559659"/>
    <s v="NA"/>
    <n v="152.80000000000001"/>
    <n v="0.71989528795811142"/>
    <n v="149.9"/>
    <n v="-10.873915943962649"/>
    <n v="151.19999999999999"/>
    <n v="-7.5396825396825253"/>
    <n v="154.80000000000001"/>
    <n v="-7.4935400516796005"/>
    <n v="135"/>
    <n v="-7.2592592592592569"/>
    <n v="149.5"/>
    <n v="-8.4949832775919649"/>
    <n v="161.1"/>
    <n v="-5.7107386716325195"/>
    <n v="140.6"/>
    <n v="-0.28449502133713067"/>
    <n v="147.1"/>
    <n v="-6.3902107409925257"/>
    <n v="152.30000000000001"/>
  </r>
  <r>
    <x v="1"/>
    <x v="6"/>
    <x v="11"/>
    <n v="12"/>
    <n v="144.9"/>
    <n v="-0.96618357487923101"/>
    <n v="164.5"/>
    <n v="0.303951367781155"/>
    <n v="153.69999999999999"/>
    <n v="-1.6916070266753382"/>
    <n v="147.5"/>
    <n v="0.54237288135593986"/>
    <n v="122.7"/>
    <n v="2.4449877750611244"/>
    <n v="147.19999999999999"/>
    <n v="-1.0190217391304348"/>
    <n v="231.5"/>
    <n v="-6.2634989200863922"/>
    <n v="137.19999999999999"/>
    <n v="0.80174927113704286"/>
    <n v="114.7"/>
    <n v="-0.61028770706190305"/>
    <n v="148"/>
    <n v="0.47297297297296526"/>
    <n v="130.80000000000001"/>
    <n v="3.8226299694189598"/>
    <n v="157.69999999999999"/>
    <n v="0.19023462270133887"/>
    <n v="156.30000000000001"/>
    <n v="-0.83173384516955307"/>
    <n v="170.4"/>
    <n v="-1.1150234741784071"/>
    <n v="146.80000000000001"/>
    <n v="2.3841961852861036"/>
    <n v="132.80000000000001"/>
    <n v="6.4006024096385534"/>
    <n v="144.6"/>
    <n v="3.0428769017980679"/>
    <s v="152.8"/>
    <n v="152.80000000000001"/>
    <n v="0.71989528795811142"/>
    <n v="133.6"/>
    <n v="7.5598802395209539"/>
    <n v="139.80000000000001"/>
    <n v="4.2918454935622314"/>
    <n v="143.19999999999999"/>
    <n v="5.0279329608938665"/>
    <n v="125.2"/>
    <n v="3.6741214057508054"/>
    <n v="136.80000000000001"/>
    <n v="4.0204678362573096"/>
    <n v="151.9"/>
    <n v="2.5016458196181586"/>
    <n v="140.19999999999999"/>
    <n v="0.14265335235379248"/>
    <n v="137.69999999999999"/>
    <n v="3.4858387799564357"/>
    <n v="148.30000000000001"/>
  </r>
  <r>
    <x v="2"/>
    <x v="6"/>
    <x v="11"/>
    <n v="12"/>
    <n v="143.5"/>
    <n v="0.13937282229964365"/>
    <n v="165"/>
    <n v="1.3939393939394009"/>
    <n v="151.1"/>
    <n v="1.5883520847121149"/>
    <n v="148.30000000000001"/>
    <n v="1.4834794335805721"/>
    <n v="125.7"/>
    <n v="5.0119331742243416"/>
    <n v="145.69999999999999"/>
    <n v="-2.4021962937542898"/>
    <n v="217"/>
    <n v="-11.751152073732719"/>
    <n v="138.30000000000001"/>
    <n v="2.0245842371655698"/>
    <n v="114"/>
    <n v="-0.17543859649123056"/>
    <n v="148.69999999999999"/>
    <n v="1.9502353732347049"/>
    <n v="135.80000000000001"/>
    <n v="2.8718703976435762"/>
    <n v="158"/>
    <n v="0.44303797468353712"/>
    <n v="155"/>
    <n v="-1.2903225806451613"/>
    <n v="168.5"/>
    <n v="5.93471810088987E-2"/>
    <n v="150.30000000000001"/>
    <n v="1.6633399866932801"/>
    <n v="141.30000000000001"/>
    <n v="4.3170559094125931"/>
    <n v="149"/>
    <n v="2.0805369127516742"/>
    <s v="152.8"/>
    <n v="152.80000000000001"/>
    <n v="0.71989528795811142"/>
    <n v="143.69999999999999"/>
    <n v="4.6624913013222118"/>
    <n v="145.80000000000001"/>
    <n v="4.0466392318244013"/>
    <n v="150.4"/>
    <n v="3.523936170212755"/>
    <n v="129.80000000000001"/>
    <n v="5.0077041602465329"/>
    <n v="142.30000000000001"/>
    <n v="5.4813773717498115"/>
    <n v="155.69999999999999"/>
    <n v="3.8535645472061661"/>
    <n v="140.4"/>
    <n v="1.4957264957264915"/>
    <n v="142.5"/>
    <n v="3.9298245614035046"/>
    <n v="150.4"/>
  </r>
  <r>
    <x v="0"/>
    <x v="7"/>
    <x v="0"/>
    <n v="1"/>
    <n v="143.69999999999999"/>
    <n v="1.3221990257480905"/>
    <n v="167.3"/>
    <n v="0.17931858936042017"/>
    <n v="153.5"/>
    <n v="2.2801302931596092"/>
    <n v="150.5"/>
    <n v="-0.79734219269102236"/>
    <n v="132"/>
    <n v="-4.3181818181818201"/>
    <n v="142.19999999999999"/>
    <n v="1.5471167369901668"/>
    <n v="191.5"/>
    <n v="8.5117493472584922"/>
    <n v="141.1"/>
    <n v="-1.417434443656981"/>
    <n v="113.8"/>
    <n v="0.87873462214411258"/>
    <n v="151.6"/>
    <n v="-1.3852242744063288"/>
    <n v="139.69999999999999"/>
    <n v="-6.1560486757337118"/>
    <n v="158.69999999999999"/>
    <n v="-0.12602394454945726"/>
    <n v="153"/>
    <n v="0.91503267973856572"/>
    <n v="168.6"/>
    <n v="1.3048635824436638"/>
    <n v="152.80000000000001"/>
    <n v="-3.7958115183246148"/>
    <n v="147.4"/>
    <n v="-9.6336499321574074"/>
    <n v="152.1"/>
    <n v="-4.7337278106508807"/>
    <s v="NA"/>
    <n v="153.9"/>
    <n v="0.58479532163743064"/>
    <n v="150.4"/>
    <n v="-10.172872340425538"/>
    <n v="151.69999999999999"/>
    <n v="-7.6466710613052049"/>
    <n v="155.69999999999999"/>
    <n v="-7.6429030186255478"/>
    <n v="136.30000000000001"/>
    <n v="-7.4834922964050001"/>
    <n v="150.1"/>
    <n v="-8.5942704863424417"/>
    <n v="161.69999999999999"/>
    <n v="-5.9369202226345053"/>
    <n v="142.5"/>
    <n v="-0.28070175438596889"/>
    <n v="148.1"/>
    <n v="-6.5496286293045172"/>
    <n v="151.9"/>
  </r>
  <r>
    <x v="1"/>
    <x v="7"/>
    <x v="0"/>
    <n v="1"/>
    <n v="145.6"/>
    <n v="-0.89285714285713114"/>
    <n v="167.6"/>
    <n v="-0.11933174224342998"/>
    <n v="157"/>
    <n v="-1.3375796178343913"/>
    <n v="149.30000000000001"/>
    <n v="0.53583389149362548"/>
    <n v="126.3"/>
    <n v="2.8503562945368239"/>
    <n v="144.4"/>
    <n v="-0.83102493074793427"/>
    <n v="207.8"/>
    <n v="-5.1973051010587152"/>
    <n v="139.1"/>
    <n v="0.93457943925234466"/>
    <n v="114.8"/>
    <n v="-0.60975609756097804"/>
    <n v="149.5"/>
    <n v="0.93645484949833147"/>
    <n v="131.1"/>
    <n v="3.8138825324180017"/>
    <n v="158.5"/>
    <n v="6.3091482649838687E-2"/>
    <n v="154.4"/>
    <n v="-0.5829015544041487"/>
    <n v="170.8"/>
    <n v="-0.93676814988291712"/>
    <n v="147"/>
    <n v="2.3809523809523809"/>
    <n v="133.19999999999999"/>
    <n v="6.2312312312312397"/>
    <n v="144.9"/>
    <n v="2.9675638371290427"/>
    <s v="153.9"/>
    <n v="153.9"/>
    <n v="0.58479532163743064"/>
    <n v="135.1"/>
    <n v="7.0318282753515913"/>
    <n v="140.1"/>
    <n v="4.3540328336902174"/>
    <n v="143.80000000000001"/>
    <n v="5.1460361613351715"/>
    <n v="126.1"/>
    <n v="3.8065027755749501"/>
    <n v="137.19999999999999"/>
    <n v="4.0816326530612415"/>
    <n v="152.1"/>
    <n v="2.6298487836949378"/>
    <n v="142.1"/>
    <n v="0.14074595355384734"/>
    <n v="138.4"/>
    <n v="3.6127167630057802"/>
    <n v="148.19999999999999"/>
  </r>
  <r>
    <x v="2"/>
    <x v="7"/>
    <x v="0"/>
    <n v="1"/>
    <n v="144.30000000000001"/>
    <n v="-6.930006930008506E-2"/>
    <n v="167.4"/>
    <n v="5.9737156511346659E-2"/>
    <n v="154.9"/>
    <n v="-2.5823111684958038"/>
    <n v="150.1"/>
    <n v="0.53297801465690298"/>
    <n v="129.9"/>
    <n v="2.9253271747497944"/>
    <n v="143.19999999999999"/>
    <n v="-1.745810055865922"/>
    <n v="197"/>
    <n v="-16.192893401015233"/>
    <n v="140.4"/>
    <n v="0.99715099715100108"/>
    <n v="114.1"/>
    <n v="-0.87642418930762489"/>
    <n v="150.9"/>
    <n v="1.2591119946984797"/>
    <n v="136.1"/>
    <n v="2.9390154298310067"/>
    <n v="158.6"/>
    <n v="0.3783102143757846"/>
    <n v="153.5"/>
    <n v="-2.4104234527687223"/>
    <n v="169.2"/>
    <n v="0.11820330969268147"/>
    <n v="150.5"/>
    <n v="1.6611295681063125"/>
    <n v="141.5"/>
    <n v="4.2402826855123674"/>
    <n v="149.19999999999999"/>
    <n v="2.0777479892761548"/>
    <s v="153.9"/>
    <n v="153.9"/>
    <n v="0.58479532163743064"/>
    <n v="144.6"/>
    <n v="5.3250345781466235"/>
    <n v="146.19999999999999"/>
    <n v="3.8303693570451594"/>
    <n v="151.19999999999999"/>
    <n v="3.3068783068783074"/>
    <n v="130.9"/>
    <n v="3.8961038961038916"/>
    <n v="142.80000000000001"/>
    <n v="5.3221288515406115"/>
    <n v="156.1"/>
    <n v="3.7155669442665031"/>
    <n v="142.30000000000001"/>
    <n v="0.77301475755445825"/>
    <n v="143.4"/>
    <n v="3.4867503486750349"/>
    <n v="150.19999999999999"/>
  </r>
  <r>
    <x v="0"/>
    <x v="7"/>
    <x v="1"/>
    <n v="2"/>
    <n v="144.19999999999999"/>
    <n v="1.3869625520110958"/>
    <n v="167.5"/>
    <n v="5.9701492537310039E-2"/>
    <n v="150.9"/>
    <n v="1.4579191517561223"/>
    <n v="150.9"/>
    <n v="-0.13253810470511401"/>
    <n v="133.69999999999999"/>
    <n v="-4.7120418848167418"/>
    <n v="140.69999999999999"/>
    <n v="1.7057569296375308"/>
    <n v="165.1"/>
    <n v="10.054512416717138"/>
    <n v="141.80000000000001"/>
    <n v="-1.5514809590973322"/>
    <n v="113.1"/>
    <n v="1.3262599469496021"/>
    <n v="152.80000000000001"/>
    <n v="-1.570680628272255"/>
    <n v="140.1"/>
    <n v="-6.1384725196288326"/>
    <n v="159.19999999999999"/>
    <n v="-0.12562814070351044"/>
    <n v="149.80000000000001"/>
    <n v="1.2683578104138697"/>
    <n v="169.4"/>
    <n v="1.534828807556077"/>
    <n v="153"/>
    <n v="-3.7254901960784235"/>
    <n v="147.5"/>
    <n v="-9.4915254237288131"/>
    <n v="152.30000000000001"/>
    <n v="-4.6618516086671189"/>
    <s v="NA"/>
    <n v="154.80000000000001"/>
    <n v="-0.19379844961241044"/>
    <n v="152.30000000000001"/>
    <n v="-8.7984241628365094"/>
    <n v="151.80000000000001"/>
    <n v="-7.5098814229249049"/>
    <n v="156.19999999999999"/>
    <n v="-7.5544174135723328"/>
    <n v="136"/>
    <n v="-7.9411764705882337"/>
    <n v="150.4"/>
    <n v="-8.4441489361702224"/>
    <n v="161.9"/>
    <n v="-5.991352686843741"/>
    <n v="143.4"/>
    <n v="6.973500697349673E-2"/>
    <n v="148.4"/>
    <n v="-6.7385444743935308"/>
    <n v="150.4"/>
  </r>
  <r>
    <x v="1"/>
    <x v="7"/>
    <x v="1"/>
    <n v="2"/>
    <n v="146.19999999999999"/>
    <n v="-0.95759233926127041"/>
    <n v="167.6"/>
    <n v="-5.9665871121714988E-2"/>
    <n v="153.1"/>
    <n v="-0.84911822338339848"/>
    <n v="150.69999999999999"/>
    <n v="6.6357000663585103E-2"/>
    <n v="127.4"/>
    <n v="3.1397174254317108"/>
    <n v="143.1"/>
    <n v="-0.90845562543674563"/>
    <n v="181.7"/>
    <n v="-6.0539350577875624"/>
    <n v="139.6"/>
    <n v="1.0744985673352436"/>
    <n v="114.6"/>
    <n v="-0.87260034904013961"/>
    <n v="150.4"/>
    <n v="1.0638297872340388"/>
    <n v="131.5"/>
    <n v="3.8022813688212929"/>
    <n v="159"/>
    <n v="6.2893081761002723E-2"/>
    <n v="151.69999999999999"/>
    <n v="-0.79103493737639341"/>
    <n v="172"/>
    <n v="-1.104651162790701"/>
    <n v="147.30000000000001"/>
    <n v="2.3761031907671417"/>
    <n v="133.5"/>
    <n v="6.1423220973782691"/>
    <n v="145.19999999999999"/>
    <n v="2.9614325068870606"/>
    <s v="154.8"/>
    <n v="154.80000000000001"/>
    <n v="-0.19379844961241044"/>
    <n v="138.9"/>
    <n v="5.9755219582433279"/>
    <n v="140.4"/>
    <n v="4.2735042735042734"/>
    <n v="144.4"/>
    <n v="5.0554016620498494"/>
    <n v="125.2"/>
    <n v="4.0734824281150228"/>
    <n v="137.69999999999999"/>
    <n v="3.994190268700073"/>
    <n v="152.19999999999999"/>
    <n v="2.6281208935611042"/>
    <n v="143.5"/>
    <n v="-6.9686411149821825E-2"/>
    <n v="138.4"/>
    <n v="3.7572254335260036"/>
    <n v="147.69999999999999"/>
  </r>
  <r>
    <x v="2"/>
    <x v="7"/>
    <x v="1"/>
    <n v="2"/>
    <n v="144.80000000000001"/>
    <n v="-0.27624309392265584"/>
    <n v="167.5"/>
    <n v="-0.41791044776118724"/>
    <n v="151.80000000000001"/>
    <n v="-2.7667984189723431"/>
    <n v="150.80000000000001"/>
    <n v="0.59681697612730578"/>
    <n v="131.4"/>
    <n v="1.4459665144596694"/>
    <n v="141.80000000000001"/>
    <n v="0"/>
    <n v="170.7"/>
    <n v="-10.779144698301101"/>
    <n v="141.1"/>
    <n v="0.49610205527995543"/>
    <n v="113.6"/>
    <n v="-0.88028169014084512"/>
    <n v="152"/>
    <n v="1.3157894736842104"/>
    <n v="136.5"/>
    <n v="2.6373626373626333"/>
    <n v="159.1"/>
    <n v="0.56568196103080182"/>
    <n v="150.5"/>
    <n v="-1.5282392026578149"/>
    <n v="170.1"/>
    <n v="0.23515579071134962"/>
    <n v="150.80000000000001"/>
    <n v="1.7241379310344789"/>
    <n v="141.69999999999999"/>
    <n v="4.1637261820748099"/>
    <n v="149.5"/>
    <n v="2.0066889632107023"/>
    <s v="154.8"/>
    <n v="154.80000000000001"/>
    <n v="-0.19379844961241044"/>
    <n v="147.19999999999999"/>
    <n v="4.2119565217391424"/>
    <n v="146.4"/>
    <n v="3.4836065573770454"/>
    <n v="151.69999999999999"/>
    <n v="3.2959789057350037"/>
    <n v="130.30000000000001"/>
    <n v="4.221028396009209"/>
    <n v="143.19999999999999"/>
    <n v="5.5865921787709505"/>
    <n v="156.19999999999999"/>
    <n v="3.2010243277848911"/>
    <n v="143.4"/>
    <n v="1.185495118549504"/>
    <n v="143.6"/>
    <n v="3.4818941504178276"/>
    <n v="149.1"/>
  </r>
  <r>
    <x v="0"/>
    <x v="7"/>
    <x v="2"/>
    <n v="3"/>
    <n v="144.4"/>
    <n v="1.4542936288088604"/>
    <n v="166.8"/>
    <n v="0.41966426858512501"/>
    <n v="147.6"/>
    <n v="0.88075880758808367"/>
    <n v="151.69999999999999"/>
    <n v="-0.3955174686881967"/>
    <n v="133.30000000000001"/>
    <n v="-4.3510877719429937"/>
    <n v="141.80000000000001"/>
    <n v="1.0578279266572637"/>
    <n v="152.30000000000001"/>
    <n v="9.6520026263952641"/>
    <n v="141.80000000000001"/>
    <n v="-1.4809590973201852"/>
    <n v="112.6"/>
    <n v="1.5985790408525855"/>
    <n v="154"/>
    <n v="-1.6233766233766231"/>
    <n v="140.1"/>
    <n v="-5.8529621698786505"/>
    <n v="160"/>
    <n v="-0.56250000000000355"/>
    <n v="148.19999999999999"/>
    <n v="1.2820512820512859"/>
    <n v="170.5"/>
    <n v="1.6422287390029391"/>
    <n v="153.4"/>
    <n v="-3.7157757496740653"/>
    <n v="147.6"/>
    <n v="-9.3495934959349469"/>
    <n v="152.5"/>
    <n v="-4.5245901639344295"/>
    <s v="NA"/>
    <n v="154.5"/>
    <n v="0.71197411003235878"/>
    <n v="153.4"/>
    <n v="-7.8226857887874841"/>
    <n v="151.5"/>
    <n v="-7.0627062706270545"/>
    <n v="156.69999999999999"/>
    <n v="-7.4664964901084803"/>
    <n v="135.80000000000001"/>
    <n v="-8.2474226804123827"/>
    <n v="151.19999999999999"/>
    <n v="-8.7962962962962852"/>
    <n v="161.19999999999999"/>
    <n v="-5.3970223325061966"/>
    <n v="145.1"/>
    <n v="0.13783597518953622"/>
    <n v="148.6"/>
    <n v="-6.6621803499327088"/>
    <n v="149.80000000000001"/>
  </r>
  <r>
    <x v="1"/>
    <x v="7"/>
    <x v="2"/>
    <n v="3"/>
    <n v="146.5"/>
    <n v="-0.95563139931741004"/>
    <n v="167.5"/>
    <n v="-0.29850746268656719"/>
    <n v="148.9"/>
    <n v="-0.53727333781061881"/>
    <n v="151.1"/>
    <n v="0.26472534745202231"/>
    <n v="127.5"/>
    <n v="2.9019607843137165"/>
    <n v="143.30000000000001"/>
    <n v="-0.55826936496860524"/>
    <n v="167"/>
    <n v="-5.8083832335329273"/>
    <n v="139.69999999999999"/>
    <n v="1.0021474588403765"/>
    <n v="114.4"/>
    <n v="-1.0489510489510514"/>
    <n v="151.5"/>
    <n v="1.1221122112211146"/>
    <n v="131.9"/>
    <n v="3.6391205458680687"/>
    <n v="159.1"/>
    <n v="0.31426775612822128"/>
    <n v="150.1"/>
    <n v="-0.79946702198533548"/>
    <n v="173.3"/>
    <n v="-1.2117714945181897"/>
    <n v="147.69999999999999"/>
    <n v="2.3696682464454977"/>
    <n v="133.80000000000001"/>
    <n v="6.0538116591928208"/>
    <n v="145.6"/>
    <n v="2.8846153846153966"/>
    <s v="154.5"/>
    <n v="154.5"/>
    <n v="0.71197411003235878"/>
    <n v="141.4"/>
    <n v="5.3041018387553045"/>
    <n v="140.80000000000001"/>
    <n v="3.9772727272727231"/>
    <n v="145"/>
    <n v="5.0344827586206975"/>
    <n v="124.6"/>
    <n v="4.2536115569823529"/>
    <n v="137.9"/>
    <n v="4.2059463379260205"/>
    <n v="152.5"/>
    <n v="2.3606557377049144"/>
    <n v="145.30000000000001"/>
    <n v="-6.8823124569871108E-2"/>
    <n v="138.69999999999999"/>
    <n v="3.67700072098055"/>
    <n v="147.30000000000001"/>
  </r>
  <r>
    <x v="2"/>
    <x v="7"/>
    <x v="2"/>
    <n v="3"/>
    <n v="145.1"/>
    <n v="1.4472777394900029"/>
    <n v="167"/>
    <n v="8.9820359281440526E-2"/>
    <n v="148.1"/>
    <n v="-0.81026333558405716"/>
    <n v="151.5"/>
    <n v="2.7062706270627026"/>
    <n v="131.19999999999999"/>
    <n v="4.4969512195121997"/>
    <n v="142.5"/>
    <n v="3.3684210526315872"/>
    <n v="157.30000000000001"/>
    <n v="3.4329307056579639"/>
    <n v="141.1"/>
    <n v="6.4493267186392593"/>
    <n v="113.2"/>
    <n v="5.8303886925795005"/>
    <n v="153.19999999999999"/>
    <n v="3.5900783289817237"/>
    <n v="136.69999999999999"/>
    <n v="1.8288222384784201"/>
    <n v="159.6"/>
    <n v="0"/>
    <n v="148.9"/>
    <n v="0.80591000671590907"/>
    <n v="171.2"/>
    <n v="-0.73014018691588789"/>
    <n v="151.19999999999999"/>
    <n v="1.3227513227513228"/>
    <n v="141.9"/>
    <n v="3.9816772374911951"/>
    <n v="149.80000000000001"/>
    <n v="1.7356475300400496"/>
    <s v="154.5"/>
    <n v="154.5"/>
    <n v="0.71197411003235878"/>
    <n v="148.9"/>
    <n v="-0.33579583613163194"/>
    <n v="146.4"/>
    <n v="3.5860655737704916"/>
    <n v="152.30000000000001"/>
    <n v="1.3131976362442546"/>
    <n v="129.9"/>
    <n v="4.6189376443418011"/>
    <n v="143.69999999999999"/>
    <n v="4.9408489909533913"/>
    <n v="156.1"/>
    <n v="3.4913516976297352"/>
    <n v="145.19999999999999"/>
    <n v="-0.65426997245178287"/>
    <n v="143.80000000000001"/>
    <n v="3.2684283727399088"/>
    <n v="148.6"/>
  </r>
  <r>
    <x v="0"/>
    <x v="7"/>
    <x v="3"/>
    <n v="4"/>
    <n v="147.19999999999999"/>
    <n v="3.125000000000016"/>
    <n v="167.15"/>
    <n v="0.23930601256356904"/>
    <n v="146.9"/>
    <n v="3.4036759700476509"/>
    <n v="155.6"/>
    <n v="-6.4267352185086321E-2"/>
    <n v="137.1"/>
    <n v="-4.0116703136396792"/>
    <n v="147.30000000000001"/>
    <n v="3.8017651052274228"/>
    <n v="162.69999999999999"/>
    <n v="10.633066994468354"/>
    <n v="150.19999999999999"/>
    <n v="0.39946737683090733"/>
    <n v="119.8"/>
    <n v="1.1686143572621082"/>
    <n v="158.69999999999999"/>
    <n v="-2.9615626969124067"/>
    <n v="139.19999999999999"/>
    <n v="-4.0948275862068888"/>
    <n v="159.6"/>
    <n v="-0.34461152882204443"/>
    <n v="150.1"/>
    <n v="2.2651565622918093"/>
    <n v="169.95"/>
    <n v="1.5887025595763562"/>
    <n v="153.19999999999999"/>
    <n v="-3.7206266318537788"/>
    <n v="147.55000000000001"/>
    <n v="-9.4205354117248419"/>
    <n v="152.4"/>
    <n v="-4.5931758530183915"/>
    <s v="NA"/>
    <n v="155.6"/>
    <n v="-0.35347043701798392"/>
    <n v="148.4"/>
    <n v="-7.6145552560646976"/>
    <n v="151.65"/>
    <n v="-7.2865150016485218"/>
    <n v="154.30000000000001"/>
    <n v="-6.1568373298768631"/>
    <n v="135.9"/>
    <n v="-8.0941869021339219"/>
    <n v="150.80000000000001"/>
    <n v="-8.6206896551724128"/>
    <n v="161.55000000000001"/>
    <n v="-5.6948313215722788"/>
    <n v="144.25"/>
    <n v="0.10398613518197969"/>
    <n v="148.5"/>
    <n v="-6.7003367003366927"/>
    <n v="150.10000000000002"/>
  </r>
  <r>
    <x v="1"/>
    <x v="7"/>
    <x v="3"/>
    <n v="4"/>
    <n v="151.80000000000001"/>
    <n v="-2.0421607378129267"/>
    <n v="167.55"/>
    <n v="-0.17905102954342664"/>
    <n v="151.9"/>
    <n v="-2.0408163265306083"/>
    <n v="155.5"/>
    <n v="6.4308681672022069E-2"/>
    <n v="131.6"/>
    <n v="2.6595744680851063"/>
    <n v="152.9"/>
    <n v="-1.9620667102681491"/>
    <n v="180"/>
    <n v="-6.3333333333333366"/>
    <n v="150.80000000000001"/>
    <n v="-0.26525198938992417"/>
    <n v="121.2"/>
    <n v="-0.74257425742574723"/>
    <n v="154"/>
    <n v="2.0129870129870091"/>
    <n v="133.5"/>
    <n v="2.4719101123595593"/>
    <n v="159.05000000000001"/>
    <n v="0.18861993083934797"/>
    <n v="153.5"/>
    <n v="-1.3680781758957619"/>
    <n v="172.65"/>
    <n v="-1.1584129742253277"/>
    <n v="147.5"/>
    <n v="2.3728813559322033"/>
    <n v="133.65"/>
    <n v="6.098017209128324"/>
    <n v="145.39999999999998"/>
    <n v="2.922971114167833"/>
    <s v="155.6"/>
    <n v="155.6"/>
    <n v="-0.35347043701798392"/>
    <n v="137.1"/>
    <n v="5.105762217359592"/>
    <n v="140.60000000000002"/>
    <n v="4.1251778093883233"/>
    <n v="144.80000000000001"/>
    <n v="4.0745856353591003"/>
    <n v="124.9"/>
    <n v="4.1633306645316388"/>
    <n v="137.80000000000001"/>
    <n v="4.1001451378809701"/>
    <n v="152.35"/>
    <n v="2.4942566458811837"/>
    <n v="144.4"/>
    <n v="-6.9252077562322933E-2"/>
    <n v="138.55000000000001"/>
    <n v="3.7170696499458513"/>
    <n v="147.5"/>
  </r>
  <r>
    <x v="2"/>
    <x v="7"/>
    <x v="3"/>
    <n v="4"/>
    <n v="148.69999999999999"/>
    <n v="-1.9502353732346858"/>
    <n v="167.25"/>
    <n v="-0.26905829596411879"/>
    <n v="148.80000000000001"/>
    <n v="-1.0416666666666743"/>
    <n v="155.6"/>
    <n v="-1.2532133676092654"/>
    <n v="135.1"/>
    <n v="7.4019245003696763E-2"/>
    <n v="149.9"/>
    <n v="-3.569046030687121"/>
    <n v="168.6"/>
    <n v="-6.583629893238431"/>
    <n v="150.4"/>
    <n v="-2.9255319148936207"/>
    <n v="120.3"/>
    <n v="-3.408146300914388"/>
    <n v="157.1"/>
    <n v="-0.47740292807129214"/>
    <n v="136.80000000000001"/>
    <n v="2.0833333333333082"/>
    <n v="159.35"/>
    <n v="0.40790712268591511"/>
    <n v="151.4"/>
    <n v="-1.4861294583883939"/>
    <n v="170.64999999999998"/>
    <n v="-8.7899208907106521E-2"/>
    <n v="151"/>
    <n v="1.5894039735099377"/>
    <n v="141.80000000000001"/>
    <n v="4.0902679830747406"/>
    <n v="149.65"/>
    <n v="1.9044437019712626"/>
    <s v="155.6"/>
    <n v="155.6"/>
    <n v="-0.35347043701798392"/>
    <n v="144.1"/>
    <n v="4.7189451769604522"/>
    <n v="146.4"/>
    <n v="3.4836065573770454"/>
    <n v="150.69999999999999"/>
    <n v="3.1851360318513682"/>
    <n v="130.10000000000002"/>
    <n v="4.3812451960030652"/>
    <n v="143.44999999999999"/>
    <n v="5.4025792959219245"/>
    <n v="156.14999999999998"/>
    <n v="3.2340698046750003"/>
    <n v="144.30000000000001"/>
    <n v="0.55440055440054248"/>
    <n v="143.69999999999999"/>
    <n v="3.4098816979819113"/>
    <n v="148.85"/>
  </r>
  <r>
    <x v="0"/>
    <x v="7"/>
    <x v="4"/>
    <n v="5"/>
    <n v="145.80000000000001"/>
    <n v="2.2976680384087751"/>
    <n v="166.8"/>
    <n v="0.41966426858512501"/>
    <n v="147.25"/>
    <n v="2.13921901528014"/>
    <n v="153.64999999999998"/>
    <n v="-0.22779043280180014"/>
    <n v="135.19999999999999"/>
    <n v="-4.1789940828402203"/>
    <n v="144.55000000000001"/>
    <n v="2.4558976132826089"/>
    <n v="157.5"/>
    <n v="10.158730158730158"/>
    <n v="146"/>
    <n v="-0.51369863013698625"/>
    <n v="116.19999999999999"/>
    <n v="1.3769363166953725"/>
    <n v="156.35"/>
    <n v="-2.3025263831148028"/>
    <n v="139.64999999999998"/>
    <n v="-4.9767275331185035"/>
    <n v="160"/>
    <n v="-0.56250000000000355"/>
    <n v="149.14999999999998"/>
    <n v="1.7767348307073647"/>
    <n v="170.5"/>
    <n v="1.6422287390029391"/>
    <n v="153.4"/>
    <n v="-3.7157757496740653"/>
    <n v="147.6"/>
    <n v="-9.3495934959349469"/>
    <n v="152.5"/>
    <n v="-4.5245901639344295"/>
    <s v="NA"/>
    <n v="155.05000000000001"/>
    <n v="-0.22573363431152704"/>
    <n v="150.9"/>
    <n v="-7.7203445990722361"/>
    <n v="151.5"/>
    <n v="-7.0627062706270545"/>
    <n v="155.5"/>
    <n v="-6.8167202572347234"/>
    <n v="135.80000000000001"/>
    <n v="-8.2474226804123827"/>
    <n v="151.19999999999999"/>
    <n v="-8.7962962962962852"/>
    <n v="161.19999999999999"/>
    <n v="-5.3970223325061966"/>
    <n v="145.1"/>
    <n v="0.13783597518953622"/>
    <n v="148.6"/>
    <n v="-6.6621803499327088"/>
    <n v="149.80000000000001"/>
  </r>
  <r>
    <x v="1"/>
    <x v="7"/>
    <x v="4"/>
    <n v="5"/>
    <n v="149.15"/>
    <n v="-1.5085484411666299"/>
    <n v="167.5"/>
    <n v="-0.29850746268656719"/>
    <n v="150.4"/>
    <n v="-1.2965425531915007"/>
    <n v="153.30000000000001"/>
    <n v="0.16307893020221786"/>
    <n v="129.55000000000001"/>
    <n v="2.7788498649169937"/>
    <n v="148.10000000000002"/>
    <n v="-1.2829169480081255"/>
    <n v="173.5"/>
    <n v="-6.0806916426513036"/>
    <n v="145.25"/>
    <n v="0.34423407917383825"/>
    <n v="117.80000000000001"/>
    <n v="-0.89134125636673289"/>
    <n v="152.75"/>
    <n v="1.5711947626841094"/>
    <n v="132.69999999999999"/>
    <n v="3.0519969856819982"/>
    <n v="159.1"/>
    <n v="0.31426775612822128"/>
    <n v="151.80000000000001"/>
    <n v="-1.0869565217391342"/>
    <n v="173.3"/>
    <n v="-1.2117714945181897"/>
    <n v="147.69999999999999"/>
    <n v="2.3696682464454977"/>
    <n v="133.80000000000001"/>
    <n v="6.0538116591928208"/>
    <n v="145.6"/>
    <n v="2.8846153846153966"/>
    <s v="NA"/>
    <n v="155.05000000000001"/>
    <n v="-0.22573363431152704"/>
    <n v="139.25"/>
    <n v="5.2064631956912031"/>
    <n v="140.80000000000001"/>
    <n v="3.9772727272727231"/>
    <n v="144.9"/>
    <n v="4.5548654244306377"/>
    <n v="124.6"/>
    <n v="4.2536115569823529"/>
    <n v="137.9"/>
    <n v="4.2059463379260205"/>
    <n v="152.5"/>
    <n v="2.3606557377049144"/>
    <n v="145.30000000000001"/>
    <n v="-6.8823124569871108E-2"/>
    <n v="138.69999999999999"/>
    <n v="3.67700072098055"/>
    <n v="147.30000000000001"/>
  </r>
  <r>
    <x v="2"/>
    <x v="7"/>
    <x v="4"/>
    <n v="5"/>
    <n v="146.89999999999998"/>
    <n v="0.8849557522123972"/>
    <n v="167"/>
    <n v="13.952095808383241"/>
    <n v="148.44999999999999"/>
    <n v="0.63994610980129141"/>
    <n v="153.55000000000001"/>
    <n v="-0.16281341582546402"/>
    <n v="133.14999999999998"/>
    <n v="3.7927149831017739"/>
    <n v="146.19999999999999"/>
    <n v="-2.0519835841313272"/>
    <n v="162.94999999999999"/>
    <n v="-8.6222767720159474"/>
    <n v="145.75"/>
    <n v="3.1217838765008654"/>
    <n v="116.75"/>
    <n v="-3.0406852248393981"/>
    <n v="155.14999999999998"/>
    <n v="2.9970995810506187"/>
    <n v="136.75"/>
    <n v="3.9122486288848219"/>
    <n v="159.6"/>
    <n v="1.3784461152882312"/>
    <n v="150.15"/>
    <n v="1.4319014319014356"/>
    <n v="171.2"/>
    <n v="6.5420560747663652"/>
    <n v="151.19999999999999"/>
    <n v="2.3148148148148149"/>
    <n v="141.9"/>
    <n v="5.7082452431289603"/>
    <n v="149.80000000000001"/>
    <n v="2.8704939919893073"/>
    <s v="NA"/>
    <n v="155.05000000000001"/>
    <n v="-0.22573363431152704"/>
    <n v="146.5"/>
    <n v="-1.0921501706484604"/>
    <n v="146.4"/>
    <n v="3.6202185792349608"/>
    <n v="151.5"/>
    <n v="4.4224422442244151"/>
    <n v="129.9"/>
    <n v="8.8529638183217845"/>
    <n v="143.69999999999999"/>
    <n v="6.6109951287404325"/>
    <n v="156.1"/>
    <n v="3.6515054452274294"/>
    <n v="145.19999999999999"/>
    <n v="4.1322314049586781"/>
    <n v="143.80000000000001"/>
    <n v="5.4937413073713328"/>
    <n v="148.6"/>
  </r>
  <r>
    <x v="0"/>
    <x v="7"/>
    <x v="5"/>
    <n v="6"/>
    <n v="148.19999999999999"/>
    <n v="3.0364372469635628"/>
    <n v="190.3"/>
    <n v="3.5207566999474449"/>
    <n v="149.4"/>
    <n v="3.4805890227576892"/>
    <n v="153.30000000000001"/>
    <n v="6.523157208088344E-2"/>
    <n v="138.19999999999999"/>
    <n v="-3.8350217076700313"/>
    <n v="143.19999999999999"/>
    <n v="6.0055865921787879"/>
    <n v="148.9"/>
    <n v="14.976494291470773"/>
    <n v="150.30000000000001"/>
    <n v="1.1310711909514228"/>
    <n v="113.2"/>
    <n v="2.7385159010600657"/>
    <n v="159.80000000000001"/>
    <n v="-0.62578222778473092"/>
    <n v="142.1"/>
    <n v="-4.574243490499649"/>
    <n v="161.80000000000001"/>
    <n v="-6.1804697156997976E-2"/>
    <n v="152.30000000000001"/>
    <n v="3.086014445173991"/>
    <n v="182.4"/>
    <n v="2.3574561403508678"/>
    <n v="154.69999999999999"/>
    <n v="-3.6199095022624403"/>
    <n v="150"/>
    <n v="-8.9333333333333371"/>
    <n v="154.1"/>
    <n v="-4.4776119402985115"/>
    <s v="NA"/>
    <n v="154.69999999999999"/>
    <n v="0"/>
    <n v="144.9"/>
    <n v="-5.3830227743271299"/>
    <n v="151.69999999999999"/>
    <n v="-7.4489123269610964"/>
    <n v="158.19999999999999"/>
    <n v="-6.3843236409608055"/>
    <n v="141.4"/>
    <n v="-8.5572842998585532"/>
    <n v="153.19999999999999"/>
    <n v="-5.678851174934719"/>
    <n v="161.80000000000001"/>
    <n v="-5.7478368355995126"/>
    <n v="151.19999999999999"/>
    <n v="0.66137566137566139"/>
    <n v="151.69999999999999"/>
    <n v="-6.394199077125899"/>
    <n v="152.69999999999999"/>
  </r>
  <r>
    <x v="1"/>
    <x v="7"/>
    <x v="5"/>
    <n v="6"/>
    <n v="152.69999999999999"/>
    <n v="-2.030124426981005"/>
    <n v="197"/>
    <n v="-2.1827411167512749"/>
    <n v="154.6"/>
    <n v="-2.0698576972833047"/>
    <n v="153.4"/>
    <n v="-6.5189048239891995E-2"/>
    <n v="132.9"/>
    <n v="2.5583145221971448"/>
    <n v="151.80000000000001"/>
    <n v="-3.0303030303030449"/>
    <n v="171.2"/>
    <n v="-8.5864485981308345"/>
    <n v="152"/>
    <n v="-0.72368421052631204"/>
    <n v="116.3"/>
    <n v="-1.8056749785038646"/>
    <n v="158.80000000000001"/>
    <n v="0.4408060453400432"/>
    <n v="135.6"/>
    <n v="2.8023598820059084"/>
    <n v="161.69999999999999"/>
    <n v="6.1842918985790196E-2"/>
    <n v="157"/>
    <n v="-1.910828025477707"/>
    <n v="186.7"/>
    <n v="-1.7139796464916919"/>
    <n v="149.1"/>
    <n v="2.2803487592220026"/>
    <n v="136.6"/>
    <n v="5.7101024890190422"/>
    <n v="147.19999999999999"/>
    <n v="2.8532608695652293"/>
    <s v="154.7"/>
    <n v="154.69999999999999"/>
    <n v="0"/>
    <n v="137.1"/>
    <n v="3.5010940919037283"/>
    <n v="140.4"/>
    <n v="4.2735042735042734"/>
    <n v="148.1"/>
    <n v="4.2538825118163484"/>
    <n v="129.30000000000001"/>
    <n v="4.408352668213448"/>
    <n v="144.5"/>
    <n v="2.6297577854671359"/>
    <n v="152.5"/>
    <n v="2.5573770491803316"/>
    <n v="152.19999999999999"/>
    <n v="-0.39421813403416189"/>
    <n v="142"/>
    <n v="3.5211267605633805"/>
    <n v="150.80000000000001"/>
  </r>
  <r>
    <x v="2"/>
    <x v="7"/>
    <x v="5"/>
    <n v="6"/>
    <n v="149.6"/>
    <n v="-0.93582887700535156"/>
    <n v="192.7"/>
    <n v="-1.2454592631032575"/>
    <n v="151.4"/>
    <n v="-1.3210039630118888"/>
    <n v="153.30000000000001"/>
    <n v="0"/>
    <n v="136.30000000000001"/>
    <n v="1.3939838591342459"/>
    <n v="147.19999999999999"/>
    <n v="-2.7173913043478262"/>
    <n v="156.5"/>
    <n v="-4.8562300319488783"/>
    <n v="150.9"/>
    <n v="-0.3976143141153044"/>
    <n v="114.2"/>
    <n v="-0.87565674255691772"/>
    <n v="159.5"/>
    <n v="0.18808777429467799"/>
    <n v="139.4"/>
    <n v="1.9368723098995615"/>
    <n v="161.80000000000001"/>
    <n v="0"/>
    <n v="154"/>
    <n v="-1.1038961038960964"/>
    <n v="183.5"/>
    <n v="-0.59945504087193147"/>
    <n v="152.5"/>
    <n v="1.4426229508196646"/>
    <n v="144.4"/>
    <n v="3.8781163434903001"/>
    <n v="151.4"/>
    <n v="1.7833553500660424"/>
    <s v="154.7"/>
    <n v="154.69999999999999"/>
    <n v="0"/>
    <n v="141.9"/>
    <n v="2.1141649048625792"/>
    <n v="146.4"/>
    <n v="3.6202185792349608"/>
    <n v="154.4"/>
    <n v="2.4611398963730458"/>
    <n v="135"/>
    <n v="4.7407407407407449"/>
    <n v="148.30000000000001"/>
    <n v="3.3041132838840035"/>
    <n v="156.4"/>
    <n v="3.4526854219948881"/>
    <n v="151.6"/>
    <n v="-0.2638522427440671"/>
    <n v="147"/>
    <n v="3.1972789115646183"/>
    <n v="151.80000000000001"/>
  </r>
  <r>
    <x v="0"/>
    <x v="7"/>
    <x v="6"/>
    <n v="7"/>
    <n v="148.19999999999999"/>
    <n v="3.0364372469635628"/>
    <n v="190.3"/>
    <n v="3.5207566999474449"/>
    <n v="149.4"/>
    <n v="3.4805890227576892"/>
    <n v="153.30000000000001"/>
    <n v="6.523157208088344E-2"/>
    <n v="138.19999999999999"/>
    <n v="-3.8350217076700313"/>
    <n v="143.19999999999999"/>
    <n v="6.0055865921787879"/>
    <n v="148.9"/>
    <n v="14.976494291470773"/>
    <n v="150.30000000000001"/>
    <n v="1.1310711909514228"/>
    <n v="113.2"/>
    <n v="2.7385159010600657"/>
    <n v="159.80000000000001"/>
    <n v="-0.62578222778473092"/>
    <n v="142.1"/>
    <n v="-4.574243490499649"/>
    <n v="161.80000000000001"/>
    <n v="-6.1804697156997976E-2"/>
    <n v="152.30000000000001"/>
    <n v="3.086014445173991"/>
    <n v="182.4"/>
    <n v="2.3574561403508678"/>
    <n v="154.69999999999999"/>
    <n v="-3.6199095022624403"/>
    <n v="150"/>
    <n v="-8.9333333333333371"/>
    <n v="154.1"/>
    <n v="-4.4776119402985115"/>
    <s v="NA"/>
    <n v="154.69999999999999"/>
    <n v="0.51712992889464215"/>
    <n v="144.9"/>
    <n v="-5.3830227743271299"/>
    <n v="151.69999999999999"/>
    <n v="-7.4489123269610964"/>
    <n v="158.19999999999999"/>
    <n v="-6.3843236409608055"/>
    <n v="141.4"/>
    <n v="-8.5572842998585532"/>
    <n v="153.19999999999999"/>
    <n v="-5.678851174934719"/>
    <n v="161.80000000000001"/>
    <n v="-5.7478368355995126"/>
    <n v="151.19999999999999"/>
    <n v="0.66137566137566139"/>
    <n v="151.69999999999999"/>
    <n v="-6.394199077125899"/>
    <n v="152.69999999999999"/>
  </r>
  <r>
    <x v="1"/>
    <x v="7"/>
    <x v="6"/>
    <n v="7"/>
    <n v="152.69999999999999"/>
    <n v="-2.030124426981005"/>
    <n v="197"/>
    <n v="-2.1827411167512749"/>
    <n v="154.6"/>
    <n v="-2.0698576972833047"/>
    <n v="153.4"/>
    <n v="-6.5189048239891995E-2"/>
    <n v="132.9"/>
    <n v="2.5583145221971448"/>
    <n v="151.80000000000001"/>
    <n v="-3.0303030303030449"/>
    <n v="171.2"/>
    <n v="-8.5864485981308345"/>
    <n v="152"/>
    <n v="-0.72368421052631204"/>
    <n v="116.3"/>
    <n v="-1.8056749785038646"/>
    <n v="158.80000000000001"/>
    <n v="0.4408060453400432"/>
    <n v="135.6"/>
    <n v="2.8023598820059084"/>
    <n v="161.69999999999999"/>
    <n v="6.1842918985790196E-2"/>
    <n v="157"/>
    <n v="-1.910828025477707"/>
    <n v="186.7"/>
    <n v="-1.7139796464916919"/>
    <n v="149.1"/>
    <n v="2.2803487592220026"/>
    <n v="136.6"/>
    <n v="5.7101024890190422"/>
    <n v="147.19999999999999"/>
    <n v="2.8532608695652293"/>
    <s v="154.7"/>
    <n v="154.69999999999999"/>
    <n v="0.51712992889464215"/>
    <n v="137.1"/>
    <n v="3.5010940919037283"/>
    <n v="140.4"/>
    <n v="4.2735042735042734"/>
    <n v="148.1"/>
    <n v="4.2538825118163484"/>
    <n v="129.30000000000001"/>
    <n v="4.408352668213448"/>
    <n v="144.5"/>
    <n v="2.6297577854671359"/>
    <n v="152.5"/>
    <n v="2.5573770491803316"/>
    <n v="152.19999999999999"/>
    <n v="-0.39421813403416189"/>
    <n v="142"/>
    <n v="3.5211267605633805"/>
    <n v="150.80000000000001"/>
  </r>
  <r>
    <x v="2"/>
    <x v="7"/>
    <x v="6"/>
    <n v="7"/>
    <n v="149.6"/>
    <n v="-1.3368983957219251"/>
    <n v="192.7"/>
    <n v="-2.8541774779449924"/>
    <n v="151.4"/>
    <n v="-1.9815059445178336"/>
    <n v="153.30000000000001"/>
    <n v="0"/>
    <n v="136.30000000000001"/>
    <n v="2.5678650036683783"/>
    <n v="147.19999999999999"/>
    <n v="-0.20380434782607537"/>
    <n v="156.5"/>
    <n v="9.2651757188498394"/>
    <n v="150.9"/>
    <n v="-0.6626905235255135"/>
    <n v="114.2"/>
    <n v="0"/>
    <n v="159.5"/>
    <n v="0.31347962382445138"/>
    <n v="139.4"/>
    <n v="2.9411764705882311"/>
    <n v="161.80000000000001"/>
    <n v="-0.1854140914709588"/>
    <n v="154"/>
    <n v="0.84415584415585154"/>
    <n v="183.5"/>
    <n v="-1.4168937329700242"/>
    <n v="152.5"/>
    <n v="1.7049180327868816"/>
    <n v="144.4"/>
    <n v="3.3933518005540204"/>
    <n v="151.4"/>
    <n v="1.915455746367243"/>
    <s v="154.7"/>
    <n v="154.69999999999999"/>
    <n v="0.51712992889464215"/>
    <n v="141.9"/>
    <n v="2.7484143763213571"/>
    <n v="146.4"/>
    <n v="3.7568306010928962"/>
    <n v="154.4"/>
    <n v="2.8497409326424905"/>
    <n v="135"/>
    <n v="6.3703703703703667"/>
    <n v="148.30000000000001"/>
    <n v="2.6298044504382849"/>
    <n v="156.4"/>
    <n v="4.0281329923273548"/>
    <n v="151.6"/>
    <n v="1.3192612137203166"/>
    <n v="147"/>
    <n v="4.0816326530612246"/>
    <n v="151.80000000000001"/>
  </r>
  <r>
    <x v="0"/>
    <x v="7"/>
    <x v="7"/>
    <n v="8"/>
    <n v="147.6"/>
    <n v="2.7100271002710028"/>
    <n v="187.2"/>
    <n v="5.6623931623931751"/>
    <n v="148.4"/>
    <n v="4.1105121293800497"/>
    <n v="153.30000000000001"/>
    <n v="6.523157208088344E-2"/>
    <n v="139.80000000000001"/>
    <n v="-4.5779685264663836"/>
    <n v="146.9"/>
    <n v="5.1735874744724262"/>
    <n v="171"/>
    <n v="12.222222222222227"/>
    <n v="149.9"/>
    <n v="0.93395597064710179"/>
    <n v="114.2"/>
    <n v="2.2767075306479807"/>
    <n v="160"/>
    <n v="0"/>
    <n v="143.5"/>
    <n v="-4.8780487804878048"/>
    <n v="161.5"/>
    <n v="1.1145510835913384"/>
    <n v="155.30000000000001"/>
    <n v="2.9620090148100413"/>
    <n v="180.9"/>
    <n v="3.4825870646766073"/>
    <n v="155.1"/>
    <n v="-3.2882011605415826"/>
    <n v="149.30000000000001"/>
    <n v="-9.4440723375753652"/>
    <n v="154.30000000000001"/>
    <n v="-4.2125729099157478"/>
    <s v="NA"/>
    <n v="155.5"/>
    <n v="0.51446945337621308"/>
    <n v="145.80000000000001"/>
    <n v="-5.144032921810699"/>
    <n v="151.9"/>
    <n v="-4.8716260697827556"/>
    <n v="158.80000000000001"/>
    <n v="-6.3602015113350268"/>
    <n v="143.6"/>
    <n v="-6.7548746518105771"/>
    <n v="152.19999999999999"/>
    <n v="-7.227332457293036"/>
    <n v="162.69999999999999"/>
    <n v="-4.4253226797787271"/>
    <n v="153.6"/>
    <n v="1.041666666666663"/>
    <n v="153"/>
    <n v="-5.359477124182999"/>
    <n v="154.69999999999999"/>
  </r>
  <r>
    <x v="1"/>
    <x v="7"/>
    <x v="7"/>
    <n v="8"/>
    <n v="151.6"/>
    <n v="-1.78100263852242"/>
    <n v="197.8"/>
    <n v="-3.4883720930232585"/>
    <n v="154.5"/>
    <n v="-2.3948220064724848"/>
    <n v="153.4"/>
    <n v="-6.5189048239891995E-2"/>
    <n v="133.4"/>
    <n v="2.9985007496251872"/>
    <n v="154.5"/>
    <n v="-2.6537216828478929"/>
    <n v="191.9"/>
    <n v="-7.1912454403335131"/>
    <n v="151.30000000000001"/>
    <n v="-0.59484467944481534"/>
    <n v="116.8"/>
    <n v="-1.4554794520547971"/>
    <n v="160"/>
    <n v="0"/>
    <n v="136.5"/>
    <n v="3.0036630036629997"/>
    <n v="163.30000000000001"/>
    <n v="-0.61236987140232702"/>
    <n v="159.9"/>
    <n v="-1.8136335209505976"/>
    <n v="187.2"/>
    <n v="-2.4572649572649543"/>
    <n v="150"/>
    <n v="2.0666666666666629"/>
    <n v="135.19999999999999"/>
    <n v="6.0650887573964622"/>
    <n v="147.80000000000001"/>
    <n v="2.6387009472259653"/>
    <s v="155.5"/>
    <n v="155.5"/>
    <n v="0.51446945337621308"/>
    <n v="138.30000000000001"/>
    <n v="3.3984092552422185"/>
    <n v="144.5"/>
    <n v="2.698961937716267"/>
    <n v="148.69999999999999"/>
    <n v="4.2367182246133233"/>
    <n v="133.9"/>
    <n v="3.435399551904402"/>
    <n v="141.19999999999999"/>
    <n v="3.3994334277620482"/>
    <n v="155.5"/>
    <n v="1.929260450160772"/>
    <n v="155.19999999999999"/>
    <n v="-0.57989690721648024"/>
    <n v="144.80000000000001"/>
    <n v="2.9005524861878373"/>
    <n v="152.9"/>
  </r>
  <r>
    <x v="2"/>
    <x v="7"/>
    <x v="7"/>
    <n v="8"/>
    <n v="148.9"/>
    <n v="-1.3431833445265278"/>
    <n v="190.9"/>
    <n v="-3.6668412781561028"/>
    <n v="150.80000000000001"/>
    <n v="-0.86206896551724888"/>
    <n v="153.30000000000001"/>
    <n v="6.523157208088344E-2"/>
    <n v="137.4"/>
    <n v="2.1834061135371177"/>
    <n v="150.4"/>
    <n v="-2.2606382978723438"/>
    <n v="178.1"/>
    <n v="0.3930376193150012"/>
    <n v="150.4"/>
    <n v="-0.73138297872340041"/>
    <n v="115.1"/>
    <n v="0"/>
    <n v="160"/>
    <n v="0"/>
    <n v="140.6"/>
    <n v="3.4139402560455272"/>
    <n v="162.30000000000001"/>
    <n v="-0.43130006161430495"/>
    <n v="157"/>
    <n v="-0.57324840764331575"/>
    <n v="182.6"/>
    <n v="0.16429353778751993"/>
    <n v="153.1"/>
    <n v="1.5022860875245012"/>
    <n v="143.4"/>
    <n v="4.5327754532775453"/>
    <n v="151.69999999999999"/>
    <n v="1.9116677653263057"/>
    <s v="155.5"/>
    <n v="155.5"/>
    <n v="0.51446945337621308"/>
    <n v="143"/>
    <n v="2.3776223776223815"/>
    <n v="148.4"/>
    <n v="2.1563342318059222"/>
    <n v="155"/>
    <n v="2.645161290322577"/>
    <n v="138.5"/>
    <n v="4.4043321299638949"/>
    <n v="146"/>
    <n v="4.6575342465753504"/>
    <n v="158.5"/>
    <n v="1.6403785488958953"/>
    <n v="154.30000000000001"/>
    <n v="2.009073233959815"/>
    <n v="149"/>
    <n v="3.1543624161073751"/>
    <n v="153.9"/>
  </r>
  <r>
    <x v="0"/>
    <x v="7"/>
    <x v="8"/>
    <n v="9"/>
    <n v="146.9"/>
    <n v="3.1313818924438355"/>
    <n v="183.9"/>
    <n v="5.0027188689505095"/>
    <n v="149.5"/>
    <n v="5.2173913043478333"/>
    <n v="153.4"/>
    <n v="0.32594524119947843"/>
    <n v="140.4"/>
    <n v="-4.2735042735042734"/>
    <n v="147"/>
    <n v="5.714285714285718"/>
    <n v="178.8"/>
    <n v="12.975391498881425"/>
    <n v="149.30000000000001"/>
    <n v="1.0046885465505693"/>
    <n v="115.1"/>
    <n v="3.3014769765421477"/>
    <n v="160"/>
    <n v="0.56250000000000355"/>
    <n v="145.4"/>
    <n v="-5.2957359009628728"/>
    <n v="161.6"/>
    <n v="1.7326732673267398"/>
    <n v="156.1"/>
    <n v="3.3311979500320414"/>
    <n v="182.9"/>
    <n v="3.1711317659923361"/>
    <n v="155.4"/>
    <n v="-3.3462033462033571"/>
    <n v="149.9"/>
    <n v="-9.0727151434289492"/>
    <n v="154.6"/>
    <n v="-4.2043984476067271"/>
    <s v="NA"/>
    <n v="156.30000000000001"/>
    <n v="0.12795905310299974"/>
    <n v="146.4"/>
    <n v="-6.2841530054644918"/>
    <n v="151.6"/>
    <n v="-4.0897097625329737"/>
    <n v="159.1"/>
    <n v="-5.7196731615336232"/>
    <n v="144.6"/>
    <n v="-6.5698478561549107"/>
    <n v="152.80000000000001"/>
    <n v="-7.1989528795811513"/>
    <n v="161.1"/>
    <n v="-3.8485412787088698"/>
    <n v="157.4"/>
    <n v="1.5247776365946668"/>
    <n v="153.69999999999999"/>
    <n v="-5.0097592713077352"/>
    <n v="155.4"/>
  </r>
  <r>
    <x v="1"/>
    <x v="7"/>
    <x v="8"/>
    <n v="9"/>
    <n v="151.5"/>
    <n v="-2.0462046204620425"/>
    <n v="193.1"/>
    <n v="-3.1071983428275507"/>
    <n v="157.30000000000001"/>
    <n v="-3.0514939605848768"/>
    <n v="153.9"/>
    <n v="-0.19493177387914967"/>
    <n v="134.4"/>
    <n v="2.8273809523809397"/>
    <n v="155.4"/>
    <n v="-2.8957528957528957"/>
    <n v="202"/>
    <n v="-7.5742574257425792"/>
    <n v="150.80000000000001"/>
    <n v="-0.66312997347480096"/>
    <n v="118.9"/>
    <n v="-2.1026072329688814"/>
    <n v="160.9"/>
    <n v="-0.37290242386575156"/>
    <n v="137.69999999999999"/>
    <n v="3.2679738562091507"/>
    <n v="164.4"/>
    <n v="-0.91240875912408748"/>
    <n v="161.30000000000001"/>
    <n v="-2.0458772473651647"/>
    <n v="188.7"/>
    <n v="-2.278749337572858"/>
    <n v="150.19999999999999"/>
    <n v="2.1304926764314365"/>
    <n v="136.30000000000001"/>
    <n v="5.8694057226705798"/>
    <n v="148.1"/>
    <n v="2.6333558406482145"/>
    <s v="156.3"/>
    <n v="156.30000000000001"/>
    <n v="0.12795905310299974"/>
    <n v="137.19999999999999"/>
    <n v="4.1545189504373301"/>
    <n v="145.4"/>
    <n v="2.2696011004126428"/>
    <n v="150"/>
    <n v="3.7333333333333294"/>
    <n v="135.1"/>
    <n v="3.3308660251665434"/>
    <n v="141.80000000000001"/>
    <n v="3.3850493653032316"/>
    <n v="154.9"/>
    <n v="1.6785022595222687"/>
    <n v="159.80000000000001"/>
    <n v="-0.87609511889862668"/>
    <n v="146"/>
    <n v="2.7397260273972601"/>
    <n v="154"/>
  </r>
  <r>
    <x v="2"/>
    <x v="7"/>
    <x v="8"/>
    <n v="9"/>
    <n v="148.4"/>
    <n v="-1.6172506738544514"/>
    <n v="187.1"/>
    <n v="-0.4275788348476659"/>
    <n v="152.5"/>
    <n v="4.3934426229508121"/>
    <n v="153.6"/>
    <n v="0"/>
    <n v="138.19999999999999"/>
    <n v="3.183791606367588"/>
    <n v="150.9"/>
    <n v="-2.4519549370444116"/>
    <n v="186.7"/>
    <n v="7.4450990894483162"/>
    <n v="149.80000000000001"/>
    <n v="0.33377837116154868"/>
    <n v="116.4"/>
    <n v="-0.94501718213059138"/>
    <n v="160.30000000000001"/>
    <n v="0.37429819089207378"/>
    <n v="142.19999999999999"/>
    <n v="3.656821378340378"/>
    <n v="162.9"/>
    <n v="-0.61387354205033762"/>
    <n v="158"/>
    <n v="1.0126582278480976"/>
    <n v="184.4"/>
    <n v="-0.92190889370933682"/>
    <n v="153.4"/>
    <n v="1.4993481095175898"/>
    <n v="144.30000000000001"/>
    <n v="4.3659043659043535"/>
    <n v="152"/>
    <n v="1.9736842105263157"/>
    <s v="156.3"/>
    <n v="156.30000000000001"/>
    <n v="0.12795905310299974"/>
    <n v="142.9"/>
    <n v="2.7291812456263163"/>
    <n v="148.69999999999999"/>
    <n v="2.2192333557498398"/>
    <n v="155.6"/>
    <n v="2.5064267352185126"/>
    <n v="139.6"/>
    <n v="4.8710601719197788"/>
    <n v="146.6"/>
    <n v="3.9563437926330227"/>
    <n v="157.5"/>
    <n v="3.1746031746031744"/>
    <n v="158.4"/>
    <n v="-1.3888888888888995"/>
    <n v="150"/>
    <n v="2.8666666666666742"/>
    <n v="154.69999999999999"/>
  </r>
  <r>
    <x v="0"/>
    <x v="7"/>
    <x v="9"/>
    <n v="10"/>
    <n v="146"/>
    <n v="3.1506849315068455"/>
    <n v="186.3"/>
    <n v="3.9720880300590324"/>
    <n v="159.19999999999999"/>
    <n v="3.5175879396985068"/>
    <n v="153.6"/>
    <n v="6.5104166666662966E-2"/>
    <n v="142.6"/>
    <n v="-4.8387096774193585"/>
    <n v="147.19999999999999"/>
    <n v="5.7744565217391308"/>
    <n v="200.6"/>
    <n v="12.662013958125625"/>
    <n v="150.30000000000001"/>
    <n v="1.2641383898868777"/>
    <n v="115.3"/>
    <n v="2.428447528187335"/>
    <n v="160.9"/>
    <n v="0.24860161591050695"/>
    <n v="147.4"/>
    <n v="-5.5630936227951269"/>
    <n v="161.9"/>
    <n v="1.7912291537986447"/>
    <n v="159.6"/>
    <n v="3.0075187969924881"/>
    <n v="182.7"/>
    <n v="3.284072249589491"/>
    <n v="155.69999999999999"/>
    <n v="-3.3397559409120028"/>
    <n v="150.6"/>
    <n v="-9.6281540504648078"/>
    <n v="155"/>
    <n v="-4.3225806451612829"/>
    <s v="NA"/>
    <n v="156.5"/>
    <n v="0.95846645367412142"/>
    <n v="146.80000000000001"/>
    <n v="-6.6076294277929275"/>
    <n v="152"/>
    <n v="-4.5394736842105301"/>
    <n v="159.5"/>
    <n v="-5.3291536050156738"/>
    <n v="146.4"/>
    <n v="-7.5136612021857925"/>
    <n v="152.4"/>
    <n v="-6.824146981627301"/>
    <n v="162.5"/>
    <n v="-4.1846153846153911"/>
    <n v="156.19999999999999"/>
    <n v="1.2163892445582625"/>
    <n v="154.30000000000001"/>
    <n v="-5.2495139338950239"/>
    <n v="157.5"/>
  </r>
  <r>
    <x v="1"/>
    <x v="7"/>
    <x v="9"/>
    <n v="10"/>
    <n v="150.6"/>
    <n v="-2.0584329349269552"/>
    <n v="193.7"/>
    <n v="-2.4780588538977715"/>
    <n v="164.8"/>
    <n v="-2.0631067961165082"/>
    <n v="153.69999999999999"/>
    <n v="-6.5061808718278671E-2"/>
    <n v="135.69999999999999"/>
    <n v="3.2424465733235124"/>
    <n v="155.69999999999999"/>
    <n v="-2.8901734104046244"/>
    <n v="226"/>
    <n v="-7.4336283185840761"/>
    <n v="152.19999999999999"/>
    <n v="-0.8541392904073476"/>
    <n v="118.1"/>
    <n v="-1.6088060965283586"/>
    <n v="161.30000000000001"/>
    <n v="-0.18598884066956686"/>
    <n v="139.19999999999999"/>
    <n v="3.4482758620689737"/>
    <n v="164.8"/>
    <n v="-0.97087378640778077"/>
    <n v="164.4"/>
    <n v="-1.824817518248175"/>
    <n v="188.7"/>
    <n v="-2.3317435082140845"/>
    <n v="150.5"/>
    <n v="2.1262458471760723"/>
    <n v="136.1"/>
    <n v="6.2454077883908896"/>
    <n v="148.30000000000001"/>
    <n v="2.6972353337828725"/>
    <s v="156.5"/>
    <n v="156.5"/>
    <n v="0.95846645367412142"/>
    <n v="137.1"/>
    <n v="4.3763676148796495"/>
    <n v="145.1"/>
    <n v="2.4810475534114365"/>
    <n v="151"/>
    <n v="3.5099337748344444"/>
    <n v="135.4"/>
    <n v="3.8404726735598147"/>
    <n v="142"/>
    <n v="3.169014084507042"/>
    <n v="155.69999999999999"/>
    <n v="1.7983301220295516"/>
    <n v="158.1"/>
    <n v="-0.69576217583807354"/>
    <n v="146.19999999999999"/>
    <n v="2.8727770177838696"/>
    <n v="155.19999999999999"/>
  </r>
  <r>
    <x v="2"/>
    <x v="7"/>
    <x v="9"/>
    <n v="10"/>
    <n v="147.5"/>
    <n v="-1.4237288135593182"/>
    <n v="188.9"/>
    <n v="-0.15881418740074713"/>
    <n v="161.4"/>
    <n v="6.3197026022304756"/>
    <n v="153.6"/>
    <n v="0.13020833333334444"/>
    <n v="140.1"/>
    <n v="3.7830121341898728"/>
    <n v="151.19999999999999"/>
    <n v="-3.1084656084656008"/>
    <n v="209.2"/>
    <n v="6.2141491395793498"/>
    <n v="150.9"/>
    <n v="3.313452617627568"/>
    <n v="116.2"/>
    <n v="-1.1187607573149718"/>
    <n v="161"/>
    <n v="0.6211180124223602"/>
    <n v="144"/>
    <n v="4.1666666666666661"/>
    <n v="163.19999999999999"/>
    <n v="-0.30637254901960786"/>
    <n v="161.4"/>
    <n v="1.2391573729863692"/>
    <n v="184.3"/>
    <n v="-0.4883342376559987"/>
    <n v="153.69999999999999"/>
    <n v="1.6916070266753565"/>
    <n v="144.6"/>
    <n v="4.4260027662517336"/>
    <n v="152.30000000000001"/>
    <n v="2.1011162179908003"/>
    <s v="156.5"/>
    <n v="156.5"/>
    <n v="0.95846645367412142"/>
    <n v="143.1"/>
    <n v="3.074772886093645"/>
    <n v="148.69999999999999"/>
    <n v="2.7572293207801097"/>
    <n v="156.30000000000001"/>
    <n v="2.6231605886116403"/>
    <n v="140.6"/>
    <n v="3.9118065433854912"/>
    <n v="146.5"/>
    <n v="4.8464163822525563"/>
    <n v="158.5"/>
    <n v="1.9558359621451069"/>
    <n v="157"/>
    <n v="-0.50955414012739575"/>
    <n v="150.4"/>
    <n v="2.7260638297872299"/>
    <n v="156.4"/>
  </r>
  <r>
    <x v="0"/>
    <x v="7"/>
    <x v="10"/>
    <n v="11"/>
    <n v="145.4"/>
    <n v="2.9573590096285991"/>
    <n v="188.6"/>
    <n v="3.6585365853658569"/>
    <n v="171.6"/>
    <n v="3.0885780885780956"/>
    <n v="153.80000000000001"/>
    <n v="6.5019505851751827E-2"/>
    <n v="145.4"/>
    <n v="-5.0894085281980779"/>
    <n v="146.5"/>
    <n v="2.7303754266211606"/>
    <n v="222.2"/>
    <n v="10.396039603960407"/>
    <n v="155.9"/>
    <n v="1.796023091725454"/>
    <n v="114.9"/>
    <n v="2.0017406440382914"/>
    <n v="162"/>
    <n v="-0.37037037037036685"/>
    <n v="150"/>
    <n v="-5.6666666666666661"/>
    <n v="162.69999999999999"/>
    <n v="1.4751075599262482"/>
    <n v="163.4"/>
    <n v="2.203182374541"/>
    <n v="183.4"/>
    <n v="2.9443838604143977"/>
    <n v="156.30000000000001"/>
    <n v="-3.3269353806781936"/>
    <n v="151"/>
    <n v="-9.6688741721854257"/>
    <n v="155.5"/>
    <n v="-4.3086816720257159"/>
    <s v="NA"/>
    <n v="158"/>
    <n v="0.25316455696202894"/>
    <n v="147.5"/>
    <n v="-6.9152542372881278"/>
    <n v="152.80000000000001"/>
    <n v="-5.0392670157068169"/>
    <n v="160.4"/>
    <n v="-5.2369077306733205"/>
    <n v="146.1"/>
    <n v="-7.4606433949349809"/>
    <n v="153.6"/>
    <n v="-5.9895833333333259"/>
    <n v="161.6"/>
    <n v="-3.2178217821782109"/>
    <n v="156.19999999999999"/>
    <n v="1.088348271446874"/>
    <n v="154.5"/>
    <n v="-5.1132686084142431"/>
    <n v="159.80000000000001"/>
  </r>
  <r>
    <x v="1"/>
    <x v="7"/>
    <x v="10"/>
    <n v="11"/>
    <n v="149.69999999999999"/>
    <n v="-1.9372077488309805"/>
    <n v="195.5"/>
    <n v="-2.3017902813299234"/>
    <n v="176.9"/>
    <n v="-1.8654607122668236"/>
    <n v="153.9"/>
    <n v="-6.4977257959710405E-2"/>
    <n v="138"/>
    <n v="3.405797101449267"/>
    <n v="150.5"/>
    <n v="-1.3953488372092986"/>
    <n v="245.3"/>
    <n v="-6.2372604973501877"/>
    <n v="158.69999999999999"/>
    <n v="-1.1972274732198975"/>
    <n v="117.2"/>
    <n v="-1.2798634812286689"/>
    <n v="161.4"/>
    <n v="0.24783147459727736"/>
    <n v="141.5"/>
    <n v="3.5335689045936398"/>
    <n v="165.1"/>
    <n v="-0.78740157480313933"/>
    <n v="167"/>
    <n v="-1.3772455089820426"/>
    <n v="188.8"/>
    <n v="-2.1186440677966099"/>
    <n v="151.1"/>
    <n v="2.1178027796161598"/>
    <n v="136.4"/>
    <n v="6.2316715542521992"/>
    <n v="148.80000000000001"/>
    <n v="2.6881720430107525"/>
    <s v="158"/>
    <n v="158"/>
    <n v="0.25316455696202894"/>
    <n v="137.30000000000001"/>
    <n v="4.5884923525127332"/>
    <n v="145.1"/>
    <n v="2.8256374913852476"/>
    <n v="152"/>
    <n v="3.4210526315789398"/>
    <n v="135.19999999999999"/>
    <n v="3.8461538461538587"/>
    <n v="144.4"/>
    <n v="2.7700831024930745"/>
    <n v="156.4"/>
    <n v="1.4066496163682791"/>
    <n v="157.9"/>
    <n v="-0.63331222292590239"/>
    <n v="146.6"/>
    <n v="2.7967257844474727"/>
    <n v="156.69999999999999"/>
  </r>
  <r>
    <x v="2"/>
    <x v="7"/>
    <x v="10"/>
    <n v="11"/>
    <n v="146.80000000000001"/>
    <n v="-1.498637602179848"/>
    <n v="191"/>
    <n v="-1.3089005235602094"/>
    <n v="173.6"/>
    <n v="-0.11520737327188285"/>
    <n v="153.80000000000001"/>
    <n v="0.13003901170350365"/>
    <n v="142.69999999999999"/>
    <n v="5.1156271899089081"/>
    <n v="148.4"/>
    <n v="-1.6846361185983827"/>
    <n v="230"/>
    <n v="-2.0869565217391353"/>
    <n v="156.80000000000001"/>
    <n v="1.7219387755101967"/>
    <n v="115.7"/>
    <n v="-1.1235955056179752"/>
    <n v="161.80000000000001"/>
    <n v="1.0506798516687197"/>
    <n v="146.5"/>
    <n v="4.7098976109215052"/>
    <n v="163.80000000000001"/>
    <n v="-0.1221001221001325"/>
    <n v="164.7"/>
    <n v="-0.12143290831814733"/>
    <n v="184.8"/>
    <n v="-0.64935064935065845"/>
    <n v="154.30000000000001"/>
    <n v="1.7498379779649957"/>
    <n v="144.9"/>
    <n v="4.6238785369220068"/>
    <n v="152.80000000000001"/>
    <n v="2.2905759162303663"/>
    <s v="158"/>
    <n v="158"/>
    <n v="0.25316455696202894"/>
    <n v="143.6"/>
    <n v="3.55153203342618"/>
    <n v="149.19999999999999"/>
    <n v="2.8150134048257489"/>
    <n v="157.19999999999999"/>
    <n v="2.7989821882951693"/>
    <n v="140.4"/>
    <n v="4.2735042735042734"/>
    <n v="148.4"/>
    <n v="3.7061994609164421"/>
    <n v="158.6"/>
    <n v="2.7112232030264893"/>
    <n v="156.9"/>
    <n v="-0.19120458891014108"/>
    <n v="150.69999999999999"/>
    <n v="2.9860650298606508"/>
    <n v="158.4"/>
  </r>
  <r>
    <x v="0"/>
    <x v="7"/>
    <x v="11"/>
    <n v="12"/>
    <n v="144.6"/>
    <n v="3.0428769017980679"/>
    <n v="188.5"/>
    <n v="3.8196286472148482"/>
    <n v="173.4"/>
    <n v="2.8258362168396802"/>
    <n v="154"/>
    <n v="0.1298701298701225"/>
    <n v="150"/>
    <n v="-6.2000000000000073"/>
    <n v="145.9"/>
    <n v="2.6045236463330932"/>
    <n v="225.2"/>
    <n v="6.9715808170515174"/>
    <n v="159.5"/>
    <n v="1.2539184952978055"/>
    <n v="114.4"/>
    <n v="2.3601398601398498"/>
    <n v="163.5"/>
    <n v="-0.97859327217125025"/>
    <n v="153.4"/>
    <n v="-6.5840938722294613"/>
    <n v="163.6"/>
    <n v="1.5281173594132031"/>
    <n v="164.5"/>
    <n v="1.5197568389057752"/>
    <n v="183.6"/>
    <n v="3.5947712418300624"/>
    <n v="157"/>
    <n v="-3.2484076433120985"/>
    <n v="151.6"/>
    <n v="-9.8284960422163632"/>
    <n v="156.30000000000001"/>
    <n v="-4.2866282789507464"/>
    <s v="NA"/>
    <n v="158.4"/>
    <n v="-0.44191919191920265"/>
    <n v="148.69999999999999"/>
    <n v="-7.2629455279085295"/>
    <n v="153.4"/>
    <n v="-5.1499348109517635"/>
    <n v="161.6"/>
    <n v="-5.3836633663366262"/>
    <n v="146.4"/>
    <n v="-7.4453551912568345"/>
    <n v="153.9"/>
    <n v="-6.2378167641325497"/>
    <n v="162.9"/>
    <n v="-3.6832412523020253"/>
    <n v="156.6"/>
    <n v="0.83014048531290641"/>
    <n v="155.19999999999999"/>
    <n v="-5.3479381443298859"/>
    <n v="160.69999999999999"/>
  </r>
  <r>
    <x v="1"/>
    <x v="7"/>
    <x v="11"/>
    <n v="12"/>
    <n v="149"/>
    <n v="-2.0134228187919461"/>
    <n v="195.7"/>
    <n v="-2.4016351558507862"/>
    <n v="178.3"/>
    <n v="-1.6825574873808189"/>
    <n v="154.19999999999999"/>
    <n v="-6.485084306095612E-2"/>
    <n v="140.69999999999999"/>
    <n v="4.1933191186922576"/>
    <n v="149.69999999999999"/>
    <n v="-1.3360053440213762"/>
    <n v="240.9"/>
    <n v="-4.3171440431714423"/>
    <n v="161.5"/>
    <n v="-0.8049535603715241"/>
    <n v="117.1"/>
    <n v="-1.5371477369769404"/>
    <n v="161.9"/>
    <n v="0.67943174799258454"/>
    <n v="143.30000000000001"/>
    <n v="4.1172365666433892"/>
    <n v="166.1"/>
    <n v="-0.78266104756169952"/>
    <n v="167"/>
    <n v="-0.9580838323353259"/>
    <n v="190.2"/>
    <n v="-2.5236593059936823"/>
    <n v="151.9"/>
    <n v="2.0408163265306083"/>
    <n v="136.69999999999999"/>
    <n v="6.3643013899049139"/>
    <n v="149.6"/>
    <n v="2.6737967914438503"/>
    <s v="158.4"/>
    <n v="158.4"/>
    <n v="-0.44191919191920265"/>
    <n v="137.9"/>
    <n v="4.8585931834662714"/>
    <n v="145.5"/>
    <n v="2.8865979381443219"/>
    <n v="152.9"/>
    <n v="3.5317200784826719"/>
    <n v="135.5"/>
    <n v="3.8376383763837554"/>
    <n v="144.30000000000001"/>
    <n v="2.9106029106029023"/>
    <n v="156.9"/>
    <n v="1.5933715742511154"/>
    <n v="157.9"/>
    <n v="-0.50664977834072922"/>
    <n v="146.9"/>
    <n v="2.9271613342409686"/>
    <n v="156.9"/>
  </r>
  <r>
    <x v="2"/>
    <x v="7"/>
    <x v="11"/>
    <n v="12"/>
    <n v="146"/>
    <n v="-1.7808219178082154"/>
    <n v="191"/>
    <n v="-1.832460732984293"/>
    <n v="175.3"/>
    <n v="-1.0838562464346866"/>
    <n v="154.1"/>
    <n v="-6.4892926670989171E-2"/>
    <n v="146.6"/>
    <n v="5.593451568894964"/>
    <n v="147.69999999999999"/>
    <n v="-0.47393364928909182"/>
    <n v="230.5"/>
    <n v="-18.52494577006507"/>
    <n v="160.19999999999999"/>
    <n v="-0.4369538077403175"/>
    <n v="115.3"/>
    <n v="-1.3009540329575022"/>
    <n v="163"/>
    <n v="0.92024539877300615"/>
    <n v="149.19999999999999"/>
    <n v="4.6246648793565726"/>
    <n v="164.8"/>
    <n v="-0.30339805825242716"/>
    <n v="165.4"/>
    <n v="-3.5066505441354359"/>
    <n v="185.4"/>
    <n v="-0.43149946062568034"/>
    <n v="155"/>
    <n v="1.6129032258064515"/>
    <n v="145.4"/>
    <n v="4.814305364511692"/>
    <n v="153.6"/>
    <n v="2.0833333333333446"/>
    <s v="158.4"/>
    <n v="158.4"/>
    <n v="-0.44191919191920265"/>
    <n v="144.6"/>
    <n v="4.3568464730290541"/>
    <n v="149.69999999999999"/>
    <n v="2.8056112224449015"/>
    <n v="158.30000000000001"/>
    <n v="2.6531901452937388"/>
    <n v="140.69999999999999"/>
    <n v="4.8329779673063333"/>
    <n v="148.5"/>
    <n v="4.4444444444444402"/>
    <n v="159.4"/>
    <n v="2.5721455457967344"/>
    <n v="157.1"/>
    <n v="-0.57288351368555424"/>
    <n v="151.19999999999999"/>
    <n v="3.1084656084656199"/>
    <n v="158.9"/>
  </r>
  <r>
    <x v="0"/>
    <x v="8"/>
    <x v="0"/>
    <n v="1"/>
    <n v="143.4"/>
    <n v="3.2078103207810278"/>
    <n v="187.5"/>
    <n v="3.8933333333333398"/>
    <n v="173.4"/>
    <n v="2.8835063437139561"/>
    <n v="154"/>
    <n v="0.25974025974026343"/>
    <n v="154.80000000000001"/>
    <n v="-6.9121447028423875"/>
    <n v="147"/>
    <n v="3.8095238095238058"/>
    <n v="187.8"/>
    <n v="10.117145899893504"/>
    <n v="159.5"/>
    <n v="1.6300940438871439"/>
    <n v="113.8"/>
    <n v="2.1968365553602811"/>
    <n v="164.5"/>
    <n v="-0.91185410334346495"/>
    <n v="156.1"/>
    <n v="-6.5342729019858989"/>
    <n v="164.3"/>
    <n v="1.7650639074862917"/>
    <n v="159.6"/>
    <n v="2.380952380952388"/>
    <n v="184.6"/>
    <n v="3.9003250270856"/>
    <n v="157.5"/>
    <n v="-3.1746031746031744"/>
    <n v="152.4"/>
    <n v="-9.9081364829396286"/>
    <n v="156.80000000000001"/>
    <n v="-4.2091836734694024"/>
    <s v="NA"/>
    <n v="157.69999999999999"/>
    <n v="1.331642358909336"/>
    <n v="150.9"/>
    <n v="-5.301524188204108"/>
    <n v="153.9"/>
    <n v="-5.328135152696567"/>
    <n v="162.5"/>
    <n v="-5.1692307692307722"/>
    <n v="147.5"/>
    <n v="-7.1864406779660976"/>
    <n v="155.1"/>
    <n v="-6.2540296582849706"/>
    <n v="163.5"/>
    <n v="-4.5259938837920526"/>
    <n v="156.19999999999999"/>
    <n v="0.96030729833546746"/>
    <n v="155.9"/>
    <n v="-5.3239255933290641"/>
    <n v="158.5"/>
  </r>
  <r>
    <x v="1"/>
    <x v="8"/>
    <x v="0"/>
    <n v="1"/>
    <n v="148"/>
    <n v="-2.0945945945945907"/>
    <n v="194.8"/>
    <n v="-2.4127310061601728"/>
    <n v="178.4"/>
    <n v="-1.7376681614349743"/>
    <n v="154.4"/>
    <n v="-0.19430051813472238"/>
    <n v="144.1"/>
    <n v="4.7189451769604522"/>
    <n v="152.6"/>
    <n v="-1.9659239842726082"/>
    <n v="206.8"/>
    <n v="-6.0928433268858901"/>
    <n v="162.1"/>
    <n v="-1.0487353485502706"/>
    <n v="116.3"/>
    <n v="-1.4617368873602776"/>
    <n v="163"/>
    <n v="0.61349693251533743"/>
    <n v="145.9"/>
    <n v="4.0438656614119299"/>
    <n v="167.2"/>
    <n v="-0.95693779904305887"/>
    <n v="163.4"/>
    <n v="-1.4687882496940059"/>
    <n v="191.8"/>
    <n v="-2.7632950990615281"/>
    <n v="152.5"/>
    <n v="1.9672131147540985"/>
    <n v="137.30000000000001"/>
    <n v="6.4093226511289014"/>
    <n v="150.19999999999999"/>
    <n v="2.6631158455392812"/>
    <s v="157.7"/>
    <n v="157.69999999999999"/>
    <n v="1.331642358909336"/>
    <n v="142.9"/>
    <n v="3.4989503149055281"/>
    <n v="145.69999999999999"/>
    <n v="2.9512697323267068"/>
    <n v="154.1"/>
    <n v="3.3744321868916396"/>
    <n v="136.9"/>
    <n v="3.6523009495982466"/>
    <n v="145.4"/>
    <n v="2.8885832187070073"/>
    <n v="156.1"/>
    <n v="1.9859064702113995"/>
    <n v="157.69999999999999"/>
    <n v="-0.57070386810398055"/>
    <n v="147.6"/>
    <n v="2.9132791327913359"/>
    <n v="156"/>
  </r>
  <r>
    <x v="2"/>
    <x v="8"/>
    <x v="0"/>
    <n v="1"/>
    <n v="144.9"/>
    <n v="-1.4492753623188366"/>
    <n v="190.1"/>
    <n v="-3.2088374539715905"/>
    <n v="175.3"/>
    <n v="-4.1642897889332637"/>
    <n v="154.1"/>
    <n v="0.19467878001298597"/>
    <n v="150.9"/>
    <n v="8.0185553346587106"/>
    <n v="149.6"/>
    <n v="-1.2032085561497212"/>
    <n v="194.2"/>
    <n v="-22.914521112255411"/>
    <n v="160.4"/>
    <n v="-1.3092269326683255"/>
    <n v="114.6"/>
    <n v="-2.4432809773123885"/>
    <n v="164"/>
    <n v="0.6097560975609756"/>
    <n v="151.80000000000001"/>
    <n v="5.4018445322793065"/>
    <n v="165.6"/>
    <n v="0.12077294685991367"/>
    <n v="161"/>
    <n v="-3.9130434782608767"/>
    <n v="186.5"/>
    <n v="0"/>
    <n v="155.5"/>
    <n v="2.3151125401929225"/>
    <n v="146.1"/>
    <n v="5.3388090349076052"/>
    <n v="154.19999999999999"/>
    <n v="2.7237354085603225"/>
    <s v="157.7"/>
    <n v="157.69999999999999"/>
    <n v="1.331642358909336"/>
    <n v="147.9"/>
    <n v="4.3948613928329952"/>
    <n v="150"/>
    <n v="3.2000000000000077"/>
    <n v="159.30000000000001"/>
    <n v="3.1387319522912738"/>
    <n v="141.9"/>
    <n v="5.8491895701197905"/>
    <n v="149.6"/>
    <n v="4.9465240641711272"/>
    <n v="159.19999999999999"/>
    <n v="2.7638190954773907"/>
    <n v="156.80000000000001"/>
    <n v="-1.0204081632653206"/>
    <n v="151.9"/>
    <n v="3.4891375905200674"/>
    <n v="157.30000000000001"/>
  </r>
  <r>
    <x v="0"/>
    <x v="8"/>
    <x v="1"/>
    <n v="2"/>
    <n v="142.80000000000001"/>
    <n v="3.3613445378151141"/>
    <n v="184"/>
    <n v="3.9130434782608638"/>
    <n v="168"/>
    <n v="1.1309523809523845"/>
    <n v="154.4"/>
    <n v="0.45336787564766101"/>
    <n v="163"/>
    <n v="-7.1165644171779103"/>
    <n v="147.80000000000001"/>
    <n v="4.1948579161028334"/>
    <n v="149.69999999999999"/>
    <n v="20.374081496325989"/>
    <n v="158.30000000000001"/>
    <n v="0.94756790903348065"/>
    <n v="111.8"/>
    <n v="2.7728085867620829"/>
    <n v="165"/>
    <n v="-1.5151515151515151"/>
    <n v="160"/>
    <n v="-6.7500000000000071"/>
    <n v="165.8"/>
    <n v="2.1712907117008404"/>
    <n v="154.69999999999999"/>
    <n v="3.9431157078216055"/>
    <n v="186.5"/>
    <n v="3.646112600536199"/>
    <n v="159.1"/>
    <n v="-3.0798240100565719"/>
    <n v="153.9"/>
    <n v="-10.201429499675124"/>
    <n v="158.4"/>
    <n v="-4.1666666666666625"/>
    <s v="NA"/>
    <n v="159.80000000000001"/>
    <n v="6.2578222778469528E-2"/>
    <n v="154.4"/>
    <n v="-3.4326424870466394"/>
    <n v="154.80000000000001"/>
    <n v="-5.361757105943159"/>
    <n v="164.3"/>
    <n v="-4.8691418137553253"/>
    <n v="150.19999999999999"/>
    <n v="-6.4580559254327499"/>
    <n v="157"/>
    <n v="-6.1783439490445788"/>
    <n v="163.6"/>
    <n v="-4.2787286063569683"/>
    <n v="155.19999999999999"/>
    <n v="0.96649484536082475"/>
    <n v="157.19999999999999"/>
    <n v="-5.0254452926208515"/>
    <n v="156.69999999999999"/>
  </r>
  <r>
    <x v="1"/>
    <x v="8"/>
    <x v="1"/>
    <n v="2"/>
    <n v="147.6"/>
    <n v="-2.2357723577235658"/>
    <n v="191.2"/>
    <n v="-2.4581589958158938"/>
    <n v="169.9"/>
    <n v="-0.70629782224839144"/>
    <n v="155.1"/>
    <n v="-0.25789813023855945"/>
    <n v="151.4"/>
    <n v="4.8216644649933835"/>
    <n v="154"/>
    <n v="-2.1428571428571503"/>
    <n v="180.2"/>
    <n v="-11.209766925638174"/>
    <n v="159.80000000000001"/>
    <n v="-0.62578222778473092"/>
    <n v="114.9"/>
    <n v="-1.8276762402088846"/>
    <n v="162.5"/>
    <n v="1.0461538461538391"/>
    <n v="149.19999999999999"/>
    <n v="4.2225201072386138"/>
    <n v="169.4"/>
    <n v="-1.1216056670602159"/>
    <n v="160.80000000000001"/>
    <n v="-2.4253731343283618"/>
    <n v="193.3"/>
    <n v="-2.586652871184687"/>
    <n v="154.19999999999999"/>
    <n v="1.9455252918287937"/>
    <n v="138.19999999999999"/>
    <n v="6.6570188133140498"/>
    <n v="151.80000000000001"/>
    <n v="2.6350461133069829"/>
    <s v="159.8"/>
    <n v="159.80000000000001"/>
    <n v="6.2578222778469528E-2"/>
    <n v="149.1"/>
    <n v="2.2132796780684179"/>
    <n v="146.5"/>
    <n v="3.0034129692832803"/>
    <n v="156.30000000000001"/>
    <n v="3.1989763275751759"/>
    <n v="140.5"/>
    <n v="3.2740213523131634"/>
    <n v="147.30000000000001"/>
    <n v="2.8513238289205622"/>
    <n v="156.6"/>
    <n v="1.8518518518518556"/>
    <n v="156.69999999999999"/>
    <n v="-0.5743458838544846"/>
    <n v="149.30000000000001"/>
    <n v="2.7461486939048858"/>
    <n v="156.5"/>
  </r>
  <r>
    <x v="2"/>
    <x v="8"/>
    <x v="1"/>
    <n v="2"/>
    <n v="144.30000000000001"/>
    <n v="-1.247401247401255"/>
    <n v="186.5"/>
    <n v="1.5549597855227912"/>
    <n v="168.7"/>
    <n v="-3.2602252519264971"/>
    <n v="154.69999999999999"/>
    <n v="-0.12928248222365135"/>
    <n v="158.69999999999999"/>
    <n v="5.9861373660995598"/>
    <n v="150.69999999999999"/>
    <n v="-0.13271400132713249"/>
    <n v="160"/>
    <n v="-11.875"/>
    <n v="158.80000000000001"/>
    <n v="0.25188916876572875"/>
    <n v="112.8"/>
    <n v="-0.97517730496453403"/>
    <n v="164.2"/>
    <n v="-0.12180267965894558"/>
    <n v="155.5"/>
    <n v="3.279742765273308"/>
    <n v="167.5"/>
    <n v="-0.65671641791044433"/>
    <n v="156.9"/>
    <n v="-1.5296367112810743"/>
    <n v="188.3"/>
    <n v="-1.1683483802443"/>
    <n v="157.19999999999999"/>
    <n v="1.526717557251912"/>
    <n v="147.4"/>
    <n v="4.7489823609226596"/>
    <n v="155.80000000000001"/>
    <n v="1.9897304236200219"/>
    <s v="159.8"/>
    <n v="159.80000000000001"/>
    <n v="6.2578222778469528E-2"/>
    <n v="152.4"/>
    <n v="2.3622047244094451"/>
    <n v="150.9"/>
    <n v="2.5844930417495067"/>
    <n v="161.30000000000001"/>
    <n v="2.0458772473651474"/>
    <n v="145.1"/>
    <n v="4.2729152308752703"/>
    <n v="151.5"/>
    <n v="4.1584158415841657"/>
    <n v="159.5"/>
    <n v="2.6959247648902891"/>
    <n v="155.80000000000001"/>
    <n v="-1.7329910141206784"/>
    <n v="153.4"/>
    <n v="2.5423728813559356"/>
    <n v="156.6"/>
  </r>
  <r>
    <x v="0"/>
    <x v="8"/>
    <x v="2"/>
    <n v="3"/>
    <n v="142.5"/>
    <n v="3.5087719298245612"/>
    <n v="189.4"/>
    <n v="4.2766631467792999"/>
    <n v="163.19999999999999"/>
    <n v="0.91911764705882359"/>
    <n v="154.5"/>
    <n v="0.71197411003235878"/>
    <n v="168.2"/>
    <n v="-7.015457788347196"/>
    <n v="150.5"/>
    <n v="4.5182724252491768"/>
    <n v="141"/>
    <n v="17.801418439716308"/>
    <n v="159.19999999999999"/>
    <n v="1.1934673366834208"/>
    <n v="111.7"/>
    <n v="2.3276633840644529"/>
    <n v="164"/>
    <n v="-0.85365853658536939"/>
    <n v="160.6"/>
    <n v="-6.1643835616438398"/>
    <n v="166.4"/>
    <n v="2.3437500000000036"/>
    <n v="154.5"/>
    <n v="3.8187702265372208"/>
    <n v="186.1"/>
    <n v="3.976356797420745"/>
    <n v="159.6"/>
    <n v="-2.8195488721804511"/>
    <n v="154.4"/>
    <n v="-10.168393782383431"/>
    <n v="158.9"/>
    <n v="-3.9647577092511086"/>
    <s v="-"/>
    <n v="159.9"/>
    <n v="0.9380863039399624"/>
    <n v="156"/>
    <n v="-0.76923076923076195"/>
    <n v="154.80000000000001"/>
    <n v="-4.9095607235142262"/>
    <n v="164.6"/>
    <n v="-4.6780072904009646"/>
    <n v="151.30000000000001"/>
    <n v="-6.3450099140780054"/>
    <n v="157.80000000000001"/>
    <n v="-5.8301647655259927"/>
    <n v="163.80000000000001"/>
    <n v="-3.7851037851037952"/>
    <n v="153.1"/>
    <n v="1.1757021554539591"/>
    <n v="157.30000000000001"/>
    <n v="-4.6408137317228295"/>
    <n v="156.69999999999999"/>
  </r>
  <r>
    <x v="1"/>
    <x v="8"/>
    <x v="2"/>
    <n v="3"/>
    <n v="147.5"/>
    <n v="-2.3050847457627159"/>
    <n v="197.5"/>
    <n v="-2.6835443037974742"/>
    <n v="164.7"/>
    <n v="-0.54644808743168016"/>
    <n v="155.6"/>
    <n v="-0.44987146529562255"/>
    <n v="156.4"/>
    <n v="4.7953964194373402"/>
    <n v="157.30000000000001"/>
    <n v="-2.2886204704386666"/>
    <n v="166.1"/>
    <n v="-9.9939795304033687"/>
    <n v="161.1"/>
    <n v="-0.80695220360023767"/>
    <n v="114.3"/>
    <n v="-1.487314085739285"/>
    <n v="162.6"/>
    <n v="0.55350553505535405"/>
    <n v="150.69999999999999"/>
    <n v="3.8487060384870682"/>
    <n v="170.3"/>
    <n v="-1.2331180270111701"/>
    <n v="160.4"/>
    <n v="-2.3067331670823048"/>
    <n v="193.5"/>
    <n v="-2.7906976744186078"/>
    <n v="155.1"/>
    <n v="1.7408123791102625"/>
    <n v="138.69999999999999"/>
    <n v="6.6330209084354861"/>
    <n v="152.6"/>
    <n v="2.4901703800786446"/>
    <s v="159.9"/>
    <n v="159.9"/>
    <n v="0.9380863039399624"/>
    <n v="154.80000000000001"/>
    <n v="0.45219638242893317"/>
    <n v="147.19999999999999"/>
    <n v="2.7173913043478262"/>
    <n v="156.9"/>
    <n v="3.0592734225621308"/>
    <n v="141.69999999999999"/>
    <n v="3.1757233592095977"/>
    <n v="148.6"/>
    <n v="2.6917900403768504"/>
    <n v="157.6"/>
    <n v="1.6497461928933976"/>
    <n v="154.9"/>
    <n v="-0.71013557133634231"/>
    <n v="150"/>
    <n v="2.5333333333333408"/>
    <n v="156.9"/>
  </r>
  <r>
    <x v="2"/>
    <x v="8"/>
    <x v="2"/>
    <n v="3"/>
    <n v="144.1"/>
    <n v="-0.9715475364330366"/>
    <n v="192.2"/>
    <n v="1.7169614984391317"/>
    <n v="163.80000000000001"/>
    <n v="-0.24420024420024766"/>
    <n v="154.9"/>
    <n v="6.455777921239142E-2"/>
    <n v="163.9"/>
    <n v="6.8944478340451392"/>
    <n v="153.69999999999999"/>
    <n v="4.4892648015614878"/>
    <n v="149.5"/>
    <n v="-9.6321070234113755"/>
    <n v="159.80000000000001"/>
    <n v="0.81351689612013944"/>
    <n v="112.6"/>
    <n v="-0.35523978685612034"/>
    <n v="163.5"/>
    <n v="0.55045871559633375"/>
    <n v="156.5"/>
    <n v="3.4504792332268406"/>
    <n v="168.2"/>
    <n v="-0.83234244946490921"/>
    <n v="156.69999999999999"/>
    <n v="-0.70197830248882853"/>
    <n v="188.1"/>
    <n v="-0.69112174375331359"/>
    <n v="157.80000000000001"/>
    <n v="1.8377693282636103"/>
    <n v="147.9"/>
    <n v="4.8681541582150025"/>
    <n v="156.4"/>
    <n v="2.2378516624040921"/>
    <s v="159.9"/>
    <n v="159.9"/>
    <n v="0.9380863039399624"/>
    <n v="155.5"/>
    <n v="0.32154340836012862"/>
    <n v="151.19999999999999"/>
    <n v="2.8439153439153517"/>
    <n v="161.69999999999999"/>
    <n v="2.226345083487955"/>
    <n v="146.19999999999999"/>
    <n v="3.7619699042407659"/>
    <n v="152.6"/>
    <n v="3.9318479685452163"/>
    <n v="160.19999999999999"/>
    <n v="2.434456928838955"/>
    <n v="153.80000000000001"/>
    <n v="0.52015604681403316"/>
    <n v="153.80000000000001"/>
    <n v="2.7308192457737244"/>
    <n v="156.80000000000001"/>
  </r>
  <r>
    <x v="0"/>
    <x v="8"/>
    <x v="3"/>
    <n v="4"/>
    <n v="142.69999999999999"/>
    <n v="3.4337771548703615"/>
    <n v="195.5"/>
    <n v="3.5805626598465472"/>
    <n v="163.4"/>
    <n v="1.8359853121175032"/>
    <n v="155"/>
    <n v="0.64516129032258063"/>
    <n v="175.2"/>
    <n v="-7.8767123287671144"/>
    <n v="160.6"/>
    <n v="5.1058530510585411"/>
    <n v="135.1"/>
    <n v="19.615099925980754"/>
    <n v="161.1"/>
    <n v="1.0552451893234123"/>
    <n v="112.2"/>
    <n v="2.317290552584665"/>
    <n v="164.4"/>
    <n v="-0.97323600973235669"/>
    <n v="161.9"/>
    <n v="-6.4237183446571988"/>
    <n v="166.8"/>
    <n v="2.7577937649880058"/>
    <n v="155.6"/>
    <n v="4.1131105398457626"/>
    <n v="186.8"/>
    <n v="4.0685224839400398"/>
    <n v="160.69999999999999"/>
    <n v="-2.9869321717485895"/>
    <n v="155.1"/>
    <n v="-10.186976144422943"/>
    <n v="159.9"/>
    <n v="-4.0650406504065035"/>
    <s v="-"/>
    <n v="161.4"/>
    <n v="0.12391573729862988"/>
    <n v="156"/>
    <n v="-0.70512820512820151"/>
    <n v="155.5"/>
    <n v="-5.0803858520900356"/>
    <n v="165.3"/>
    <n v="-4.718693284936486"/>
    <n v="151.69999999999999"/>
    <n v="-6.3282794990112041"/>
    <n v="158.6"/>
    <n v="-5.9899117276166463"/>
    <n v="164.1"/>
    <n v="-3.9609993906154788"/>
    <n v="154.6"/>
    <n v="1.29366106080207"/>
    <n v="158"/>
    <n v="-4.7468354430379751"/>
    <n v="157.6"/>
  </r>
  <r>
    <x v="1"/>
    <x v="8"/>
    <x v="3"/>
    <n v="4"/>
    <n v="147.6"/>
    <n v="-2.2357723577235658"/>
    <n v="202.5"/>
    <n v="-2.2222222222222223"/>
    <n v="166.4"/>
    <n v="-1.081730769230776"/>
    <n v="156"/>
    <n v="-0.38461538461538097"/>
    <n v="161.4"/>
    <n v="5.3903345724906995"/>
    <n v="168.8"/>
    <n v="-2.6066350710900505"/>
    <n v="161.6"/>
    <n v="-10.829207920792079"/>
    <n v="162.80000000000001"/>
    <n v="-0.67567567567568965"/>
    <n v="114.8"/>
    <n v="-1.4808362369338004"/>
    <n v="162.80000000000001"/>
    <n v="0.6756756756756721"/>
    <n v="151.5"/>
    <n v="4.0264026402640232"/>
    <n v="171.4"/>
    <n v="-1.4585764294049008"/>
    <n v="162"/>
    <n v="-2.4691358024691357"/>
    <n v="194.4"/>
    <n v="-2.8806584362139889"/>
    <n v="155.9"/>
    <n v="1.8601667735728067"/>
    <n v="139.30000000000001"/>
    <n v="6.604450825556345"/>
    <n v="153.4"/>
    <n v="2.5423728813559356"/>
    <s v="161.4"/>
    <n v="161.4"/>
    <n v="0.12391573729862988"/>
    <n v="154.9"/>
    <n v="0.45190445448675831"/>
    <n v="147.6"/>
    <n v="2.8455284552845646"/>
    <n v="157.5"/>
    <n v="3.047619047619055"/>
    <n v="142.1"/>
    <n v="3.1667839549612951"/>
    <n v="149.1"/>
    <n v="2.7498323272971121"/>
    <n v="157.6"/>
    <n v="1.7131979695431583"/>
    <n v="156.6"/>
    <n v="-0.76628352490420737"/>
    <n v="150.5"/>
    <n v="2.5913621262458513"/>
    <n v="158"/>
  </r>
  <r>
    <x v="2"/>
    <x v="8"/>
    <x v="3"/>
    <n v="4"/>
    <n v="144.30000000000001"/>
    <n v="0.55440055440054248"/>
    <n v="198"/>
    <n v="0.25252525252525254"/>
    <n v="164.6"/>
    <n v="2.4301336573511545"/>
    <n v="155.4"/>
    <n v="0.25740025740026101"/>
    <n v="170.1"/>
    <n v="8.4068195179306358"/>
    <n v="164.4"/>
    <n v="-1.2773722627737192"/>
    <n v="144.1"/>
    <n v="-3.9555863983344821"/>
    <n v="161.69999999999999"/>
    <n v="2.1026592455163922"/>
    <n v="113.1"/>
    <n v="1.0610079575596842"/>
    <n v="163.9"/>
    <n v="3.5387431360585619"/>
    <n v="157.6"/>
    <n v="4.4416243654822338"/>
    <n v="168.9"/>
    <n v="0.53285968028419517"/>
    <n v="158"/>
    <n v="0.44303797468353712"/>
    <n v="188.8"/>
    <n v="0.42372881355931302"/>
    <n v="158.80000000000001"/>
    <n v="4.093198992443325"/>
    <n v="148.5"/>
    <n v="8.1481481481481453"/>
    <n v="157.30000000000001"/>
    <n v="4.5772409408772967"/>
    <s v="161.4"/>
    <n v="161.4"/>
    <n v="0.12391573729862988"/>
    <n v="155.6"/>
    <n v="3.9203084832904849"/>
    <n v="151.80000000000001"/>
    <n v="4.6113306982872198"/>
    <n v="162.30000000000001"/>
    <n v="4.189772027110279"/>
    <n v="146.6"/>
    <n v="4.5020463847203231"/>
    <n v="153.19999999999999"/>
    <n v="4.4386422976501381"/>
    <n v="160.30000000000001"/>
    <n v="4.5539613225202631"/>
    <n v="155.4"/>
    <n v="2.5096525096525135"/>
    <n v="154.4"/>
    <n v="4.3393782383419612"/>
    <n v="157.80000000000001"/>
  </r>
  <r>
    <x v="0"/>
    <x v="8"/>
    <x v="4"/>
    <n v="5"/>
    <n v="145.1"/>
    <n v="2.5499655410062143"/>
    <n v="198.5"/>
    <n v="2.9219143576826254"/>
    <n v="168.6"/>
    <n v="2.6097271648873108"/>
    <n v="155.80000000000001"/>
    <n v="0.44929396662386939"/>
    <n v="184.4"/>
    <n v="-8.4598698481561794"/>
    <n v="162.30000000000001"/>
    <n v="6.2846580406654269"/>
    <n v="138.4"/>
    <n v="20.303468208092482"/>
    <n v="165.1"/>
    <n v="0.4845548152634836"/>
    <n v="114.3"/>
    <n v="1.3998250218722734"/>
    <n v="169.7"/>
    <n v="-2.6517383618149681"/>
    <n v="164.6"/>
    <n v="-7.6549210206561327"/>
    <n v="169.8"/>
    <n v="0.76560659599527847"/>
    <n v="158.69999999999999"/>
    <n v="3.465658475110271"/>
    <n v="189.6"/>
    <n v="4.5358649789029508"/>
    <n v="165.3"/>
    <n v="-5.3236539624924442"/>
    <n v="160.6"/>
    <n v="-12.702366127023664"/>
    <n v="164.5"/>
    <n v="-6.3221884498480279"/>
    <s v="NA"/>
    <n v="161.6"/>
    <n v="-0.68069306930692719"/>
    <n v="161.69999999999999"/>
    <n v="-3.8342609771181131"/>
    <n v="158.80000000000001"/>
    <n v="-5.4785894206549219"/>
    <n v="169.1"/>
    <n v="-5.1448846836191535"/>
    <n v="153.19999999999999"/>
    <n v="-5.3524804177545615"/>
    <n v="160"/>
    <n v="-4.6250000000000036"/>
    <n v="167.6"/>
    <n v="-6.5632458233890221"/>
    <n v="159.30000000000001"/>
    <n v="-1.1299435028248659"/>
    <n v="161.1"/>
    <n v="-5.4624456859093629"/>
    <n v="161.1"/>
  </r>
  <r>
    <x v="1"/>
    <x v="8"/>
    <x v="4"/>
    <n v="5"/>
    <n v="148.80000000000001"/>
    <n v="-1.6801075268817203"/>
    <n v="204.3"/>
    <n v="-1.8600097895252137"/>
    <n v="173"/>
    <n v="-1.5606936416184907"/>
    <n v="156.5"/>
    <n v="-0.25559105431310269"/>
    <n v="168.8"/>
    <n v="5.8649289099525932"/>
    <n v="172.5"/>
    <n v="-3.1304347826086989"/>
    <n v="166.5"/>
    <n v="-11.171171171171167"/>
    <n v="165.9"/>
    <n v="-0.30138637733574442"/>
    <n v="115.9"/>
    <n v="-0.94909404659189678"/>
    <n v="165.2"/>
    <n v="1.8159806295399519"/>
    <n v="152"/>
    <n v="4.8026315789473761"/>
    <n v="171.1"/>
    <n v="-0.40911747516071806"/>
    <n v="164.2"/>
    <n v="-2.1315468940316689"/>
    <n v="198.2"/>
    <n v="-3.1786074672048352"/>
    <n v="156.5"/>
    <n v="3.3865814696485694"/>
    <n v="140.19999999999999"/>
    <n v="8.4878744650499343"/>
    <n v="154.1"/>
    <n v="4.0882543802725584"/>
    <s v="161.6"/>
    <n v="161.6"/>
    <n v="-0.68069306930692719"/>
    <n v="155.5"/>
    <n v="2.508038585209007"/>
    <n v="150.1"/>
    <n v="3.064623584277145"/>
    <n v="160.4"/>
    <n v="3.3665835411471354"/>
    <n v="145"/>
    <n v="2.6896551724137971"/>
    <n v="152.6"/>
    <n v="2.0969855832241264"/>
    <n v="156.6"/>
    <n v="2.9374201787994858"/>
    <n v="157.5"/>
    <n v="0.69841269841269482"/>
    <n v="152.30000000000001"/>
    <n v="2.9546946815495732"/>
    <n v="159.5"/>
  </r>
  <r>
    <x v="2"/>
    <x v="8"/>
    <x v="4"/>
    <n v="5"/>
    <n v="146.30000000000001"/>
    <n v="-0.4784688995215427"/>
    <n v="200.5"/>
    <n v="-0.19950124688279586"/>
    <n v="170.3"/>
    <n v="5.2847915443335287"/>
    <n v="156.1"/>
    <n v="0"/>
    <n v="178.7"/>
    <n v="6.5472859541130486"/>
    <n v="167.1"/>
    <n v="-5.0867743865948531"/>
    <n v="147.9"/>
    <n v="-2.1636240703177938"/>
    <n v="165.4"/>
    <n v="6.0459492140262583E-2"/>
    <n v="114.8"/>
    <n v="-0.17421602787456694"/>
    <n v="168.2"/>
    <n v="1.0701545778834789"/>
    <n v="159.30000000000001"/>
    <n v="3.8920276208411728"/>
    <n v="170.4"/>
    <n v="0.76291079812205564"/>
    <n v="160.69999999999999"/>
    <n v="-0.12445550715618459"/>
    <n v="191.9"/>
    <n v="-1.4590932777488332"/>
    <n v="161.80000000000001"/>
    <n v="2.1631644004944373"/>
    <n v="152.1"/>
    <n v="5.1282051282051357"/>
    <n v="160.4"/>
    <n v="2.6184538653366509"/>
    <s v="161.6"/>
    <n v="161.6"/>
    <n v="-0.68069306930692719"/>
    <n v="159.4"/>
    <n v="1.6938519447929665"/>
    <n v="154.69999999999999"/>
    <n v="2.9088558500323205"/>
    <n v="165.8"/>
    <n v="2.3522316043425673"/>
    <n v="148.9"/>
    <n v="3.5594358629952874"/>
    <n v="155.80000000000001"/>
    <n v="2.9525032092426149"/>
    <n v="161.19999999999999"/>
    <n v="3.4739454094292945"/>
    <n v="158.6"/>
    <n v="0.50441361916772476"/>
    <n v="156.80000000000001"/>
    <n v="2.9974489795918293"/>
    <n v="160.4"/>
  </r>
  <r>
    <x v="0"/>
    <x v="8"/>
    <x v="5"/>
    <n v="6"/>
    <n v="145.6"/>
    <n v="2.4725274725274686"/>
    <n v="200.1"/>
    <n v="2.6986506746626717"/>
    <n v="179.3"/>
    <n v="1.9520356943669825"/>
    <n v="156.1"/>
    <n v="0.25624599615631372"/>
    <n v="190.4"/>
    <n v="-9.5588235294117734"/>
    <n v="158.6"/>
    <n v="8.1336696090794494"/>
    <n v="144.69999999999999"/>
    <n v="21.76917760884589"/>
    <n v="165.5"/>
    <n v="0.84592145015106091"/>
    <n v="114.6"/>
    <n v="1.3089005235602094"/>
    <n v="170"/>
    <n v="-2.6470588235294117"/>
    <n v="165.5"/>
    <n v="-7.9758308157099629"/>
    <n v="171.7"/>
    <n v="0.93185789167153343"/>
    <n v="160.5"/>
    <n v="3.5514018691588713"/>
    <n v="189.1"/>
    <n v="3.4373347435219461"/>
    <n v="165.3"/>
    <n v="-4.8396854204476707"/>
    <n v="159.9"/>
    <n v="-12.132582864290184"/>
    <n v="164.6"/>
    <n v="-5.9538274605103174"/>
    <s v="NA"/>
    <n v="160.5"/>
    <n v="0.62305295950155759"/>
    <n v="162.1"/>
    <n v="-3.7014188772362742"/>
    <n v="159.19999999999999"/>
    <n v="-5.9045226130653123"/>
    <n v="169.7"/>
    <n v="-5.2445492044784787"/>
    <n v="154.19999999999999"/>
    <n v="-4.3450064850842987"/>
    <n v="160.4"/>
    <n v="-6.047381546134674"/>
    <n v="166.8"/>
    <n v="-5.2158273381295066"/>
    <n v="159.4"/>
    <n v="-0.87829360100376774"/>
    <n v="161.5"/>
    <n v="-5.0154798761609873"/>
    <n v="162.1"/>
  </r>
  <r>
    <x v="1"/>
    <x v="8"/>
    <x v="5"/>
    <n v="6"/>
    <n v="149.19999999999999"/>
    <n v="-1.6756032171581769"/>
    <n v="205.5"/>
    <n v="-1.7031630170316301"/>
    <n v="182.8"/>
    <n v="-1.1487964989059205"/>
    <n v="156.5"/>
    <n v="-0.19169329073483155"/>
    <n v="172.2"/>
    <n v="6.6782810685249716"/>
    <n v="171.5"/>
    <n v="-4.0233236151603533"/>
    <n v="176.2"/>
    <n v="-11.804767309875134"/>
    <n v="166.9"/>
    <n v="-0.53924505692031499"/>
    <n v="116.1"/>
    <n v="-0.8613264427217916"/>
    <n v="165.5"/>
    <n v="1.8126888217522661"/>
    <n v="152.30000000000001"/>
    <n v="5.055810899540373"/>
    <n v="173.3"/>
    <n v="-0.51933064050779321"/>
    <n v="166.2"/>
    <n v="-2.1660649819494551"/>
    <n v="195.6"/>
    <n v="-2.4539877300613409"/>
    <n v="157.30000000000001"/>
    <n v="3.1150667514303731"/>
    <n v="140.5"/>
    <n v="8.0427046263345279"/>
    <n v="154.80000000000001"/>
    <n v="3.8113695090439124"/>
    <s v="160.5"/>
    <n v="160.5"/>
    <n v="0.62305295950155759"/>
    <n v="156.1"/>
    <n v="2.370275464445879"/>
    <n v="149.80000000000001"/>
    <n v="3.3377837116154869"/>
    <n v="160.80000000000001"/>
    <n v="3.4203980099502482"/>
    <n v="147.5"/>
    <n v="2.1694915254237208"/>
    <n v="150.69999999999999"/>
    <n v="2.7869940278699517"/>
    <n v="158.1"/>
    <n v="2.2770398481973397"/>
    <n v="158"/>
    <n v="0.50632911392405788"/>
    <n v="153.4"/>
    <n v="2.7379400260756115"/>
    <n v="160.4"/>
  </r>
  <r>
    <x v="2"/>
    <x v="8"/>
    <x v="5"/>
    <n v="6"/>
    <n v="146.69999999999999"/>
    <n v="-1.0906612133605962"/>
    <n v="202"/>
    <n v="1.2376237623762376"/>
    <n v="180.7"/>
    <n v="-0.16602102933037244"/>
    <n v="156.19999999999999"/>
    <n v="0.57618437900128405"/>
    <n v="183.7"/>
    <n v="2.7218290691344587"/>
    <n v="164.6"/>
    <n v="-4.1919805589307444"/>
    <n v="155.4"/>
    <n v="-1.6731016731016692"/>
    <n v="166"/>
    <n v="-1.445783132530124"/>
    <n v="115.1"/>
    <n v="-1.0425716768027704"/>
    <n v="168.5"/>
    <n v="0.71216617210681821"/>
    <n v="160"/>
    <n v="3.8749999999999929"/>
    <n v="172.4"/>
    <n v="-0.81206496519721905"/>
    <n v="162.6"/>
    <n v="-0.55350553505535405"/>
    <n v="190.8"/>
    <n v="-0.57651991614256948"/>
    <n v="162.19999999999999"/>
    <n v="2.3427866831072821"/>
    <n v="151.80000000000001"/>
    <n v="6.1264822134387238"/>
    <n v="160.69999999999999"/>
    <n v="2.8624766645924229"/>
    <s v="160.5"/>
    <n v="160.5"/>
    <n v="0.62305295950155759"/>
    <n v="159.80000000000001"/>
    <n v="1.6896120150187661"/>
    <n v="154.80000000000001"/>
    <n v="3.5529715762273901"/>
    <n v="166.3"/>
    <n v="2.4654239326518304"/>
    <n v="150.69999999999999"/>
    <n v="4.2468480424684847"/>
    <n v="154.9"/>
    <n v="3.7443511943189041"/>
    <n v="161.69999999999999"/>
    <n v="3.4013605442176873"/>
    <n v="158.80000000000001"/>
    <n v="1.0075566750629685"/>
    <n v="157.6"/>
    <n v="3.2994923857868135"/>
    <n v="161.30000000000001"/>
  </r>
  <r>
    <x v="0"/>
    <x v="8"/>
    <x v="6"/>
    <n v="7"/>
    <n v="145.1"/>
    <n v="2.7567195037904892"/>
    <n v="204.5"/>
    <n v="3.129584352078242"/>
    <n v="180.4"/>
    <n v="2.5498891352549857"/>
    <n v="157.1"/>
    <n v="0.70019096117122492"/>
    <n v="188.7"/>
    <n v="-9.5919448860625316"/>
    <n v="157.69999999999999"/>
    <n v="8.3703233988586039"/>
    <n v="152.80000000000001"/>
    <n v="21.989528795811513"/>
    <n v="163.6"/>
    <n v="0.67237163814180578"/>
    <n v="113.9"/>
    <n v="1.5803336259877059"/>
    <n v="169.7"/>
    <n v="-2.4749558043606301"/>
    <n v="166.2"/>
    <n v="-7.701564380264732"/>
    <n v="171"/>
    <n v="1.4619883040935671"/>
    <n v="161.69999999999999"/>
    <n v="3.8342609771181304"/>
    <n v="189.7"/>
    <n v="3.057459146020038"/>
    <n v="166"/>
    <n v="-4.8795180722891534"/>
    <n v="161.1"/>
    <n v="-11.918063314711352"/>
    <n v="165.3"/>
    <n v="-5.9286146400484032"/>
    <s v="NA"/>
    <n v="161.5"/>
    <n v="0.37151702786377355"/>
    <n v="162.5"/>
    <n v="-2.9538461538461607"/>
    <n v="160.30000000000001"/>
    <n v="-5.9887710542732515"/>
    <n v="170.4"/>
    <n v="-5.2230046948356836"/>
    <n v="157.1"/>
    <n v="-4.8376830044557577"/>
    <n v="160.69999999999999"/>
    <n v="-5.9116365899191043"/>
    <n v="167.2"/>
    <n v="-4.1267942583731925"/>
    <n v="160.4"/>
    <n v="-0.49875311720698967"/>
    <n v="162.80000000000001"/>
    <n v="-4.7911547911547974"/>
    <n v="163.19999999999999"/>
  </r>
  <r>
    <x v="1"/>
    <x v="8"/>
    <x v="6"/>
    <n v="7"/>
    <n v="149.1"/>
    <n v="-1.8108651911468736"/>
    <n v="210.9"/>
    <n v="-1.9440493124703622"/>
    <n v="185"/>
    <n v="-1.5135135135135198"/>
    <n v="158.19999999999999"/>
    <n v="-0.44247787610618755"/>
    <n v="170.6"/>
    <n v="6.7409144196951933"/>
    <n v="170.9"/>
    <n v="-4.0959625511995323"/>
    <n v="186.4"/>
    <n v="-11.909871244635202"/>
    <n v="164.7"/>
    <n v="-0.42501517911353287"/>
    <n v="115.7"/>
    <n v="-1.0371650821089047"/>
    <n v="165.5"/>
    <n v="1.6918429003021218"/>
    <n v="153.4"/>
    <n v="4.8891786179921768"/>
    <n v="173.5"/>
    <n v="-0.74927953890490573"/>
    <n v="167.9"/>
    <n v="-2.3228111971411591"/>
    <n v="195.5"/>
    <n v="-2.1994884910485992"/>
    <n v="157.9"/>
    <n v="3.1032298923369255"/>
    <n v="141.9"/>
    <n v="7.8928823114869537"/>
    <n v="155.5"/>
    <n v="3.7942122186495215"/>
    <s v="161.5"/>
    <n v="161.5"/>
    <n v="0.37151702786377355"/>
    <n v="157.69999999999999"/>
    <n v="1.9023462270133167"/>
    <n v="150.69999999999999"/>
    <n v="3.3842070338420855"/>
    <n v="161.5"/>
    <n v="3.4055727554179565"/>
    <n v="149.5"/>
    <n v="2.408026755852839"/>
    <n v="151.19999999999999"/>
    <n v="2.7116402116402267"/>
    <n v="160.30000000000001"/>
    <n v="1.8091079226450262"/>
    <n v="159.6"/>
    <n v="0.31328320802005016"/>
    <n v="155"/>
    <n v="2.5806451612903225"/>
    <n v="161.80000000000001"/>
  </r>
  <r>
    <x v="2"/>
    <x v="8"/>
    <x v="6"/>
    <n v="7"/>
    <n v="146.4"/>
    <n v="-1.0245901639344261"/>
    <n v="206.8"/>
    <n v="-2.1760154738878144"/>
    <n v="182.2"/>
    <n v="-3.1284302963776009"/>
    <n v="157.5"/>
    <n v="0"/>
    <n v="182.1"/>
    <n v="4.8325096101043448"/>
    <n v="163.9"/>
    <n v="-5.0030506406345427"/>
    <n v="164.2"/>
    <n v="-6.2728380024360426"/>
    <n v="164"/>
    <n v="-0.73170731707316383"/>
    <n v="114.5"/>
    <n v="0.61135371179039555"/>
    <n v="168.3"/>
    <n v="0.89126559714794995"/>
    <n v="160.9"/>
    <n v="4.1640770665009246"/>
    <n v="172.2"/>
    <n v="-0.17421602787455456"/>
    <n v="164"/>
    <n v="-1.3414634146341393"/>
    <n v="191.2"/>
    <n v="-0.52301255230125532"/>
    <n v="162.80000000000001"/>
    <n v="2.5798525798525729"/>
    <n v="153.1"/>
    <n v="6.2050947093403011"/>
    <n v="161.4"/>
    <n v="3.0359355638166079"/>
    <s v="161.5"/>
    <n v="161.5"/>
    <n v="0.37151702786377355"/>
    <n v="160.69999999999999"/>
    <n v="1.4934660858743036"/>
    <n v="155.80000000000001"/>
    <n v="3.2734274711168125"/>
    <n v="167"/>
    <n v="2.4550898203592779"/>
    <n v="153.1"/>
    <n v="3.0045721750489842"/>
    <n v="155.30000000000001"/>
    <n v="3.7347070186735243"/>
    <n v="163.19999999999999"/>
    <n v="2.6348039215686345"/>
    <n v="160.1"/>
    <n v="0.12492192379763714"/>
    <n v="159"/>
    <n v="2.7044025157232774"/>
    <n v="162.5"/>
  </r>
  <r>
    <x v="0"/>
    <x v="8"/>
    <x v="7"/>
    <n v="8"/>
    <n v="144.9"/>
    <n v="3.0365769496204318"/>
    <n v="202.3"/>
    <n v="2.5210084033613414"/>
    <n v="176.5"/>
    <n v="-1.3597733711048192"/>
    <n v="157.5"/>
    <n v="1.0793650793650722"/>
    <n v="190.9"/>
    <n v="-8.3289680460974367"/>
    <n v="155.69999999999999"/>
    <n v="3.5966602440591031"/>
    <n v="153.9"/>
    <n v="19.103313840155948"/>
    <n v="162.80000000000001"/>
    <n v="1.0442260442260372"/>
    <n v="115.2"/>
    <n v="4.5138888888888919"/>
    <n v="169.8"/>
    <n v="-2.120141342756197"/>
    <n v="167.6"/>
    <n v="-7.637231503579943"/>
    <n v="171.9"/>
    <n v="1.8615474112856245"/>
    <n v="161.80000000000001"/>
    <n v="3.3992583436341159"/>
    <n v="190.2"/>
    <n v="3.3123028391167257"/>
    <n v="167"/>
    <n v="-4.3113772455089752"/>
    <n v="162.6"/>
    <n v="-11.685116851168512"/>
    <n v="166.3"/>
    <n v="-5.4119061936259767"/>
    <s v="NA"/>
    <n v="162.1"/>
    <n v="0"/>
    <n v="163.1"/>
    <n v="-1.4714898835070545"/>
    <n v="160.9"/>
    <n v="-4.7855811062772018"/>
    <n v="171.1"/>
    <n v="-4.8509643483342977"/>
    <n v="157.69999999999999"/>
    <n v="-4.6290424857323931"/>
    <n v="161.1"/>
    <n v="-4.59342023587834"/>
    <n v="167.5"/>
    <n v="-4.23880597014925"/>
    <n v="160.30000000000001"/>
    <n v="-0.4366812227074342"/>
    <n v="163.30000000000001"/>
    <n v="-4.4703000612369941"/>
    <n v="163.6"/>
  </r>
  <r>
    <x v="1"/>
    <x v="8"/>
    <x v="7"/>
    <n v="8"/>
    <n v="149.30000000000001"/>
    <n v="-1.808439383791036"/>
    <n v="207.4"/>
    <n v="-1.6393442622950849"/>
    <n v="174.1"/>
    <n v="-0.74669730040205795"/>
    <n v="159.19999999999999"/>
    <n v="-0.50251256281405965"/>
    <n v="175"/>
    <n v="7.4285714285714288"/>
    <n v="161.30000000000001"/>
    <n v="-2.7898326100433972"/>
    <n v="183.3"/>
    <n v="-11.511183851609395"/>
    <n v="164.5"/>
    <n v="-0.24316109422492746"/>
    <n v="120.4"/>
    <n v="-0.58139534883721167"/>
    <n v="166.2"/>
    <n v="1.5643802647412892"/>
    <n v="154.80000000000001"/>
    <n v="5.1033591731266004"/>
    <n v="175.1"/>
    <n v="-0.6853226727584173"/>
    <n v="167.3"/>
    <n v="-1.9725044829647407"/>
    <n v="196.5"/>
    <n v="-2.2391857506361355"/>
    <n v="159.80000000000001"/>
    <n v="2.941176470588228"/>
    <n v="143.6"/>
    <n v="8.147632311977727"/>
    <n v="157.30000000000001"/>
    <n v="3.7507946598855542"/>
    <s v="162.1"/>
    <n v="162.1"/>
    <n v="0"/>
    <n v="160.69999999999999"/>
    <n v="1.1823273179838243"/>
    <n v="153.19999999999999"/>
    <n v="2.806788511749355"/>
    <n v="162.80000000000001"/>
    <n v="3.4398034398034363"/>
    <n v="150.4"/>
    <n v="2.3936170212765919"/>
    <n v="153.69999999999999"/>
    <n v="2.5374105400130165"/>
    <n v="160.4"/>
    <n v="2.1197007481296795"/>
    <n v="159.6"/>
    <n v="0.25062656641604369"/>
    <n v="156"/>
    <n v="2.5641025641025639"/>
    <n v="162.30000000000001"/>
  </r>
  <r>
    <x v="2"/>
    <x v="8"/>
    <x v="7"/>
    <n v="8"/>
    <n v="146.6"/>
    <n v="-0.81855388813096097"/>
    <n v="204"/>
    <n v="-0.93137254901961064"/>
    <n v="172.8"/>
    <n v="-0.46296296296296952"/>
    <n v="158.4"/>
    <n v="-0.25252525252525609"/>
    <n v="188"/>
    <n v="3.9893617021276597"/>
    <n v="156.80000000000001"/>
    <n v="-2.6147959183673612"/>
    <n v="162.19999999999999"/>
    <n v="-6.658446362515404"/>
    <n v="164.1"/>
    <n v="-0.12187690432662317"/>
    <n v="119.7"/>
    <n v="-0.33416875522139156"/>
    <n v="168.8"/>
    <n v="0.77014218009477653"/>
    <n v="162.69999999999999"/>
    <n v="3.4419176398279183"/>
    <n v="173.9"/>
    <n v="-0.63254744105807603"/>
    <n v="164"/>
    <n v="-1.1585365853658571"/>
    <n v="192.1"/>
    <n v="-0.83289953149401053"/>
    <n v="164.5"/>
    <n v="1.9452887537993853"/>
    <n v="155.30000000000001"/>
    <n v="5.3444945267224613"/>
    <n v="163.19999999999999"/>
    <n v="2.3897058823529447"/>
    <s v="162.1"/>
    <n v="162.1"/>
    <n v="0"/>
    <n v="162.6"/>
    <n v="0.67650676506764729"/>
    <n v="157.5"/>
    <n v="2.4126984126984197"/>
    <n v="168.4"/>
    <n v="2.0783847980997625"/>
    <n v="154"/>
    <n v="2.4675324675324748"/>
    <n v="157.6"/>
    <n v="3.2360406091370524"/>
    <n v="163.80000000000001"/>
    <n v="2.8693528693528623"/>
    <n v="160"/>
    <n v="0.12499999999999289"/>
    <n v="160"/>
    <n v="2.3750000000000071"/>
    <n v="163.19999999999999"/>
  </r>
  <r>
    <x v="0"/>
    <x v="8"/>
    <x v="8"/>
    <n v="9"/>
    <n v="145.4"/>
    <n v="2.6822558459422323"/>
    <n v="202.1"/>
    <n v="2.6224641266699713"/>
    <n v="172"/>
    <n v="1.2209302325581362"/>
    <n v="158"/>
    <n v="0.696202531645566"/>
    <n v="195.5"/>
    <n v="-10.485933503836318"/>
    <n v="152.69999999999999"/>
    <n v="5.5664702030124431"/>
    <n v="151.4"/>
    <n v="21.202113606340813"/>
    <n v="163.9"/>
    <n v="0.36607687614398676"/>
    <n v="119.3"/>
    <n v="0.9220452640402419"/>
    <n v="170.1"/>
    <n v="-2.2927689594356293"/>
    <n v="168.3"/>
    <n v="-8.0213903743315509"/>
    <n v="172.8"/>
    <n v="1.3310185185185086"/>
    <n v="162.1"/>
    <n v="3.2078963602714476"/>
    <n v="190.5"/>
    <n v="3.1496062992125982"/>
    <n v="167.7"/>
    <n v="-4.7107930828860933"/>
    <n v="163.6"/>
    <n v="-12.224938875305625"/>
    <n v="167.1"/>
    <n v="-5.8049072411729439"/>
    <s v="NA"/>
    <n v="162.1"/>
    <n v="0.92535471930906854"/>
    <n v="163.69999999999999"/>
    <n v="-1.7715332926084164"/>
    <n v="161.30000000000001"/>
    <n v="-4.9597024178549285"/>
    <n v="171.9"/>
    <n v="-5.2937754508435102"/>
    <n v="157.80000000000001"/>
    <n v="-4.6261089987325796"/>
    <n v="162.69999999999999"/>
    <n v="-5.408727719729554"/>
    <n v="168.5"/>
    <n v="-4.8664688427299634"/>
    <n v="160.19999999999999"/>
    <n v="-0.37453183520598898"/>
    <n v="163.80000000000001"/>
    <n v="-4.761904761904769"/>
    <n v="164"/>
  </r>
  <r>
    <x v="1"/>
    <x v="8"/>
    <x v="8"/>
    <n v="9"/>
    <n v="149.30000000000001"/>
    <n v="-1.808439383791036"/>
    <n v="207.4"/>
    <n v="-1.6393442622950849"/>
    <n v="174.1"/>
    <n v="-0.74669730040205795"/>
    <n v="159.1"/>
    <n v="-0.43997485857950264"/>
    <n v="175"/>
    <n v="7.4285714285714288"/>
    <n v="161.19999999999999"/>
    <n v="-2.7915632754342434"/>
    <n v="183.5"/>
    <n v="-11.553133514986371"/>
    <n v="164.5"/>
    <n v="-0.24316109422492746"/>
    <n v="120.4"/>
    <n v="-0.58139534883721167"/>
    <n v="166.2"/>
    <n v="1.5643802647412892"/>
    <n v="154.80000000000001"/>
    <n v="5.1033591731266004"/>
    <n v="175.1"/>
    <n v="-0.6853226727584173"/>
    <n v="167.3"/>
    <n v="-1.9725044829647407"/>
    <n v="196.5"/>
    <n v="-2.2391857506361355"/>
    <n v="159.80000000000001"/>
    <n v="3.0037546933666976"/>
    <n v="143.6"/>
    <n v="8.147632311977727"/>
    <n v="157.4"/>
    <n v="3.7484116899618845"/>
    <s v="162.1"/>
    <n v="162.1"/>
    <n v="0.92535471930906854"/>
    <n v="160.80000000000001"/>
    <n v="1.1194029850746161"/>
    <n v="153.30000000000001"/>
    <n v="2.7397260273972526"/>
    <n v="162.80000000000001"/>
    <n v="3.4398034398034363"/>
    <n v="150.5"/>
    <n v="2.3255813953488373"/>
    <n v="153.9"/>
    <n v="2.4691358024691246"/>
    <n v="160.30000000000001"/>
    <n v="2.1210230817217575"/>
    <n v="159.6"/>
    <n v="0.25062656641604369"/>
    <n v="156"/>
    <n v="2.5641025641025639"/>
    <n v="162.30000000000001"/>
  </r>
  <r>
    <x v="2"/>
    <x v="8"/>
    <x v="8"/>
    <n v="9"/>
    <n v="146.6"/>
    <n v="-0.34106412005457026"/>
    <n v="204"/>
    <n v="-0.73529411764705876"/>
    <n v="172.8"/>
    <n v="-1.5625000000000098"/>
    <n v="158.4"/>
    <n v="0"/>
    <n v="188"/>
    <n v="5.7446808510638361"/>
    <n v="156.69999999999999"/>
    <n v="-2.6164645820038257"/>
    <n v="162.30000000000001"/>
    <n v="4.9907578558225465"/>
    <n v="164.1"/>
    <n v="0.67032297379646211"/>
    <n v="119.7"/>
    <n v="1.5873015873015803"/>
    <n v="168.8"/>
    <n v="1.0663507109004637"/>
    <n v="162.69999999999999"/>
    <n v="3.7492317148125531"/>
    <n v="173.9"/>
    <n v="-0.17251293847039181"/>
    <n v="164"/>
    <n v="0.91463414634146334"/>
    <n v="192.1"/>
    <n v="-0.46850598646538555"/>
    <n v="164.6"/>
    <n v="2.612393681652498"/>
    <n v="155.30000000000001"/>
    <n v="6.117192530585962"/>
    <n v="163.30000000000001"/>
    <n v="3.0618493570116345"/>
    <s v="162.1"/>
    <n v="162.1"/>
    <n v="0.92535471930906854"/>
    <n v="162.6"/>
    <n v="1.7835178351783554"/>
    <n v="157.5"/>
    <n v="2.8571428571428572"/>
    <n v="168.4"/>
    <n v="2.4346793349168614"/>
    <n v="154"/>
    <n v="3.5714285714285712"/>
    <n v="157.69999999999999"/>
    <n v="3.487634749524414"/>
    <n v="163.69999999999999"/>
    <n v="3.237629810629207"/>
    <n v="160"/>
    <n v="0.68749999999999645"/>
    <n v="160"/>
    <n v="2.9374999999999929"/>
    <n v="163.19999999999999"/>
  </r>
  <r>
    <x v="0"/>
    <x v="8"/>
    <x v="9"/>
    <n v="10"/>
    <n v="146.1"/>
    <n v="2.7378507871321016"/>
    <n v="202.5"/>
    <n v="2.913580246913583"/>
    <n v="170.1"/>
    <n v="1.704879482657264"/>
    <n v="158.4"/>
    <n v="0.5050505050504942"/>
    <n v="198.8"/>
    <n v="-11.167002012072443"/>
    <n v="152.6"/>
    <n v="4.390563564875503"/>
    <n v="170.4"/>
    <n v="25.821596244131456"/>
    <n v="165.2"/>
    <n v="6.0532687651345493E-2"/>
    <n v="121.6"/>
    <n v="0.74013157894737314"/>
    <n v="170.6"/>
    <n v="-2.227432590855793"/>
    <n v="168.8"/>
    <n v="-7.9383886255924203"/>
    <n v="173.6"/>
    <n v="1.3248847926267346"/>
    <n v="165.5"/>
    <n v="3.6253776435045322"/>
    <n v="191.2"/>
    <n v="3.0334728033472866"/>
    <n v="168.9"/>
    <n v="-4.795737122557723"/>
    <n v="164.8"/>
    <n v="-12.378640776699031"/>
    <n v="168.3"/>
    <n v="-5.9417706476530006"/>
    <s v="NA"/>
    <n v="163.6"/>
    <n v="0.36674816625916523"/>
    <n v="165.5"/>
    <n v="-1.9939577039274994"/>
    <n v="162"/>
    <n v="-4.75308641975308"/>
    <n v="172.5"/>
    <n v="-5.2173913043478262"/>
    <n v="159.5"/>
    <n v="-4.5768025078369972"/>
    <n v="163.19999999999999"/>
    <n v="-4.9632352941176441"/>
    <n v="169"/>
    <n v="-5.1479289940828332"/>
    <n v="161.1"/>
    <n v="-0.49658597144629607"/>
    <n v="164.7"/>
    <n v="-4.6751669702489309"/>
    <n v="166.3"/>
  </r>
  <r>
    <x v="1"/>
    <x v="8"/>
    <x v="9"/>
    <n v="10"/>
    <n v="150.1"/>
    <n v="-1.7988007994670145"/>
    <n v="208.4"/>
    <n v="-1.8234165067178558"/>
    <n v="173"/>
    <n v="-1.0404624277456713"/>
    <n v="159.19999999999999"/>
    <n v="-0.314070351758794"/>
    <n v="176.6"/>
    <n v="7.9275198187995475"/>
    <n v="159.30000000000001"/>
    <n v="-2.2598870056497318"/>
    <n v="214.4"/>
    <n v="-13.572761194029848"/>
    <n v="165.3"/>
    <n v="-6.0496067755609638E-2"/>
    <n v="122.5"/>
    <n v="-0.48979591836734232"/>
    <n v="166.8"/>
    <n v="1.4988009592326137"/>
    <n v="155.4"/>
    <n v="5.0193050193050075"/>
    <n v="175.9"/>
    <n v="-0.6822057987492991"/>
    <n v="171.5"/>
    <n v="-2.215743440233243"/>
    <n v="197"/>
    <n v="-2.1827411167512749"/>
    <n v="160.80000000000001"/>
    <n v="3.0472636815920255"/>
    <n v="144.4"/>
    <n v="8.2409972299168999"/>
    <n v="158.30000000000001"/>
    <n v="3.7902716361339226"/>
    <s v="163.6"/>
    <n v="163.6"/>
    <n v="0.36674816625916523"/>
    <n v="162.19999999999999"/>
    <n v="1.2330456226880395"/>
    <n v="154.30000000000001"/>
    <n v="2.6571613739468529"/>
    <n v="163.5"/>
    <n v="3.4250764525993849"/>
    <n v="152.19999999999999"/>
    <n v="2.2996057818659663"/>
    <n v="155.1"/>
    <n v="2.256608639587363"/>
    <n v="160.30000000000001"/>
    <n v="2.2457891453524605"/>
    <n v="160.30000000000001"/>
    <n v="0.31191515907673112"/>
    <n v="157"/>
    <n v="2.547770700636943"/>
    <n v="164.6"/>
  </r>
  <r>
    <x v="2"/>
    <x v="8"/>
    <x v="9"/>
    <n v="10"/>
    <n v="147.4"/>
    <n v="-0.33921302578018991"/>
    <n v="204.6"/>
    <n v="-2.3460410557184668"/>
    <n v="171.2"/>
    <n v="0.17523364485981974"/>
    <n v="158.69999999999999"/>
    <n v="0.25204788909893239"/>
    <n v="190.6"/>
    <n v="4.092339979013647"/>
    <n v="155.69999999999999"/>
    <n v="-1.605651894669236"/>
    <n v="185.3"/>
    <n v="-0.75553157042633867"/>
    <n v="165.2"/>
    <n v="0.12106537530267376"/>
    <n v="121.9"/>
    <n v="0.16406890894174619"/>
    <n v="169.3"/>
    <n v="0.88600118133490835"/>
    <n v="163.19999999999999"/>
    <n v="3.6151960784313761"/>
    <n v="174.7"/>
    <n v="-0.22896393817972371"/>
    <n v="167.7"/>
    <n v="-0.11926058437685667"/>
    <n v="192.7"/>
    <n v="-0.67462376751426212"/>
    <n v="165.7"/>
    <n v="2.8364514182257197"/>
    <n v="156.30000000000001"/>
    <n v="6.2060140754958342"/>
    <n v="164.3"/>
    <n v="3.347534996956786"/>
    <s v="163.6"/>
    <n v="163.6"/>
    <n v="0.36674816625916523"/>
    <n v="164.2"/>
    <n v="0.66991473812425262"/>
    <n v="158.4"/>
    <n v="2.8409090909090908"/>
    <n v="169.1"/>
    <n v="2.5428740390301665"/>
    <n v="155.69999999999999"/>
    <n v="2.0552344251766326"/>
    <n v="158.6"/>
    <n v="3.2786885245901747"/>
    <n v="163.9"/>
    <n v="3.2946918852959155"/>
    <n v="160.80000000000001"/>
    <n v="0.99502487562188691"/>
    <n v="161"/>
    <n v="2.608695652173906"/>
    <n v="165.5"/>
  </r>
  <r>
    <x v="0"/>
    <x v="8"/>
    <x v="10"/>
    <n v="11"/>
    <n v="146.9"/>
    <n v="2.7910142954390702"/>
    <n v="199.8"/>
    <n v="2.5525525525525494"/>
    <n v="171.5"/>
    <n v="2.2740524781341143"/>
    <n v="159.1"/>
    <n v="0.31426775612822128"/>
    <n v="198.4"/>
    <n v="-11.391129032258061"/>
    <n v="153.19999999999999"/>
    <n v="4.63446475195824"/>
    <n v="183.9"/>
    <n v="24.578575312669923"/>
    <n v="165.4"/>
    <n v="-0.18137847642080493"/>
    <n v="122.1"/>
    <n v="0.819000819000819"/>
    <n v="170.8"/>
    <n v="-2.107728337236547"/>
    <n v="169.1"/>
    <n v="-7.6877587226493196"/>
    <n v="174.3"/>
    <n v="1.4343086632243258"/>
    <n v="167.5"/>
    <n v="3.5820895522388061"/>
    <n v="191.4"/>
    <n v="2.9258098223615434"/>
    <n v="170.4"/>
    <n v="-4.7535211267605595"/>
    <n v="166"/>
    <n v="-12.469879518072283"/>
    <n v="169.8"/>
    <n v="-5.9481743227326396"/>
    <s v="NA"/>
    <n v="164.2"/>
    <n v="-0.48721071863579962"/>
    <n v="165.3"/>
    <n v="-2.2383545069570578"/>
    <n v="162.9"/>
    <n v="-4.7268262737876103"/>
    <n v="173.4"/>
    <n v="-5.3056516724336884"/>
    <n v="158.9"/>
    <n v="-4.8458149779735793"/>
    <n v="163.80000000000001"/>
    <n v="-4.3345543345543485"/>
    <n v="169.3"/>
    <n v="-5.0206733608978142"/>
    <n v="162.4"/>
    <n v="-0.36945812807881423"/>
    <n v="165.2"/>
    <n v="-4.7820823244551924"/>
    <n v="167.6"/>
  </r>
  <r>
    <x v="1"/>
    <x v="8"/>
    <x v="10"/>
    <n v="11"/>
    <n v="151"/>
    <n v="-1.8543046357615969"/>
    <n v="204.9"/>
    <n v="-1.6105417276720408"/>
    <n v="175.4"/>
    <n v="-1.3683010262257729"/>
    <n v="159.6"/>
    <n v="-0.18796992481201941"/>
    <n v="175.8"/>
    <n v="8.134243458475531"/>
    <n v="160.30000000000001"/>
    <n v="-2.3705552089831636"/>
    <n v="229.1"/>
    <n v="-13.051069402007858"/>
    <n v="165.1"/>
    <n v="0.12113870381587952"/>
    <n v="123.1"/>
    <n v="-0.56864337936635956"/>
    <n v="167.2"/>
    <n v="1.4354066985645968"/>
    <n v="156.1"/>
    <n v="4.8686739269698878"/>
    <n v="176.8"/>
    <n v="-0.7352941176470652"/>
    <n v="173.5"/>
    <n v="-2.1902017291066347"/>
    <n v="197"/>
    <n v="-2.0812182741116723"/>
    <n v="162.30000000000001"/>
    <n v="3.0191004313000471"/>
    <n v="145.30000000000001"/>
    <n v="8.3275980729525081"/>
    <n v="159.69999999999999"/>
    <n v="3.819661865998762"/>
    <s v="164.2"/>
    <n v="164.2"/>
    <n v="-0.48721071863579962"/>
    <n v="161.6"/>
    <n v="1.4232673267326805"/>
    <n v="155.19999999999999"/>
    <n v="2.6417525773196027"/>
    <n v="164.2"/>
    <n v="3.471376370280157"/>
    <n v="151.19999999999999"/>
    <n v="2.380952380952396"/>
    <n v="156.69999999999999"/>
    <n v="1.9783024888321781"/>
    <n v="160.80000000000001"/>
    <n v="2.1766169154228852"/>
    <n v="161.80000000000001"/>
    <n v="0.24721878862792165"/>
    <n v="157.30000000000001"/>
    <n v="2.6064844246662391"/>
    <n v="165.6"/>
  </r>
  <r>
    <x v="2"/>
    <x v="8"/>
    <x v="10"/>
    <n v="11"/>
    <n v="148.19999999999999"/>
    <n v="-0.53981106612684415"/>
    <n v="201.6"/>
    <n v="-2.281746031746029"/>
    <n v="173"/>
    <n v="2.0231213872832372"/>
    <n v="159.30000000000001"/>
    <n v="0.31387319522912743"/>
    <n v="190.1"/>
    <n v="2.998421883219367"/>
    <n v="156.5"/>
    <n v="-2.8753993610223643"/>
    <n v="199.2"/>
    <n v="-13.504016064257019"/>
    <n v="165.3"/>
    <n v="-0.48396854204477391"/>
    <n v="122.4"/>
    <n v="-1.4705882352941269"/>
    <n v="169.6"/>
    <n v="1.2382075471698082"/>
    <n v="163.69999999999999"/>
    <n v="3.6652412950519242"/>
    <n v="175.5"/>
    <n v="-0.22792022792023114"/>
    <n v="169.7"/>
    <n v="-2.2981732469062921"/>
    <n v="192.9"/>
    <n v="-1.0886469673405881"/>
    <n v="167.2"/>
    <n v="2.7511961722488176"/>
    <n v="157.4"/>
    <n v="6.2897077509529904"/>
    <n v="165.8"/>
    <n v="3.2569360675512526"/>
    <s v="164.2"/>
    <n v="164.2"/>
    <n v="-0.48721071863579962"/>
    <n v="163.9"/>
    <n v="1.0372178157412986"/>
    <n v="159.30000000000001"/>
    <n v="2.8876333961079683"/>
    <n v="169.9"/>
    <n v="2.4131842260152996"/>
    <n v="154.80000000000001"/>
    <n v="3.4237726098191104"/>
    <n v="159.80000000000001"/>
    <n v="2.941176470588228"/>
    <n v="164.3"/>
    <n v="3.2866707242848308"/>
    <n v="162.19999999999999"/>
    <n v="0.36991368680642589"/>
    <n v="161.4"/>
    <n v="2.8500619578686459"/>
    <n v="166.7"/>
  </r>
  <r>
    <x v="0"/>
    <x v="8"/>
    <x v="11"/>
    <n v="12"/>
    <n v="147.4"/>
    <n v="2.849389416553588"/>
    <n v="197"/>
    <n v="2.6395939086294358"/>
    <n v="176.5"/>
    <n v="1.9830028328611897"/>
    <n v="159.80000000000001"/>
    <n v="0.12515644555693906"/>
    <n v="195.8"/>
    <n v="-11.389172625127685"/>
    <n v="152"/>
    <n v="4.1447368421052708"/>
    <n v="172.3"/>
    <n v="27.394080092861277"/>
    <n v="164.5"/>
    <n v="-0.18237082066869992"/>
    <n v="120.6"/>
    <n v="1.0779436152570576"/>
    <n v="171.7"/>
    <n v="-2.0384391380314506"/>
    <n v="169.7"/>
    <n v="-7.7784325279905655"/>
    <n v="175.1"/>
    <n v="1.7704169046259248"/>
    <n v="165.8"/>
    <n v="3.8600723763570426"/>
    <n v="190.8"/>
    <n v="3.1446540880503147"/>
    <n v="171.8"/>
    <n v="-4.9476135040745053"/>
    <n v="167.3"/>
    <n v="-12.313209802749563"/>
    <n v="171.2"/>
    <n v="-6.1331775700934585"/>
    <s v="NA"/>
    <n v="163.4"/>
    <n v="0.67319461444308093"/>
    <n v="165.6"/>
    <n v="-2.3550724637681193"/>
    <n v="163.9"/>
    <n v="-4.820012202562542"/>
    <n v="174"/>
    <n v="-5.1149425287356349"/>
    <n v="160.1"/>
    <n v="-5.1842598376014886"/>
    <n v="164.5"/>
    <n v="-4.1945288753799428"/>
    <n v="169.7"/>
    <n v="-5.3624042427813761"/>
    <n v="162.80000000000001"/>
    <n v="-0.24570024570024918"/>
    <n v="166"/>
    <n v="-4.9397590361445713"/>
    <n v="167"/>
  </r>
  <r>
    <x v="1"/>
    <x v="8"/>
    <x v="11"/>
    <n v="12"/>
    <n v="151.6"/>
    <n v="-1.9129287598944629"/>
    <n v="202.2"/>
    <n v="-1.6815034619188811"/>
    <n v="180"/>
    <n v="-1.1666666666666634"/>
    <n v="160"/>
    <n v="-6.2499999999996447E-2"/>
    <n v="173.5"/>
    <n v="8.1268011527377482"/>
    <n v="158.30000000000001"/>
    <n v="-2.1478205938092265"/>
    <n v="219.5"/>
    <n v="-14.214123006833706"/>
    <n v="164.2"/>
    <n v="0.1218026796589629"/>
    <n v="121.9"/>
    <n v="-0.73831009023790461"/>
    <n v="168.2"/>
    <n v="1.3674197384066655"/>
    <n v="156.5"/>
    <n v="4.9201277955271498"/>
    <n v="178.2"/>
    <n v="-0.95398428731761442"/>
    <n v="172.2"/>
    <n v="-2.3228803716608595"/>
    <n v="196.8"/>
    <n v="-2.23577235772358"/>
    <n v="163.30000000000001"/>
    <n v="3.1843233312920929"/>
    <n v="146.69999999999999"/>
    <n v="8.1799591002044991"/>
    <n v="160.69999999999999"/>
    <n v="3.9203484754200448"/>
    <s v="163.4"/>
    <n v="163.4"/>
    <n v="0.67319461444308093"/>
    <n v="161.69999999999999"/>
    <n v="1.4842300556586308"/>
    <n v="156"/>
    <n v="2.692307692307685"/>
    <n v="165.1"/>
    <n v="3.3313143549364024"/>
    <n v="151.80000000000001"/>
    <n v="2.569169960474293"/>
    <n v="157.6"/>
    <n v="1.9035532994923861"/>
    <n v="160.6"/>
    <n v="2.3661270236612775"/>
    <n v="162.4"/>
    <n v="0.12315270935959891"/>
    <n v="157.80000000000001"/>
    <n v="2.6615969581748975"/>
    <n v="165.2"/>
  </r>
  <r>
    <x v="2"/>
    <x v="8"/>
    <x v="11"/>
    <n v="12"/>
    <n v="148.69999999999999"/>
    <n v="-0.26899798251511586"/>
    <n v="198.8"/>
    <n v="-0.95573440643863461"/>
    <n v="177.9"/>
    <n v="5.6211354693644917E-2"/>
    <n v="159.9"/>
    <n v="0.37523452157598142"/>
    <n v="187.6"/>
    <n v="2.6652452025586357"/>
    <n v="154.9"/>
    <n v="-2.3886378308586296"/>
    <n v="188.3"/>
    <n v="-15.454062665958586"/>
    <n v="164.4"/>
    <n v="-0.24330900243309345"/>
    <n v="121"/>
    <n v="-1.4049586776859528"/>
    <n v="170.5"/>
    <n v="1.6422287390029391"/>
    <n v="164.2"/>
    <n v="3.4104750304506841"/>
    <n v="176.5"/>
    <n v="-0.39660056657223147"/>
    <n v="168.2"/>
    <n v="-2.4375743162901276"/>
    <n v="192.4"/>
    <n v="-0.88357588357589245"/>
    <n v="168.5"/>
    <n v="2.7893175074183909"/>
    <n v="158.69999999999999"/>
    <n v="6.6792690611216274"/>
    <n v="167"/>
    <n v="3.4131736526946037"/>
    <s v="163.4"/>
    <n v="163.4"/>
    <n v="0.67319461444308093"/>
    <n v="164.1"/>
    <n v="1.0359536867763663"/>
    <n v="160.19999999999999"/>
    <n v="2.9338327091136192"/>
    <n v="170.6"/>
    <n v="2.4032825322391527"/>
    <n v="155.69999999999999"/>
    <n v="3.2755298651252556"/>
    <n v="160.6"/>
    <n v="2.6774595267746024"/>
    <n v="164.4"/>
    <n v="3.3454987834549881"/>
    <n v="162.6"/>
    <n v="0.36900369003689687"/>
    <n v="162"/>
    <n v="2.8395061728395028"/>
    <n v="166.2"/>
  </r>
  <r>
    <x v="0"/>
    <x v="9"/>
    <x v="0"/>
    <n v="1"/>
    <n v="148.30000000000001"/>
    <n v="2.6298044504382849"/>
    <n v="196.9"/>
    <n v="2.6409344845098977"/>
    <n v="178"/>
    <n v="1.1797752808988733"/>
    <n v="160.5"/>
    <n v="-6.2305295950152217E-2"/>
    <n v="192.6"/>
    <n v="-11.214953271028035"/>
    <n v="151.19999999999999"/>
    <n v="3.5052910052910127"/>
    <n v="159.19999999999999"/>
    <n v="27.88944723618091"/>
    <n v="164"/>
    <n v="-0.12195121951218818"/>
    <n v="119.3"/>
    <n v="1.6764459346186085"/>
    <n v="173.3"/>
    <n v="-2.0196191575302942"/>
    <n v="169.8"/>
    <n v="-7.7738515901060161"/>
    <n v="175.8"/>
    <n v="1.8202502844141002"/>
    <n v="164.1"/>
    <n v="3.7781840341255437"/>
    <n v="190.7"/>
    <n v="2.9889879391714826"/>
    <n v="173.2"/>
    <n v="-4.9076212471131644"/>
    <n v="169.3"/>
    <n v="-12.285883047844068"/>
    <n v="172.7"/>
    <n v="-6.0799073537927049"/>
    <s v="NA"/>
    <n v="164.5"/>
    <n v="0.60790273556231"/>
    <n v="165.8"/>
    <n v="-2.5331724969843283"/>
    <n v="164.9"/>
    <n v="-4.9120679199514825"/>
    <n v="174.7"/>
    <n v="-4.9227246708643362"/>
    <n v="160.80000000000001"/>
    <n v="-5.0373134328358349"/>
    <n v="164.9"/>
    <n v="-3.9417828987265007"/>
    <n v="169.9"/>
    <n v="-5.2383755150088325"/>
    <n v="163.19999999999999"/>
    <n v="-0.24509803921567236"/>
    <n v="166.6"/>
    <n v="-4.8019207683073235"/>
    <n v="166.4"/>
  </r>
  <r>
    <x v="1"/>
    <x v="9"/>
    <x v="0"/>
    <n v="1"/>
    <n v="152.19999999999999"/>
    <n v="-1.7739816031537379"/>
    <n v="202.1"/>
    <n v="-1.6823354774863957"/>
    <n v="180.1"/>
    <n v="-0.72182121043863567"/>
    <n v="160.4"/>
    <n v="6.2344139650869268E-2"/>
    <n v="171"/>
    <n v="8.0116959064327418"/>
    <n v="156.5"/>
    <n v="-1.7891373801917008"/>
    <n v="203.6"/>
    <n v="-14.390962671905688"/>
    <n v="163.80000000000001"/>
    <n v="6.1050061050057579E-2"/>
    <n v="121.3"/>
    <n v="-1.0717230008244001"/>
    <n v="169.8"/>
    <n v="1.354534746760885"/>
    <n v="156.6"/>
    <n v="4.9169859514687211"/>
    <n v="179"/>
    <n v="-0.94972067039105512"/>
    <n v="170.3"/>
    <n v="-2.2900763358778655"/>
    <n v="196.4"/>
    <n v="-2.1384928716904361"/>
    <n v="164.7"/>
    <n v="3.1572556162720202"/>
    <n v="148.5"/>
    <n v="8.2154882154882074"/>
    <n v="162.19999999999999"/>
    <n v="3.8840937114673317"/>
    <s v="164.5"/>
    <n v="164.5"/>
    <n v="0.60790273556231"/>
    <n v="161.6"/>
    <n v="1.6089108910891055"/>
    <n v="156.80000000000001"/>
    <n v="2.7423469387754991"/>
    <n v="166.1"/>
    <n v="3.1908488862131317"/>
    <n v="152.69999999999999"/>
    <n v="2.4885396201702763"/>
    <n v="158.4"/>
    <n v="1.7676767676767569"/>
    <n v="161"/>
    <n v="2.2981366459627259"/>
    <n v="162.80000000000001"/>
    <n v="0.12285012285011586"/>
    <n v="158.6"/>
    <n v="2.5851197982345488"/>
    <n v="165"/>
  </r>
  <r>
    <x v="2"/>
    <x v="9"/>
    <x v="0"/>
    <n v="1"/>
    <n v="149.5"/>
    <n v="-0.4682274247491563"/>
    <n v="198.7"/>
    <n v="-0.30196275792651955"/>
    <n v="178.8"/>
    <n v="-1.8456375838926238"/>
    <n v="160.5"/>
    <n v="0.12461059190030443"/>
    <n v="184.7"/>
    <n v="4.277206280454795"/>
    <n v="153.69999999999999"/>
    <n v="-1.4964216005204836"/>
    <n v="174.3"/>
    <n v="-10.958118187033863"/>
    <n v="163.9"/>
    <n v="0"/>
    <n v="120"/>
    <n v="-1.5833333333333379"/>
    <n v="172.1"/>
    <n v="1.9174898314933246"/>
    <n v="164.3"/>
    <n v="3.7735849056603703"/>
    <n v="177.3"/>
    <n v="-0.56401579244218836"/>
    <n v="166.4"/>
    <n v="-1.502403846153846"/>
    <n v="192.2"/>
    <n v="-0.36420395421435414"/>
    <n v="169.9"/>
    <n v="2.4720423778693283"/>
    <n v="160.69999999999999"/>
    <n v="6.4094586185438782"/>
    <n v="168.5"/>
    <n v="3.0860534124629013"/>
    <s v="164.5"/>
    <n v="164.5"/>
    <n v="0.60790273556231"/>
    <n v="164.2"/>
    <n v="1.9488428745432507"/>
    <n v="161.1"/>
    <n v="2.8553693358162597"/>
    <n v="171.4"/>
    <n v="2.2753792298716484"/>
    <n v="156.5"/>
    <n v="3.0031948881789066"/>
    <n v="161.19999999999999"/>
    <n v="2.6674937965260619"/>
    <n v="164.7"/>
    <n v="3.4001214329083327"/>
    <n v="163"/>
    <n v="0.92024539877300615"/>
    <n v="162.69999999999999"/>
    <n v="2.8272894898586496"/>
    <n v="165.7"/>
  </r>
  <r>
    <x v="0"/>
    <x v="9"/>
    <x v="1"/>
    <n v="2"/>
    <n v="148.80000000000001"/>
    <n v="2.4865591397849385"/>
    <n v="198.1"/>
    <n v="3.5840484603735456"/>
    <n v="175.5"/>
    <n v="0.51282051282051599"/>
    <n v="160.69999999999999"/>
    <n v="-6.2227753578092293E-2"/>
    <n v="192.6"/>
    <n v="-10.95534787123572"/>
    <n v="151.4"/>
    <n v="3.3025099075297222"/>
    <n v="155.19999999999999"/>
    <n v="27.577319587628875"/>
    <n v="163.9"/>
    <n v="-0.42708968883466564"/>
    <n v="118.1"/>
    <n v="2.1168501270110074"/>
    <n v="175.4"/>
    <n v="-1.8244013683010361"/>
    <n v="170.5"/>
    <n v="-8.093841642228746"/>
    <n v="176.3"/>
    <n v="2.0986954055587002"/>
    <n v="163.9"/>
    <n v="3.8438071995118865"/>
    <n v="191.5"/>
    <n v="2.610966057441253"/>
    <n v="174.1"/>
    <n v="-4.8248133256749028"/>
    <n v="171"/>
    <n v="-12.04678362573099"/>
    <n v="173.7"/>
    <n v="-5.9297639608520347"/>
    <s v="NA"/>
    <n v="165.5"/>
    <n v="-0.12084592145014418"/>
    <n v="167.4"/>
    <n v="-2.6284348864994058"/>
    <n v="165.7"/>
    <n v="-5.0090525045262426"/>
    <n v="175.3"/>
    <n v="-4.6206503137478734"/>
    <n v="161.19999999999999"/>
    <n v="-5.0248138957816346"/>
    <n v="165.5"/>
    <n v="-3.6253776435045322"/>
    <n v="170.3"/>
    <n v="-4.8737522019964832"/>
    <n v="164.5"/>
    <n v="-0.18237082066869992"/>
    <n v="167.3"/>
    <n v="-4.7220561864913355"/>
    <n v="166.7"/>
  </r>
  <r>
    <x v="1"/>
    <x v="9"/>
    <x v="1"/>
    <n v="2"/>
    <n v="152.5"/>
    <n v="-1.639344262295082"/>
    <n v="205.2"/>
    <n v="-2.241715399610134"/>
    <n v="176.4"/>
    <n v="-0.34013605442176548"/>
    <n v="160.6"/>
    <n v="6.2266500622661473E-2"/>
    <n v="171.5"/>
    <n v="7.8134110787172046"/>
    <n v="156.4"/>
    <n v="-1.7263427109974534"/>
    <n v="198"/>
    <n v="-14.292929292929299"/>
    <n v="163.19999999999999"/>
    <n v="0.30637254901960786"/>
    <n v="120.6"/>
    <n v="-1.409618573797669"/>
    <n v="172.2"/>
    <n v="1.2195121951219645"/>
    <n v="156.69999999999999"/>
    <n v="5.1052967453733249"/>
    <n v="180"/>
    <n v="-1.1111111111111112"/>
    <n v="170.2"/>
    <n v="-2.3501762632197414"/>
    <n v="196.5"/>
    <n v="-1.8829516539440145"/>
    <n v="165.7"/>
    <n v="3.0778515389257834"/>
    <n v="150.4"/>
    <n v="7.9787234042553186"/>
    <n v="163.4"/>
    <n v="3.7943696450428326"/>
    <s v="165.5"/>
    <n v="165.5"/>
    <n v="-0.12084592145014418"/>
    <n v="163"/>
    <n v="1.6564417177914039"/>
    <n v="157.4"/>
    <n v="2.7954256670902193"/>
    <n v="167.2"/>
    <n v="2.9904306220095696"/>
    <n v="153.1"/>
    <n v="2.4820378837361279"/>
    <n v="159.5"/>
    <n v="1.6300940438871439"/>
    <n v="162"/>
    <n v="2.098765432098769"/>
    <n v="164.2"/>
    <n v="0.1218026796589629"/>
    <n v="159.4"/>
    <n v="2.5721455457967344"/>
    <n v="165.5"/>
  </r>
  <r>
    <x v="2"/>
    <x v="9"/>
    <x v="1"/>
    <n v="2"/>
    <n v="150"/>
    <n v="0.13333333333332575"/>
    <n v="200.6"/>
    <n v="3.6889332003988065"/>
    <n v="175.8"/>
    <n v="-4.4937428896473293"/>
    <n v="160.69999999999999"/>
    <n v="0.80896079651525299"/>
    <n v="184.9"/>
    <n v="9.843158464034607"/>
    <n v="153.69999999999999"/>
    <n v="1.4313597918022234"/>
    <n v="169.7"/>
    <n v="-8.1909251620506645"/>
    <n v="163.69999999999999"/>
    <n v="0.30543677458766039"/>
    <n v="118.9"/>
    <n v="-0.6728343145500516"/>
    <n v="174.3"/>
    <n v="2.5243832472748005"/>
    <n v="164.7"/>
    <n v="3.9465695203400126"/>
    <n v="178"/>
    <n v="-0.33707865168539008"/>
    <n v="166.2"/>
    <n v="0.24067388688327659"/>
    <n v="192.8"/>
    <n v="-0.25933609958506221"/>
    <n v="170.8"/>
    <n v="2.6932084309133453"/>
    <n v="162.4"/>
    <n v="6.6502463054187082"/>
    <n v="169.6"/>
    <n v="3.2429245283018866"/>
    <s v="165.5"/>
    <n v="165.5"/>
    <n v="-0.12084592145014418"/>
    <n v="165.7"/>
    <n v="1.9312009656004931"/>
    <n v="161.80000000000001"/>
    <n v="2.9048207663782377"/>
    <n v="172.2"/>
    <n v="2.2067363530778232"/>
    <n v="156.9"/>
    <n v="3.2504780114722713"/>
    <n v="162.1"/>
    <n v="2.7760641579272058"/>
    <n v="165.4"/>
    <n v="3.1438935912938262"/>
    <n v="164.4"/>
    <n v="1.824817518248175"/>
    <n v="163.5"/>
    <n v="2.9357798165137687"/>
    <n v="166.1"/>
  </r>
  <r>
    <x v="0"/>
    <x v="9"/>
    <x v="2"/>
    <n v="3"/>
    <n v="150.19999999999999"/>
    <n v="2.3302263648468711"/>
    <n v="208"/>
    <n v="3.7500000000000053"/>
    <n v="167.9"/>
    <n v="-0.11911852293032582"/>
    <n v="162"/>
    <n v="0.37037037037036685"/>
    <n v="203.1"/>
    <n v="-11.373707533234857"/>
    <n v="155.9"/>
    <n v="2.3733162283514999"/>
    <n v="155.80000000000001"/>
    <n v="20.924261874197683"/>
    <n v="164.2"/>
    <n v="-0.48721071863579962"/>
    <n v="118.1"/>
    <n v="1.862828111769689"/>
    <n v="178.7"/>
    <n v="-2.2383883603805264"/>
    <n v="171.2"/>
    <n v="-8.2359813084112119"/>
    <n v="177.4"/>
    <n v="2.3111612175873697"/>
    <n v="166.6"/>
    <n v="2.9411764705882386"/>
    <n v="192.3"/>
    <n v="2.7041081643265672"/>
    <n v="175.4"/>
    <n v="-4.7320410490307934"/>
    <n v="173.2"/>
    <n v="-11.893764434180136"/>
    <n v="175.1"/>
    <n v="-5.8252427184465958"/>
    <s v="NA"/>
    <n v="165.3"/>
    <n v="1.0284331518451231"/>
    <n v="168.9"/>
    <n v="-2.6050917702782743"/>
    <n v="166.5"/>
    <n v="-4.7447447447447475"/>
    <n v="176"/>
    <n v="-4.4318181818181879"/>
    <n v="162"/>
    <n v="-4.814814814814822"/>
    <n v="166.6"/>
    <n v="-3.481392557022799"/>
    <n v="170.6"/>
    <n v="-4.6307151230949621"/>
    <n v="167.4"/>
    <n v="-0.35842293906809691"/>
    <n v="168.3"/>
    <n v="-4.5751633986928208"/>
    <n v="168.7"/>
  </r>
  <r>
    <x v="1"/>
    <x v="9"/>
    <x v="2"/>
    <n v="3"/>
    <n v="153.69999999999999"/>
    <n v="-1.5614834092387622"/>
    <n v="215.8"/>
    <n v="-2.3632993512511686"/>
    <n v="167.7"/>
    <n v="5.9630292188445282E-2"/>
    <n v="162.6"/>
    <n v="-0.24600246002460377"/>
    <n v="180"/>
    <n v="8.1111111111111072"/>
    <n v="159.6"/>
    <n v="-1.2531328320802007"/>
    <n v="188.4"/>
    <n v="-11.411889596602972"/>
    <n v="163.4"/>
    <n v="0.30599755201958384"/>
    <n v="120.3"/>
    <n v="-1.2468827930174564"/>
    <n v="174.7"/>
    <n v="1.5455065827132324"/>
    <n v="157.1"/>
    <n v="5.2196053469128056"/>
    <n v="181.5"/>
    <n v="-1.2121212121212059"/>
    <n v="171.5"/>
    <n v="-1.8075801749271103"/>
    <n v="197.5"/>
    <n v="-1.924050632911398"/>
    <n v="167.1"/>
    <n v="2.9922202274087373"/>
    <n v="152.6"/>
    <n v="7.8636959370904327"/>
    <n v="164.9"/>
    <n v="3.7598544572468091"/>
    <s v="165.3"/>
    <n v="165.3"/>
    <n v="1.0284331518451231"/>
    <n v="164.5"/>
    <n v="1.6413373860182303"/>
    <n v="158.6"/>
    <n v="2.6481715006305278"/>
    <n v="168.2"/>
    <n v="2.8537455410225991"/>
    <n v="154.19999999999999"/>
    <n v="2.3994811932555238"/>
    <n v="160.80000000000001"/>
    <n v="1.5547263681592038"/>
    <n v="162.69999999999999"/>
    <n v="2.0282728948985933"/>
    <n v="166.8"/>
    <n v="0.23980815347720458"/>
    <n v="160.6"/>
    <n v="2.4906600249066004"/>
    <n v="166.5"/>
  </r>
  <r>
    <x v="2"/>
    <x v="9"/>
    <x v="2"/>
    <n v="3"/>
    <n v="151.30000000000001"/>
    <n v="0.33046926635822865"/>
    <n v="210.7"/>
    <n v="-0.47460844803037494"/>
    <n v="167.8"/>
    <n v="-1.9666269368295657"/>
    <n v="162.19999999999999"/>
    <n v="0.98643649815044565"/>
    <n v="194.6"/>
    <n v="6.5775950668037053"/>
    <n v="157.6"/>
    <n v="7.6776649746192858"/>
    <n v="166.9"/>
    <n v="-7.9688436189334997"/>
    <n v="163.9"/>
    <n v="0.73215375228797352"/>
    <n v="118.8"/>
    <n v="-0.5050505050505002"/>
    <n v="177.4"/>
    <n v="3.1003382187147688"/>
    <n v="165.3"/>
    <n v="4.2952208106473044"/>
    <n v="179.3"/>
    <n v="-0.22308979364194401"/>
    <n v="168.4"/>
    <n v="0.11876484560569395"/>
    <n v="193.7"/>
    <n v="-0.46463603510582202"/>
    <n v="172.1"/>
    <n v="3.1377106333527056"/>
    <n v="164.6"/>
    <n v="6.3791008505467799"/>
    <n v="171.1"/>
    <n v="3.5067212156633545"/>
    <s v="165.3"/>
    <n v="165.3"/>
    <n v="1.0284331518451231"/>
    <n v="167.2"/>
    <n v="3.6483253588516886"/>
    <n v="162.80000000000001"/>
    <n v="3.0098280098279955"/>
    <n v="173"/>
    <n v="2.3121387283236992"/>
    <n v="157.9"/>
    <n v="5.2564914502849795"/>
    <n v="163.30000000000001"/>
    <n v="2.3882424984690611"/>
    <n v="166"/>
    <n v="2.951807228915666"/>
    <n v="167.2"/>
    <n v="1.0765550239234518"/>
    <n v="164.6"/>
    <n v="3.4021871202916132"/>
    <n v="167.7"/>
  </r>
  <r>
    <x v="0"/>
    <x v="9"/>
    <x v="3"/>
    <n v="4"/>
    <n v="151.80000000000001"/>
    <n v="2.3715415019762807"/>
    <n v="209.7"/>
    <n v="2.9089175011921902"/>
    <n v="164.5"/>
    <n v="6.0790273556227549E-2"/>
    <n v="163.80000000000001"/>
    <n v="0.24420024420023032"/>
    <n v="207.4"/>
    <n v="-10.318225650916107"/>
    <n v="169.7"/>
    <n v="3.6535061873895214"/>
    <n v="153.6"/>
    <n v="24.153645833333332"/>
    <n v="165.1"/>
    <n v="-0.66626287098727699"/>
    <n v="118.2"/>
    <n v="1.9458544839255476"/>
    <n v="182.9"/>
    <n v="-2.6790595954073293"/>
    <n v="172.4"/>
    <n v="-8.6426914153132284"/>
    <n v="178.9"/>
    <n v="2.4594745667970965"/>
    <n v="168.6"/>
    <n v="3.4994068801898015"/>
    <n v="192.8"/>
    <n v="2.2302904564315265"/>
    <n v="177.5"/>
    <n v="-5.1267605633802784"/>
    <n v="175.1"/>
    <n v="-11.764705882352938"/>
    <n v="177.1"/>
    <n v="-6.0982495765104368"/>
    <s v="NA"/>
    <n v="167"/>
    <n v="0.29940119760479045"/>
    <n v="173.3"/>
    <n v="-1.6156953260242419"/>
    <n v="167.7"/>
    <n v="-4.7107930828860933"/>
    <n v="177"/>
    <n v="-4.5197740112994351"/>
    <n v="166.2"/>
    <n v="-4.1516245487364491"/>
    <n v="167.2"/>
    <n v="-2.9904306220095696"/>
    <n v="170.9"/>
    <n v="-4.0374488004681126"/>
    <n v="169"/>
    <n v="-0.35502958579881322"/>
    <n v="170.2"/>
    <n v="-4.1715628672150382"/>
    <n v="170.8"/>
  </r>
  <r>
    <x v="1"/>
    <x v="9"/>
    <x v="3"/>
    <n v="4"/>
    <n v="155.4"/>
    <n v="-1.6087516087516087"/>
    <n v="215.8"/>
    <n v="-1.8535681186283595"/>
    <n v="164.6"/>
    <n v="-6.0753341433775407E-2"/>
    <n v="164.2"/>
    <n v="-0.18270401948841836"/>
    <n v="186"/>
    <n v="7.2580645161290329"/>
    <n v="175.9"/>
    <n v="-1.8760659465605523"/>
    <n v="190.7"/>
    <n v="-12.847404299947563"/>
    <n v="164"/>
    <n v="0.42682926829267603"/>
    <n v="120.5"/>
    <n v="-1.2448132780082988"/>
    <n v="178"/>
    <n v="1.8539325842696692"/>
    <n v="157.5"/>
    <n v="5.5238095238095166"/>
    <n v="183.3"/>
    <n v="-1.30932896890344"/>
    <n v="174.5"/>
    <n v="-2.1203438395415408"/>
    <n v="197.1"/>
    <n v="-1.6235413495687412"/>
    <n v="168.4"/>
    <n v="3.2660332541567696"/>
    <n v="154.5"/>
    <n v="7.7669902912621351"/>
    <n v="166.3"/>
    <n v="3.908598917618761"/>
    <s v="167"/>
    <n v="167"/>
    <n v="0.29940119760479045"/>
    <n v="170.5"/>
    <n v="0.99706744868034525"/>
    <n v="159.80000000000001"/>
    <n v="2.6282853566958626"/>
    <n v="169"/>
    <n v="2.9585798816568047"/>
    <n v="159.30000000000001"/>
    <n v="2.0715630885122303"/>
    <n v="162.19999999999999"/>
    <n v="1.356350184956854"/>
    <n v="164"/>
    <n v="1.7682926829268326"/>
    <n v="168.4"/>
    <n v="0.23752969121140477"/>
    <n v="163.1"/>
    <n v="2.2685469037400474"/>
    <n v="169.2"/>
  </r>
  <r>
    <x v="2"/>
    <x v="9"/>
    <x v="3"/>
    <n v="4"/>
    <n v="152.9"/>
    <n v="0"/>
    <n v="211.8"/>
    <n v="1.3692162417374774"/>
    <n v="164.5"/>
    <n v="-1.8844984802431575"/>
    <n v="163.9"/>
    <n v="0.42708968883464826"/>
    <n v="199.5"/>
    <n v="5.2130325814536365"/>
    <n v="172.6"/>
    <n v="-2.6651216685979113"/>
    <n v="166.2"/>
    <n v="-3.4897713598074511"/>
    <n v="164.7"/>
    <n v="0.18214936247723826"/>
    <n v="119"/>
    <n v="-8.403361344537337E-2"/>
    <n v="181.3"/>
    <n v="2.9233314947600566"/>
    <n v="166.2"/>
    <n v="4.2117930204572804"/>
    <n v="180.9"/>
    <n v="-0.2763957987838585"/>
    <n v="170.8"/>
    <n v="0"/>
    <n v="193.9"/>
    <n v="-0.51572975760701389"/>
    <n v="173.9"/>
    <n v="3.1052328924669381"/>
    <n v="166.5"/>
    <n v="6.4264264264264197"/>
    <n v="172.8"/>
    <n v="3.5879629629629561"/>
    <s v="167"/>
    <n v="167"/>
    <n v="0.29940119760479045"/>
    <n v="172.2"/>
    <n v="1.8002322880371795"/>
    <n v="164"/>
    <n v="2.987804878048784"/>
    <n v="174"/>
    <n v="2.1264367816091889"/>
    <n v="162.6"/>
    <n v="2.7675276752767526"/>
    <n v="164.4"/>
    <n v="1.9464720194647134"/>
    <n v="166.9"/>
    <n v="2.935889754343922"/>
    <n v="168.8"/>
    <n v="-0.17772511848341904"/>
    <n v="166.8"/>
    <n v="2.4580335731414835"/>
    <n v="170.1"/>
  </r>
  <r>
    <x v="0"/>
    <x v="9"/>
    <x v="4"/>
    <n v="5"/>
    <n v="152.9"/>
    <n v="2.4852844996729777"/>
    <n v="214.7"/>
    <n v="3.0274802049371221"/>
    <n v="161.4"/>
    <n v="1.6728624535315915"/>
    <n v="164.6"/>
    <n v="0.48602673147023778"/>
    <n v="209.9"/>
    <n v="-9.7189137684611744"/>
    <n v="168"/>
    <n v="3.8690476190476191"/>
    <n v="160.4"/>
    <n v="26.683291770573554"/>
    <n v="165"/>
    <n v="-0.54545454545454886"/>
    <n v="118.9"/>
    <n v="1.9343986543313683"/>
    <n v="186.6"/>
    <n v="-2.7867095391211087"/>
    <n v="173.2"/>
    <n v="-8.4872979214780546"/>
    <n v="180.4"/>
    <n v="2.4944567627494458"/>
    <n v="170.8"/>
    <n v="3.9227166276346539"/>
    <n v="192.9"/>
    <n v="2.3846552617936725"/>
    <n v="179.3"/>
    <n v="-5.186837702175132"/>
    <n v="177.2"/>
    <n v="-12.020316027088027"/>
    <n v="179"/>
    <n v="-6.2569832402234571"/>
    <s v="NA"/>
    <n v="167.5"/>
    <n v="-0.41791044776118724"/>
    <n v="175.3"/>
    <n v="-1.0268111808328644"/>
    <n v="168.9"/>
    <n v="-4.6181172291296688"/>
    <n v="177.7"/>
    <n v="-4.2768711311198624"/>
    <n v="167.1"/>
    <n v="-4.608019150209449"/>
    <n v="167.6"/>
    <n v="-2.625298329355612"/>
    <n v="171.8"/>
    <n v="-3.8416763678696286"/>
    <n v="168.5"/>
    <n v="-0.17804154302671296"/>
    <n v="170.9"/>
    <n v="-4.1544763019309503"/>
    <n v="172.5"/>
  </r>
  <r>
    <x v="1"/>
    <x v="9"/>
    <x v="4"/>
    <n v="5"/>
    <n v="156.69999999999999"/>
    <n v="-1.6592214422463269"/>
    <n v="221.2"/>
    <n v="-1.8987341772151847"/>
    <n v="164.1"/>
    <n v="-1.035953686776349"/>
    <n v="165.4"/>
    <n v="-0.30229746070133012"/>
    <n v="189.5"/>
    <n v="6.8073878627968361"/>
    <n v="174.5"/>
    <n v="-2.005730659025788"/>
    <n v="203.2"/>
    <n v="-13.9271653543307"/>
    <n v="164.1"/>
    <n v="0.36563071297988686"/>
    <n v="121.2"/>
    <n v="-1.2376237623762376"/>
    <n v="181.4"/>
    <n v="1.9294377067254687"/>
    <n v="158.5"/>
    <n v="5.4258675078864318"/>
    <n v="184.9"/>
    <n v="-1.2979989183342378"/>
    <n v="177.5"/>
    <n v="-2.3661971830985848"/>
    <n v="197.5"/>
    <n v="-1.7215189873417751"/>
    <n v="170"/>
    <n v="3.2941176470588203"/>
    <n v="155.9"/>
    <n v="8.0179602309172537"/>
    <n v="167.8"/>
    <n v="4.0524433849821104"/>
    <s v="167.5"/>
    <n v="167.5"/>
    <n v="-0.41791044776118724"/>
    <n v="173.5"/>
    <n v="0.6340057636887575"/>
    <n v="161.1"/>
    <n v="2.5450031036623182"/>
    <n v="170.1"/>
    <n v="2.7630805408583288"/>
    <n v="159.4"/>
    <n v="2.2584692597239613"/>
    <n v="163.19999999999999"/>
    <n v="1.1642156862745132"/>
    <n v="165.2"/>
    <n v="1.6343825665859668"/>
    <n v="168.2"/>
    <n v="0.11890606420928482"/>
    <n v="163.80000000000001"/>
    <n v="2.2588522588522517"/>
    <n v="170.8"/>
  </r>
  <r>
    <x v="2"/>
    <x v="9"/>
    <x v="4"/>
    <n v="5"/>
    <n v="154.1"/>
    <n v="-0.19467878001296754"/>
    <n v="217"/>
    <n v="9.2165898617506278E-2"/>
    <n v="162.4"/>
    <n v="4.4334975369458052"/>
    <n v="164.9"/>
    <n v="0.3032140691328078"/>
    <n v="202.4"/>
    <n v="2.8162055335968321"/>
    <n v="171"/>
    <n v="-3.0409356725146131"/>
    <n v="174.9"/>
    <n v="-4.3453401943967949"/>
    <n v="164.7"/>
    <n v="-6.0716454159073667E-2"/>
    <n v="119.7"/>
    <n v="-0.50125313283208728"/>
    <n v="184.9"/>
    <n v="2.1633315305570577"/>
    <n v="167.1"/>
    <n v="4.2489527229204036"/>
    <n v="182.5"/>
    <n v="-0.32876712328766811"/>
    <n v="173.3"/>
    <n v="-0.51933064050779321"/>
    <n v="194.1"/>
    <n v="-0.61823802163832497"/>
    <n v="175.6"/>
    <n v="2.9043280182232314"/>
    <n v="168.4"/>
    <n v="6.1163895486935766"/>
    <n v="174.6"/>
    <n v="3.3218785796105452"/>
    <s v="167.5"/>
    <n v="167.5"/>
    <n v="-0.41791044776118724"/>
    <n v="174.6"/>
    <n v="1.2027491408934676"/>
    <n v="165.2"/>
    <n v="3.0871670702179315"/>
    <n v="174.8"/>
    <n v="1.9450800915331676"/>
    <n v="163"/>
    <n v="1.5337423312883436"/>
    <n v="165.1"/>
    <n v="1.7565112053301066"/>
    <n v="167.9"/>
    <n v="2.7992852888624116"/>
    <n v="168.4"/>
    <n v="0.65320665083135054"/>
    <n v="167.5"/>
    <n v="2.0895522388059704"/>
    <n v="171.7"/>
  </r>
  <r>
    <x v="0"/>
    <x v="9"/>
    <x v="5"/>
    <n v="6"/>
    <n v="153.80000000000001"/>
    <n v="2.4057217165149467"/>
    <n v="217.2"/>
    <n v="2.854511970534078"/>
    <n v="169.6"/>
    <n v="1.8867924528301987"/>
    <n v="165.4"/>
    <n v="0.60459492140266025"/>
    <n v="208.1"/>
    <n v="-9.3704949543488709"/>
    <n v="165.8"/>
    <n v="5.0060313630880477"/>
    <n v="167.3"/>
    <n v="26.419605499103398"/>
    <n v="164.6"/>
    <n v="-0.60753341433778862"/>
    <n v="119.1"/>
    <n v="1.9311502938707066"/>
    <n v="188.9"/>
    <n v="-2.8586553732133435"/>
    <n v="174.2"/>
    <n v="-8.66819747416762"/>
    <n v="181.9"/>
    <n v="2.4189114898295796"/>
    <n v="172.4"/>
    <n v="4.0023201856148525"/>
    <n v="192.9"/>
    <n v="2.7993779160186656"/>
    <n v="180.7"/>
    <n v="-5.0359712230215798"/>
    <n v="178.7"/>
    <n v="-11.919418019026292"/>
    <n v="180.4"/>
    <n v="-6.0975609756097562"/>
    <s v="NA"/>
    <n v="166.8"/>
    <n v="0.59952038369304561"/>
    <n v="176.7"/>
    <n v="-1.0186757215619597"/>
    <n v="170.3"/>
    <n v="-4.8150322959483365"/>
    <n v="178.2"/>
    <n v="-4.0965207631874199"/>
    <n v="165.5"/>
    <n v="-5.0151057401812755"/>
    <n v="168"/>
    <n v="-2.3214285714285752"/>
    <n v="172.6"/>
    <n v="-3.5341830822711437"/>
    <n v="169.5"/>
    <n v="-0.17699115044248456"/>
    <n v="171"/>
    <n v="-4.2105263157894672"/>
    <n v="173.6"/>
  </r>
  <r>
    <x v="1"/>
    <x v="9"/>
    <x v="5"/>
    <n v="6"/>
    <n v="157.5"/>
    <n v="-1.5873015873015872"/>
    <n v="223.4"/>
    <n v="-1.7905102954341987"/>
    <n v="172.8"/>
    <n v="-1.1574074074074074"/>
    <n v="166.4"/>
    <n v="-0.36057692307691963"/>
    <n v="188.6"/>
    <n v="6.5217391304347894"/>
    <n v="174.1"/>
    <n v="-2.5272831705916174"/>
    <n v="211.5"/>
    <n v="-13.806146572104014"/>
    <n v="163.6"/>
    <n v="0.42787286063570729"/>
    <n v="121.4"/>
    <n v="-1.2355848434925865"/>
    <n v="183.5"/>
    <n v="1.9618528610354193"/>
    <n v="159.1"/>
    <n v="5.5311125078567009"/>
    <n v="186.3"/>
    <n v="-1.2882447665056391"/>
    <n v="179.3"/>
    <n v="-2.4539877300613528"/>
    <n v="198.3"/>
    <n v="-2.0171457387796266"/>
    <n v="171.6"/>
    <n v="3.2051282051282057"/>
    <n v="157.4"/>
    <n v="7.941550190597205"/>
    <n v="169.4"/>
    <n v="3.8961038961038925"/>
    <s v="166.8"/>
    <n v="166.8"/>
    <n v="0.59952038369304561"/>
    <n v="174.9"/>
    <n v="0.62893081761005964"/>
    <n v="162.1"/>
    <n v="2.6526835286860035"/>
    <n v="170.9"/>
    <n v="2.6331187829139848"/>
    <n v="157.19999999999999"/>
    <n v="2.4809160305343547"/>
    <n v="164.1"/>
    <n v="1.0359536867763663"/>
    <n v="166.5"/>
    <n v="1.5015015015015014"/>
    <n v="169.2"/>
    <n v="0.11820330969268147"/>
    <n v="163.80000000000001"/>
    <n v="2.2588522588522517"/>
    <n v="171.4"/>
  </r>
  <r>
    <x v="2"/>
    <x v="9"/>
    <x v="5"/>
    <n v="6"/>
    <n v="155"/>
    <n v="0.1290322580645088"/>
    <n v="219.4"/>
    <n v="-3.9197812215132153"/>
    <n v="170.8"/>
    <n v="2.0491803278688523"/>
    <n v="165.8"/>
    <n v="0.30156815440289503"/>
    <n v="200.9"/>
    <n v="0.64708810353408808"/>
    <n v="169.7"/>
    <n v="-5.8927519151440386E-2"/>
    <n v="182.3"/>
    <n v="-7.5150850246845948"/>
    <n v="164.3"/>
    <n v="6.0864272671938099E-2"/>
    <n v="119.9"/>
    <n v="-0.5838198498748981"/>
    <n v="187.1"/>
    <n v="2.5120256547300999"/>
    <n v="167.9"/>
    <n v="3.930911256700413"/>
    <n v="183.9"/>
    <n v="-0.4350190320826598"/>
    <n v="174.9"/>
    <n v="-1.3722126929674132"/>
    <n v="194.3"/>
    <n v="-0.56613484302625972"/>
    <n v="177.1"/>
    <n v="2.7667984189723356"/>
    <n v="169.9"/>
    <n v="6.1212477928193083"/>
    <n v="176"/>
    <n v="3.2386363636363575"/>
    <s v="166.8"/>
    <n v="166.8"/>
    <n v="0.59952038369304561"/>
    <n v="176"/>
    <n v="2.0454545454545423"/>
    <n v="166.4"/>
    <n v="2.9447115384615419"/>
    <n v="175.4"/>
    <n v="1.9384264538198435"/>
    <n v="161.1"/>
    <n v="3.2278088144010035"/>
    <n v="165.8"/>
    <n v="1.6887816646562019"/>
    <n v="169"/>
    <n v="3.3727810650887506"/>
    <n v="169.4"/>
    <n v="0.17709563164107611"/>
    <n v="167.5"/>
    <n v="2.5671641791044841"/>
    <n v="172.6"/>
  </r>
  <r>
    <x v="0"/>
    <x v="9"/>
    <x v="6"/>
    <n v="7"/>
    <n v="155.19999999999999"/>
    <n v="2.6417525773196027"/>
    <n v="210.8"/>
    <n v="2.988614800759005"/>
    <n v="174.3"/>
    <n v="1.3195639701663699"/>
    <n v="166.3"/>
    <n v="0.48105832832229878"/>
    <n v="202.2"/>
    <n v="-8.6053412462907897"/>
    <n v="169.6"/>
    <n v="5.8372641509433993"/>
    <n v="168.6"/>
    <n v="23.665480427046269"/>
    <n v="164.4"/>
    <n v="-0.24330900243309345"/>
    <n v="119.2"/>
    <n v="1.9295302013422795"/>
    <n v="191.8"/>
    <n v="-2.8675703858185608"/>
    <n v="174.5"/>
    <n v="-8.4240687679083042"/>
    <n v="183.1"/>
    <n v="2.5122883670125584"/>
    <n v="172.5"/>
    <n v="4.0000000000000036"/>
    <n v="193.2"/>
    <n v="2.7950310559006244"/>
    <n v="182"/>
    <n v="-5.1098901098901157"/>
    <n v="180.3"/>
    <n v="-11.980033277870227"/>
    <n v="181.7"/>
    <n v="-6.1089708310401729"/>
    <s v="NA"/>
    <n v="167.8"/>
    <n v="0.71513706793801468"/>
    <n v="179.6"/>
    <n v="-5.5679287305119327E-2"/>
    <n v="171.3"/>
    <n v="-4.7869235259778264"/>
    <n v="178.8"/>
    <n v="-3.9709172259507959"/>
    <n v="166.3"/>
    <n v="-5.3517739025856912"/>
    <n v="168.6"/>
    <n v="-2.3724792408066429"/>
    <n v="174.7"/>
    <n v="-3.2054951345163105"/>
    <n v="169.7"/>
    <n v="5.8927519151457122E-2"/>
    <n v="171.8"/>
    <n v="-4.1327124563446"/>
    <n v="174.3"/>
  </r>
  <r>
    <x v="1"/>
    <x v="9"/>
    <x v="6"/>
    <n v="7"/>
    <n v="159.30000000000001"/>
    <n v="-1.7576898932831204"/>
    <n v="217.1"/>
    <n v="-1.8885306310455985"/>
    <n v="176.6"/>
    <n v="-0.79275198187995799"/>
    <n v="167.1"/>
    <n v="-0.29922202274087373"/>
    <n v="184.8"/>
    <n v="5.9523809523809517"/>
    <n v="179.5"/>
    <n v="-2.952646239554324"/>
    <n v="208.5"/>
    <n v="-12.661870503597125"/>
    <n v="164"/>
    <n v="0.18292682926829962"/>
    <n v="121.5"/>
    <n v="-1.2345679012345678"/>
    <n v="186.3"/>
    <n v="1.9860440150295162"/>
    <n v="159.80000000000001"/>
    <n v="5.3817271589486824"/>
    <n v="187.7"/>
    <n v="-1.3319126265316996"/>
    <n v="179.4"/>
    <n v="-2.4526198439241949"/>
    <n v="198.6"/>
    <n v="-2.0140986908358509"/>
    <n v="172.7"/>
    <n v="3.2426172553561221"/>
    <n v="158.69999999999999"/>
    <n v="7.9395085066162716"/>
    <n v="170.6"/>
    <n v="3.9273153575615574"/>
    <s v="167.8"/>
    <n v="167.8"/>
    <n v="0.71513706793801468"/>
    <n v="179.5"/>
    <n v="5.5710306406682071E-2"/>
    <n v="163.1"/>
    <n v="2.6364193746168065"/>
    <n v="171.7"/>
    <n v="2.562609202096684"/>
    <n v="157.4"/>
    <n v="2.6683608640406535"/>
    <n v="164.6"/>
    <n v="1.0328068043742511"/>
    <n v="169.1"/>
    <n v="1.360141927853348"/>
    <n v="169.8"/>
    <n v="-5.8892815076574047E-2"/>
    <n v="164.7"/>
    <n v="2.2465088038858636"/>
    <n v="172.3"/>
  </r>
  <r>
    <x v="2"/>
    <x v="9"/>
    <x v="6"/>
    <n v="7"/>
    <n v="156.5"/>
    <n v="1.9169329073482428"/>
    <n v="213"/>
    <n v="-4.1784037558685476"/>
    <n v="175.2"/>
    <n v="-3.9383561643835487"/>
    <n v="166.6"/>
    <n v="0.78031212484994683"/>
    <n v="195.8"/>
    <n v="1.1746680286006042"/>
    <n v="174.2"/>
    <n v="-2.8702640642939152"/>
    <n v="182.1"/>
    <n v="-4.9423393739703458"/>
    <n v="164.3"/>
    <n v="1.7041996348143535"/>
    <n v="120"/>
    <n v="0.16666666666666904"/>
    <n v="190"/>
    <n v="2.9473684210526288"/>
    <n v="168.4"/>
    <n v="3.8004750593824257"/>
    <n v="185.2"/>
    <n v="-0.64794816414686218"/>
    <n v="175"/>
    <n v="-0.62857142857142534"/>
    <n v="194.6"/>
    <n v="-0.46248715313463812"/>
    <n v="178.3"/>
    <n v="2.7481772293886579"/>
    <n v="171.3"/>
    <n v="6.0712200817279491"/>
    <n v="177.3"/>
    <n v="3.2148900169204673"/>
    <s v="167.8"/>
    <n v="167.8"/>
    <n v="0.71513706793801468"/>
    <n v="179.6"/>
    <n v="-0.27839643652561247"/>
    <n v="167.4"/>
    <n v="2.9271206690561562"/>
    <n v="176.1"/>
    <n v="1.873935264054521"/>
    <n v="161.6"/>
    <n v="3.0940594059405941"/>
    <n v="166.3"/>
    <n v="1.8039687312086587"/>
    <n v="171.4"/>
    <n v="2.5087514585764192"/>
    <n v="169.7"/>
    <n v="0.82498526812021555"/>
    <n v="168.4"/>
    <n v="2.4940617577197082"/>
    <n v="173.4"/>
  </r>
  <r>
    <x v="0"/>
    <x v="9"/>
    <x v="7"/>
    <n v="8"/>
    <n v="159.5"/>
    <n v="1.6300940438871439"/>
    <n v="204.1"/>
    <n v="3.3317001469867771"/>
    <n v="168.3"/>
    <n v="1.3666072489601799"/>
    <n v="167.9"/>
    <n v="0.29779630732578916"/>
    <n v="198.1"/>
    <n v="-7.8748107016658224"/>
    <n v="169.2"/>
    <n v="4.6690307328605236"/>
    <n v="173.1"/>
    <n v="23.108030040439054"/>
    <n v="167.1"/>
    <n v="0.11968880909635971"/>
    <n v="120.2"/>
    <n v="1.6638935108153077"/>
    <n v="195.6"/>
    <n v="-3.0163599182004122"/>
    <n v="174.8"/>
    <n v="-8.1807780320366188"/>
    <n v="184"/>
    <n v="2.6630434782608727"/>
    <n v="173.9"/>
    <n v="3.7377803335250142"/>
    <n v="193.7"/>
    <n v="2.5813113061435211"/>
    <n v="183.2"/>
    <n v="-5.1855895196506552"/>
    <n v="181.7"/>
    <n v="-11.942762795817275"/>
    <n v="183"/>
    <n v="-6.2295081967213148"/>
    <s v="NA"/>
    <n v="169"/>
    <n v="0.29585798816568049"/>
    <n v="179.1"/>
    <n v="-0.39084310441093728"/>
    <n v="172.3"/>
    <n v="-4.701102727800361"/>
    <n v="179.4"/>
    <n v="-3.7904124860646662"/>
    <n v="166.6"/>
    <n v="-5.3421368547419004"/>
    <n v="169.3"/>
    <n v="-2.4808033077377534"/>
    <n v="175.7"/>
    <n v="-3.3010813887307817"/>
    <n v="171.1"/>
    <n v="0.1753360607831744"/>
    <n v="172.6"/>
    <n v="-4.1714947856315119"/>
    <n v="175.3"/>
  </r>
  <r>
    <x v="1"/>
    <x v="9"/>
    <x v="7"/>
    <n v="8"/>
    <n v="162.1"/>
    <n v="-1.1104256631708715"/>
    <n v="210.9"/>
    <n v="-2.0862968231389312"/>
    <n v="170.6"/>
    <n v="-0.82063305978898349"/>
    <n v="168.4"/>
    <n v="-0.17814726840855782"/>
    <n v="182.5"/>
    <n v="5.4246575342465784"/>
    <n v="177.1"/>
    <n v="-2.371541501976278"/>
    <n v="213.1"/>
    <n v="-12.38854997653684"/>
    <n v="167.3"/>
    <n v="-5.9772863120157047E-2"/>
    <n v="122.2"/>
    <n v="-1.0638297872340403"/>
    <n v="189.7"/>
    <n v="2.0558777016341621"/>
    <n v="160.5"/>
    <n v="5.1713395638629356"/>
    <n v="188.9"/>
    <n v="-1.3763896241397535"/>
    <n v="180.4"/>
    <n v="-2.2727272727272698"/>
    <n v="198.7"/>
    <n v="-1.8621036738802159"/>
    <n v="173.7"/>
    <n v="3.3390903857225167"/>
    <n v="160"/>
    <n v="7.9374999999999929"/>
    <n v="171.6"/>
    <n v="4.0209790209790244"/>
    <s v="169"/>
    <n v="169"/>
    <n v="0.29585798816568049"/>
    <n v="178.4"/>
    <n v="0.22421524663677447"/>
    <n v="164.2"/>
    <n v="2.6187576126674861"/>
    <n v="172.6"/>
    <n v="2.4333719582850621"/>
    <n v="157.69999999999999"/>
    <n v="2.6632847178186538"/>
    <n v="165.1"/>
    <n v="1.0902483343428293"/>
    <n v="169.9"/>
    <n v="1.412595644496766"/>
    <n v="171.4"/>
    <n v="-0.116686114352402"/>
    <n v="165.4"/>
    <n v="2.2370012091898359"/>
    <n v="173.1"/>
  </r>
  <r>
    <x v="2"/>
    <x v="9"/>
    <x v="7"/>
    <n v="8"/>
    <n v="160.30000000000001"/>
    <n v="1.6219588271989982"/>
    <n v="206.5"/>
    <n v="9.6852300242125239E-2"/>
    <n v="169.2"/>
    <n v="-0.1182033096926647"/>
    <n v="168.1"/>
    <n v="0.83283759666865298"/>
    <n v="192.4"/>
    <n v="0.88357588357587769"/>
    <n v="172.9"/>
    <n v="-5.0896471949103592"/>
    <n v="186.7"/>
    <n v="-5.2490626673808158"/>
    <n v="167.2"/>
    <n v="1.0765550239234518"/>
    <n v="120.9"/>
    <n v="-8.2712985938799444E-2"/>
    <n v="193.6"/>
    <n v="2.8409090909090913"/>
    <n v="168.8"/>
    <n v="3.9099526066350676"/>
    <n v="186.3"/>
    <n v="-0.80515297906602246"/>
    <n v="176.3"/>
    <n v="-0.45377197958026738"/>
    <n v="195"/>
    <n v="-0.25641025641025639"/>
    <n v="179.5"/>
    <n v="2.8969359331476259"/>
    <n v="172.7"/>
    <n v="6.1378112333526484"/>
    <n v="178.5"/>
    <n v="3.3613445378151261"/>
    <s v="169"/>
    <n v="169"/>
    <n v="0.29585798816568049"/>
    <n v="178.8"/>
    <n v="0.50335570469797375"/>
    <n v="168.5"/>
    <n v="3.0267062314540025"/>
    <n v="176.8"/>
    <n v="1.92307692307691"/>
    <n v="161.9"/>
    <n v="3.0883261272390361"/>
    <n v="166.9"/>
    <n v="1.857399640503292"/>
    <n v="172.3"/>
    <n v="2.2634939059779322"/>
    <n v="171.2"/>
    <n v="-0.23364485981307087"/>
    <n v="169.1"/>
    <n v="2.3654642223536371"/>
    <n v="174.3"/>
  </r>
  <r>
    <x v="0"/>
    <x v="9"/>
    <x v="8"/>
    <n v="9"/>
    <n v="162.9"/>
    <n v="1.2277470841006752"/>
    <n v="206.7"/>
    <n v="3.3865505563618772"/>
    <n v="169"/>
    <n v="1.1242603550295891"/>
    <n v="169.5"/>
    <n v="0.35398230088495242"/>
    <n v="194.1"/>
    <n v="-7.6249356002060704"/>
    <n v="164.1"/>
    <n v="2.0719073735527154"/>
    <n v="176.9"/>
    <n v="24.816280384397967"/>
    <n v="169"/>
    <n v="0.11834319526626547"/>
    <n v="120.8"/>
    <n v="1.9039735099337725"/>
    <n v="199.1"/>
    <n v="-2.7624309392265194"/>
    <n v="175.4"/>
    <n v="-8.1527936145952182"/>
    <n v="184.8"/>
    <n v="3.0303030303030267"/>
    <n v="175.5"/>
    <n v="3.5897435897435965"/>
    <n v="194.5"/>
    <n v="2.6735218508997369"/>
    <n v="184.7"/>
    <n v="-5.2517596101786621"/>
    <n v="183.3"/>
    <n v="-11.783960720130944"/>
    <n v="184.5"/>
    <n v="-6.2330623306233059"/>
    <s v="NA"/>
    <n v="169.5"/>
    <n v="1.0029498525073679"/>
    <n v="179.7"/>
    <n v="-0.2782415136338342"/>
    <n v="173.6"/>
    <n v="-4.9539170506912411"/>
    <n v="180.2"/>
    <n v="-3.5516093229744605"/>
    <n v="166.9"/>
    <n v="-5.2127022168963553"/>
    <n v="170"/>
    <n v="-2.4705882352941111"/>
    <n v="176.2"/>
    <n v="-3.0079455164585602"/>
    <n v="170.8"/>
    <n v="0.17564402810303451"/>
    <n v="173.1"/>
    <n v="-4.0439052570768341"/>
    <n v="176.4"/>
  </r>
  <r>
    <x v="1"/>
    <x v="9"/>
    <x v="8"/>
    <n v="9"/>
    <n v="164.9"/>
    <n v="-0.84899939357186516"/>
    <n v="213.7"/>
    <n v="-2.1057557323350493"/>
    <n v="170.9"/>
    <n v="-0.70216500877707255"/>
    <n v="170.1"/>
    <n v="-0.23515579071134962"/>
    <n v="179.3"/>
    <n v="5.2426101505855982"/>
    <n v="167.5"/>
    <n v="-1.0746268656716487"/>
    <n v="220.8"/>
    <n v="-13.134057971014492"/>
    <n v="169.2"/>
    <n v="-5.9101654846332348E-2"/>
    <n v="123.1"/>
    <n v="-1.2185215272136476"/>
    <n v="193.6"/>
    <n v="1.9111570247933973"/>
    <n v="161.1"/>
    <n v="5.1520794537554382"/>
    <n v="190.4"/>
    <n v="-1.5756302521008403"/>
    <n v="181.8"/>
    <n v="-2.2002200220021999"/>
    <n v="199.7"/>
    <n v="-1.9028542814221248"/>
    <n v="175"/>
    <n v="3.3714285714285745"/>
    <n v="161.69999999999999"/>
    <n v="7.7922077922078072"/>
    <n v="173"/>
    <n v="3.988439306358385"/>
    <s v="169.5"/>
    <n v="169.5"/>
    <n v="1.0029498525073679"/>
    <n v="179.2"/>
    <n v="0.16741071428572063"/>
    <n v="165"/>
    <n v="2.7272727272727271"/>
    <n v="173.8"/>
    <n v="2.3014959723820483"/>
    <n v="158.19999999999999"/>
    <n v="2.5916561314791546"/>
    <n v="165.8"/>
    <n v="1.0856453558504118"/>
    <n v="170.9"/>
    <n v="1.2873025160912748"/>
    <n v="171.1"/>
    <n v="-0.11689070718877186"/>
    <n v="166.1"/>
    <n v="2.1673690547862701"/>
    <n v="174.1"/>
  </r>
  <r>
    <x v="2"/>
    <x v="9"/>
    <x v="8"/>
    <n v="9"/>
    <n v="163.5"/>
    <n v="0.73394495412843341"/>
    <n v="209.2"/>
    <n v="-0.19120458891012299"/>
    <n v="169.7"/>
    <n v="0.35356511490867576"/>
    <n v="169.7"/>
    <n v="0.70713022981733475"/>
    <n v="188.7"/>
    <n v="1.5368309485956575"/>
    <n v="165.7"/>
    <n v="-2.1122510561255283"/>
    <n v="191.8"/>
    <n v="-3.6496350364963499"/>
    <n v="169.1"/>
    <n v="0.35481963335304223"/>
    <n v="121.6"/>
    <n v="-0.41118421052631576"/>
    <n v="197.3"/>
    <n v="2.1794221996958858"/>
    <n v="169.4"/>
    <n v="3.7780401416765086"/>
    <n v="187.4"/>
    <n v="-0.96051227321238608"/>
    <n v="177.8"/>
    <n v="-0.22497187851518879"/>
    <n v="195.9"/>
    <n v="-0.51046452271567122"/>
    <n v="180.9"/>
    <n v="2.8745163073521218"/>
    <n v="174.3"/>
    <n v="5.7946069994262732"/>
    <n v="179.9"/>
    <n v="3.3351862145636466"/>
    <s v="169.5"/>
    <n v="169.5"/>
    <n v="1.0029498525073679"/>
    <n v="179.5"/>
    <n v="0.72423398328691435"/>
    <n v="169.5"/>
    <n v="2.8908554572271421"/>
    <n v="177.8"/>
    <n v="1.9122609673790647"/>
    <n v="162.30000000000001"/>
    <n v="3.1423290203327134"/>
    <n v="167.6"/>
    <n v="1.7899761336515514"/>
    <n v="173.1"/>
    <n v="1.9641825534373227"/>
    <n v="170.9"/>
    <n v="0.64365125804563739"/>
    <n v="169.7"/>
    <n v="2.4749558043606465"/>
    <n v="175.3"/>
  </r>
  <r>
    <x v="0"/>
    <x v="9"/>
    <x v="9"/>
    <n v="10"/>
    <n v="164.7"/>
    <n v="1.0321797207043213"/>
    <n v="208.8"/>
    <n v="2.9214559386973153"/>
    <n v="170.3"/>
    <n v="0.93951849677040189"/>
    <n v="170.9"/>
    <n v="5.8513750731418554E-2"/>
    <n v="191.6"/>
    <n v="-7.2546972860125294"/>
    <n v="162.19999999999999"/>
    <n v="2.1578298397040689"/>
    <n v="184.8"/>
    <n v="23.70129870129869"/>
    <n v="169.7"/>
    <n v="0.11785503830289751"/>
    <n v="121.1"/>
    <n v="1.8992568125516196"/>
    <n v="201.6"/>
    <n v="-2.5793650793650738"/>
    <n v="175.8"/>
    <n v="-8.0773606370876099"/>
    <n v="185.6"/>
    <n v="3.178879310344831"/>
    <n v="177.4"/>
    <n v="3.3258173618940274"/>
    <n v="194.9"/>
    <n v="2.668034889687013"/>
    <n v="186.1"/>
    <n v="-5.6958624395486268"/>
    <n v="184.4"/>
    <n v="-11.822125813449031"/>
    <n v="185.9"/>
    <n v="-6.6164604626143149"/>
    <s v="NA"/>
    <n v="171.2"/>
    <n v="0.35046728971963947"/>
    <n v="180.8"/>
    <n v="-0.44247787610620093"/>
    <n v="174.4"/>
    <n v="-4.8165137614678928"/>
    <n v="181.2"/>
    <n v="-3.5871964679911703"/>
    <n v="167.4"/>
    <n v="-5.1373954599761014"/>
    <n v="170.6"/>
    <n v="-2.5205158264947145"/>
    <n v="176.5"/>
    <n v="-3.0028328611898081"/>
    <n v="172"/>
    <n v="0.1744186046511694"/>
    <n v="173.9"/>
    <n v="-4.0828062104657814"/>
    <n v="177.9"/>
  </r>
  <r>
    <x v="1"/>
    <x v="9"/>
    <x v="9"/>
    <n v="10"/>
    <n v="166.4"/>
    <n v="-0.72115384615385636"/>
    <n v="214.9"/>
    <n v="-1.8613308515588647"/>
    <n v="171.9"/>
    <n v="-0.58173356602675974"/>
    <n v="171"/>
    <n v="-5.8479532163739363E-2"/>
    <n v="177.7"/>
    <n v="4.9521665728756394"/>
    <n v="165.7"/>
    <n v="-1.146650573325273"/>
    <n v="228.6"/>
    <n v="-12.642169728783905"/>
    <n v="169.9"/>
    <n v="-5.8858151854028443E-2"/>
    <n v="123.4"/>
    <n v="-1.2155591572123177"/>
    <n v="196.4"/>
    <n v="1.7820773930753562"/>
    <n v="161.6"/>
    <n v="5.1361386138613936"/>
    <n v="191.5"/>
    <n v="-1.6710182767623962"/>
    <n v="183.3"/>
    <n v="-2.0185488270594747"/>
    <n v="200.1"/>
    <n v="-1.8990504747626102"/>
    <n v="175.5"/>
    <n v="3.6467236467236499"/>
    <n v="162.6"/>
    <n v="7.8105781057810688"/>
    <n v="173.6"/>
    <n v="4.2626728110599119"/>
    <s v="171.2"/>
    <n v="171.2"/>
    <n v="0.35046728971963947"/>
    <n v="180"/>
    <n v="0.27777777777777779"/>
    <n v="166"/>
    <n v="2.6506024096385574"/>
    <n v="174.7"/>
    <n v="2.2896393817973668"/>
    <n v="158.80000000000001"/>
    <n v="2.5818639798488627"/>
    <n v="166.3"/>
    <n v="1.1425135297654703"/>
    <n v="171.2"/>
    <n v="1.2850467289719727"/>
    <n v="172.3"/>
    <n v="-0.11607661056298145"/>
    <n v="166.8"/>
    <n v="2.2182254196642619"/>
    <n v="175.3"/>
  </r>
  <r>
    <x v="2"/>
    <x v="9"/>
    <x v="9"/>
    <n v="10"/>
    <n v="165.2"/>
    <n v="1.0290556900726495"/>
    <n v="210.9"/>
    <n v="-1.7543859649122886"/>
    <n v="170.9"/>
    <n v="5.4417788180222253"/>
    <n v="170.9"/>
    <n v="0.81919251023990969"/>
    <n v="186.5"/>
    <n v="4.0214477211796247"/>
    <n v="163.80000000000001"/>
    <n v="-2.8693528693528796"/>
    <n v="199.7"/>
    <n v="-14.071106659989981"/>
    <n v="169.8"/>
    <n v="0.23557126030622921"/>
    <n v="121.9"/>
    <n v="-0.32813781788351576"/>
    <n v="199.9"/>
    <n v="2.4512256128064061"/>
    <n v="169.9"/>
    <n v="3.8257798705120658"/>
    <n v="188.3"/>
    <n v="-0.74349442379182451"/>
    <n v="179.6"/>
    <n v="-1.6703786191536749"/>
    <n v="196.3"/>
    <n v="-0.40753948038716831"/>
    <n v="181.9"/>
    <n v="2.9136888400219805"/>
    <n v="175.3"/>
    <n v="5.647461494580706"/>
    <n v="181"/>
    <n v="3.2596685082872958"/>
    <s v="171.2"/>
    <n v="171.2"/>
    <n v="0.35046728971963947"/>
    <n v="180.5"/>
    <n v="0.77562326869806408"/>
    <n v="170.4"/>
    <n v="2.9929577464788699"/>
    <n v="178.7"/>
    <n v="2.0145495243424865"/>
    <n v="162.9"/>
    <n v="2.8238182934315494"/>
    <n v="168.2"/>
    <n v="1.5457788347205843"/>
    <n v="173.4"/>
    <n v="2.0184544405997693"/>
    <n v="172.1"/>
    <n v="0.75537478210343489"/>
    <n v="170.5"/>
    <n v="2.4046920821114335"/>
    <n v="176.7"/>
  </r>
  <r>
    <x v="0"/>
    <x v="9"/>
    <x v="10"/>
    <n v="11"/>
    <n v="166.9"/>
    <n v="0.89874176153385255"/>
    <n v="207.2"/>
    <n v="2.9922779922780007"/>
    <n v="180.2"/>
    <n v="1.6648168701442843"/>
    <n v="172.3"/>
    <n v="0"/>
    <n v="194"/>
    <n v="-7.216494845360824"/>
    <n v="159.1"/>
    <n v="2.1998742928975488"/>
    <n v="171.6"/>
    <n v="19.755244755244757"/>
    <n v="170.2"/>
    <n v="0.47003525264395507"/>
    <n v="121.5"/>
    <n v="1.5637860082304573"/>
    <n v="204.8"/>
    <n v="-2.9296875"/>
    <n v="176.4"/>
    <n v="-8.1065759637188268"/>
    <n v="186.9"/>
    <n v="2.9427501337613697"/>
    <n v="176.6"/>
    <n v="2.6613816534541432"/>
    <n v="195.5"/>
    <n v="2.60869565217391"/>
    <n v="187.2"/>
    <n v="-5.6089743589743595"/>
    <n v="185.2"/>
    <n v="-11.717062634989194"/>
    <n v="186.9"/>
    <n v="-6.5275548421615923"/>
    <s v="NA"/>
    <n v="171.8"/>
    <n v="-0.64027939464494921"/>
    <n v="181.9"/>
    <n v="-0.87960417811984293"/>
    <n v="175.5"/>
    <n v="-4.9002849002848974"/>
    <n v="182.3"/>
    <n v="-3.5655512890839272"/>
    <n v="167.5"/>
    <n v="-5.1343283582089523"/>
    <n v="170.8"/>
    <n v="-2.4004683840749546"/>
    <n v="176.9"/>
    <n v="-3.0525720746184315"/>
    <n v="173.4"/>
    <n v="0.23068050749711974"/>
    <n v="174.6"/>
    <n v="-4.1237113402061789"/>
    <n v="177.8"/>
  </r>
  <r>
    <x v="1"/>
    <x v="9"/>
    <x v="10"/>
    <n v="11"/>
    <n v="168.4"/>
    <n v="-0.59382422802850354"/>
    <n v="213.4"/>
    <n v="-1.874414245548266"/>
    <n v="183.2"/>
    <n v="-0.98253275109169369"/>
    <n v="172.3"/>
    <n v="0"/>
    <n v="180"/>
    <n v="4.9444444444444482"/>
    <n v="162.6"/>
    <n v="-1.1685116851168549"/>
    <n v="205.5"/>
    <n v="-10.900243309002436"/>
    <n v="171"/>
    <n v="-0.29239766081871343"/>
    <n v="123.4"/>
    <n v="-1.0534846029173512"/>
    <n v="198.8"/>
    <n v="2.0120724346076457"/>
    <n v="162.1"/>
    <n v="5.1202961135101859"/>
    <n v="192.4"/>
    <n v="-1.5072765072765102"/>
    <n v="181.3"/>
    <n v="-1.6547159404302261"/>
    <n v="200.6"/>
    <n v="-1.8444666001993963"/>
    <n v="176.7"/>
    <n v="3.6219581211092282"/>
    <n v="163.5"/>
    <n v="7.76758409785932"/>
    <n v="174.7"/>
    <n v="4.235832856325132"/>
    <s v="171.8"/>
    <n v="171.8"/>
    <n v="-0.64027939464494921"/>
    <n v="180.3"/>
    <n v="0.55463117027176922"/>
    <n v="166.9"/>
    <n v="2.6962252846015575"/>
    <n v="175.8"/>
    <n v="2.2753128555176336"/>
    <n v="158.9"/>
    <n v="2.5802391441157924"/>
    <n v="166.7"/>
    <n v="1.0797840431913686"/>
    <n v="171.5"/>
    <n v="1.2827988338192353"/>
    <n v="173.8"/>
    <n v="-0.11507479861911221"/>
    <n v="167.4"/>
    <n v="2.2102747909199456"/>
    <n v="174.1"/>
  </r>
  <r>
    <x v="2"/>
    <x v="9"/>
    <x v="10"/>
    <n v="11"/>
    <n v="167.4"/>
    <n v="0.83632019115890432"/>
    <n v="209.4"/>
    <n v="-1.1938872970391594"/>
    <n v="181.4"/>
    <n v="4.2447629547960251"/>
    <n v="172.3"/>
    <n v="0.63842135809634026"/>
    <n v="188.9"/>
    <n v="2.6469031233456857"/>
    <n v="160.69999999999999"/>
    <n v="-2.4891101431238334"/>
    <n v="183.1"/>
    <n v="-17.968323320589846"/>
    <n v="170.5"/>
    <n v="0"/>
    <n v="122.1"/>
    <n v="-0.73710073710073021"/>
    <n v="202.8"/>
    <n v="2.317554240631158"/>
    <n v="170.4"/>
    <n v="3.7558685446009425"/>
    <n v="189.5"/>
    <n v="-0.94986807387863403"/>
    <n v="178.3"/>
    <n v="-2.1873247335950676"/>
    <n v="196.9"/>
    <n v="-0.50787201625190448"/>
    <n v="183.1"/>
    <n v="2.7307482250136537"/>
    <n v="176.2"/>
    <n v="5.5051078320090907"/>
    <n v="182.1"/>
    <n v="3.1301482701812287"/>
    <s v="171.8"/>
    <n v="171.8"/>
    <n v="-0.64027939464494921"/>
    <n v="181.3"/>
    <n v="0.82735797021511304"/>
    <n v="171.4"/>
    <n v="2.9171528588098017"/>
    <n v="179.8"/>
    <n v="2.0578420467185699"/>
    <n v="163"/>
    <n v="2.9447852760736266"/>
    <n v="168.5"/>
    <n v="1.6023738872403492"/>
    <n v="173.7"/>
    <n v="2.0725388601036401"/>
    <n v="173.6"/>
    <n v="1.2096774193548356"/>
    <n v="171.1"/>
    <n v="2.5715955581531302"/>
    <n v="176.5"/>
  </r>
  <r>
    <x v="0"/>
    <x v="9"/>
    <x v="11"/>
    <n v="12"/>
    <n v="168.8"/>
    <n v="0.82938388625591075"/>
    <n v="206.9"/>
    <n v="2.8999516674722088"/>
    <n v="189.1"/>
    <n v="1.4806980433633059"/>
    <n v="173.4"/>
    <n v="0.28835063437139563"/>
    <n v="193.9"/>
    <n v="-7.632800412583812"/>
    <n v="156.69999999999999"/>
    <n v="1.786853860880671"/>
    <n v="150.19999999999999"/>
    <n v="18.974700399467377"/>
    <n v="170.5"/>
    <n v="0.4692082111437017"/>
    <n v="121.2"/>
    <n v="1.5676567656765605"/>
    <n v="207.5"/>
    <n v="-3.3734939759036147"/>
    <n v="176.8"/>
    <n v="-7.9185520361990944"/>
    <n v="187.7"/>
    <n v="2.9834842834310189"/>
    <n v="174.4"/>
    <n v="2.4082568807339384"/>
    <n v="195.9"/>
    <n v="2.6544155181214846"/>
    <n v="188.1"/>
    <n v="-5.5289739500265851"/>
    <n v="185.9"/>
    <n v="-11.511565357719206"/>
    <n v="187.8"/>
    <n v="-6.4430244941427173"/>
    <s v="NA"/>
    <n v="170.7"/>
    <n v="0.82015231400117505"/>
    <n v="182.8"/>
    <n v="-1.2035010940919129"/>
    <n v="176.4"/>
    <n v="-5.1587301587301555"/>
    <n v="183.5"/>
    <n v="-3.4332425068119954"/>
    <n v="167.8"/>
    <n v="-5.0059594755661534"/>
    <n v="171.2"/>
    <n v="-2.3948598130841088"/>
    <n v="177.3"/>
    <n v="-3.102086858432036"/>
    <n v="175.7"/>
    <n v="0.17074558907228879"/>
    <n v="175.5"/>
    <n v="-4.1595441595441658"/>
    <n v="177.1"/>
  </r>
  <r>
    <x v="1"/>
    <x v="9"/>
    <x v="11"/>
    <n v="12"/>
    <n v="170.2"/>
    <n v="-0.58754406580493534"/>
    <n v="212.9"/>
    <n v="-1.8318459370596549"/>
    <n v="191.9"/>
    <n v="-0.88587806149036841"/>
    <n v="173.9"/>
    <n v="-0.17251293847039181"/>
    <n v="179.1"/>
    <n v="5.2484645449469607"/>
    <n v="159.5"/>
    <n v="-0.94043887147335425"/>
    <n v="178.7"/>
    <n v="-10.520425293788463"/>
    <n v="171.3"/>
    <n v="-0.29188558085230587"/>
    <n v="123.1"/>
    <n v="-1.0560519902518255"/>
    <n v="200.5"/>
    <n v="2.3441396508728123"/>
    <n v="162.80000000000001"/>
    <n v="5.0368550368550293"/>
    <n v="193.3"/>
    <n v="-1.5519917227108122"/>
    <n v="178.6"/>
    <n v="-1.5117581187010014"/>
    <n v="201.1"/>
    <n v="-1.8896071606166003"/>
    <n v="177.7"/>
    <n v="3.5453010692177891"/>
    <n v="164.5"/>
    <n v="7.598784194528875"/>
    <n v="175.7"/>
    <n v="4.1548093340922092"/>
    <s v="170.7"/>
    <n v="170.7"/>
    <n v="0.82015231400117505"/>
    <n v="180.6"/>
    <n v="0.77519379844961556"/>
    <n v="167.3"/>
    <n v="2.8690974297668754"/>
    <n v="177.2"/>
    <n v="2.2009029345372495"/>
    <n v="159.4"/>
    <n v="2.5094102885821834"/>
    <n v="167.1"/>
    <n v="1.0771992818671523"/>
    <n v="171.8"/>
    <n v="1.3387660069848561"/>
    <n v="176"/>
    <n v="-0.11363636363635717"/>
    <n v="168.2"/>
    <n v="2.2592152199762254"/>
    <n v="174.1"/>
  </r>
  <r>
    <x v="2"/>
    <x v="9"/>
    <x v="11"/>
    <n v="12"/>
    <n v="169.2"/>
    <n v="2.8368794326241202"/>
    <n v="209"/>
    <n v="-0.3349282296650663"/>
    <n v="190.2"/>
    <n v="1.41955835962146"/>
    <n v="173.6"/>
    <n v="0.40322580645162276"/>
    <n v="188.5"/>
    <n v="2.1750663129973447"/>
    <n v="158"/>
    <n v="-1.0759493670886002"/>
    <n v="159.9"/>
    <n v="-10.63164477798624"/>
    <n v="170.8"/>
    <n v="-5.8548009367694803E-2"/>
    <n v="121.8"/>
    <n v="-1.2315270935960592"/>
    <n v="205.2"/>
    <n v="2.5828460038986414"/>
    <n v="171"/>
    <n v="3.4502923976608222"/>
    <n v="190.3"/>
    <n v="-0.94587493431424663"/>
    <n v="175.9"/>
    <n v="-0.51165434906197027"/>
    <n v="197.3"/>
    <n v="-0.20273694880892329"/>
    <n v="184"/>
    <n v="2.7173913043478262"/>
    <n v="177"/>
    <n v="5.2542372881355996"/>
    <n v="183"/>
    <n v="3.0601092896174831"/>
    <s v="170.7"/>
    <n v="170.7"/>
    <n v="0.82015231400117505"/>
    <n v="182"/>
    <n v="0.65934065934065311"/>
    <n v="172.1"/>
    <n v="2.9633933759442153"/>
    <n v="181.1"/>
    <n v="1.9878520154610682"/>
    <n v="163.4"/>
    <n v="2.937576499387994"/>
    <n v="168.9"/>
    <n v="1.7169923031379548"/>
    <n v="174.1"/>
    <n v="2.125215393452049"/>
    <n v="175.8"/>
    <n v="1.4789533560864587"/>
    <n v="172"/>
    <n v="2.6162790697674421"/>
    <n v="175.7"/>
  </r>
  <r>
    <x v="0"/>
    <x v="10"/>
    <x v="0"/>
    <n v="1"/>
    <n v="174"/>
    <n v="-0.40229885057470616"/>
    <n v="208.3"/>
    <n v="3.3125300048007573"/>
    <n v="192.9"/>
    <n v="2.1254536029030557"/>
    <n v="174.3"/>
    <n v="0.51635111876074424"/>
    <n v="192.6"/>
    <n v="-7.580477673935615"/>
    <n v="156.30000000000001"/>
    <n v="2.6871401151631407"/>
    <n v="142.9"/>
    <n v="22.673198040587828"/>
    <n v="170.7"/>
    <n v="0.29291154071470415"/>
    <n v="120.3"/>
    <n v="1.9950124688279349"/>
    <n v="210.5"/>
    <n v="-2.9453681710213724"/>
    <n v="176.9"/>
    <n v="-7.4618428490672795"/>
    <n v="188.5"/>
    <n v="3.0769230769230829"/>
    <n v="175"/>
    <n v="2.5714285714285712"/>
    <n v="196.9"/>
    <n v="2.3869984763839454"/>
    <n v="189"/>
    <n v="-5.4497354497354555"/>
    <n v="186.3"/>
    <n v="-11.272141706924314"/>
    <n v="188.6"/>
    <n v="-6.3626723223753983"/>
    <s v="NA"/>
    <n v="172.1"/>
    <n v="0.81348053457292613"/>
    <n v="183.2"/>
    <n v="-1.6921397379912633"/>
    <n v="177.2"/>
    <n v="-5.1918735891647794"/>
    <n v="184.7"/>
    <n v="-3.3567948023822356"/>
    <n v="168.2"/>
    <n v="-5.1724137931034422"/>
    <n v="171.8"/>
    <n v="-2.3282887077997669"/>
    <n v="177.8"/>
    <n v="-3.3745781777277837"/>
    <n v="178.4"/>
    <n v="0.22421524663677447"/>
    <n v="176.5"/>
    <n v="-4.3059490084985805"/>
    <n v="177.8"/>
  </r>
  <r>
    <x v="1"/>
    <x v="10"/>
    <x v="0"/>
    <n v="1"/>
    <n v="173.3"/>
    <n v="0.2885170225043277"/>
    <n v="215.2"/>
    <n v="-2.0910780669144984"/>
    <n v="197"/>
    <n v="-1.2690355329949239"/>
    <n v="175.2"/>
    <n v="-0.3424657534246543"/>
    <n v="178"/>
    <n v="5.1685393258426897"/>
    <n v="160.5"/>
    <n v="-1.3707165109034196"/>
    <n v="175.3"/>
    <n v="-12.207644038790647"/>
    <n v="171.2"/>
    <n v="-0.17523364485980314"/>
    <n v="122.7"/>
    <n v="-1.3039934800326067"/>
    <n v="204.3"/>
    <n v="2.006852667645616"/>
    <n v="163.69999999999999"/>
    <n v="4.7037263286499797"/>
    <n v="194.3"/>
    <n v="-1.5954709212558018"/>
    <n v="179.5"/>
    <n v="-1.5598885793871931"/>
    <n v="201.6"/>
    <n v="-1.6865079365079396"/>
    <n v="178.7"/>
    <n v="3.4695019585898255"/>
    <n v="165.3"/>
    <n v="7.4410163339382827"/>
    <n v="176.6"/>
    <n v="4.0770101925254911"/>
    <s v="172.1"/>
    <n v="172.1"/>
    <n v="0.81348053457292613"/>
    <n v="180.1"/>
    <n v="1.0549694614103309"/>
    <n v="168"/>
    <n v="2.9166666666666701"/>
    <n v="178.5"/>
    <n v="2.1288515406162527"/>
    <n v="159.5"/>
    <n v="2.5705329153604977"/>
    <n v="167.8"/>
    <n v="1.0131108462455236"/>
    <n v="171.8"/>
    <n v="1.4551804423748544"/>
    <n v="178.8"/>
    <n v="-0.11185682326622878"/>
    <n v="168.9"/>
    <n v="2.3090586145648344"/>
    <n v="174.9"/>
  </r>
  <r>
    <x v="2"/>
    <x v="10"/>
    <x v="0"/>
    <n v="1"/>
    <n v="173.8"/>
    <n v="0.23014959723819173"/>
    <n v="210.7"/>
    <n v="-2.6103464641670624"/>
    <n v="194.5"/>
    <n v="-10.591259640102825"/>
    <n v="174.6"/>
    <n v="1.3745704467353985"/>
    <n v="187.2"/>
    <n v="-2.0299145299145209"/>
    <n v="158.30000000000001"/>
    <n v="5.6222362602653044"/>
    <n v="153.9"/>
    <n v="-8.4470435347628321"/>
    <n v="170.9"/>
    <n v="-0.29256875365710944"/>
    <n v="121.1"/>
    <n v="-1.6515276630883566"/>
    <n v="208.4"/>
    <n v="1.7754318618042171"/>
    <n v="171.4"/>
    <n v="3.6172695449241474"/>
    <n v="191.2"/>
    <n v="-0.67991631799162289"/>
    <n v="176.7"/>
    <n v="-1.0752688172042884"/>
    <n v="198.2"/>
    <n v="5.0454086781040734E-2"/>
    <n v="184.9"/>
    <n v="2.7582477014602458"/>
    <n v="177.6"/>
    <n v="5.2927927927927962"/>
    <n v="183.8"/>
    <n v="3.1556039173014048"/>
    <s v="172.1"/>
    <n v="172.1"/>
    <n v="0.81348053457292613"/>
    <n v="182"/>
    <n v="-0.21978021978022291"/>
    <n v="172.9"/>
    <n v="3.2967032967032899"/>
    <n v="182.3"/>
    <n v="2.3587493143170506"/>
    <n v="163.6"/>
    <n v="3.3007334963325219"/>
    <n v="169.5"/>
    <n v="1.9469026548672632"/>
    <n v="174.3"/>
    <n v="2.4096385542168606"/>
    <n v="178.6"/>
    <n v="1.1758118701007807"/>
    <n v="172.8"/>
    <n v="2.9513888888888853"/>
    <n v="176.5"/>
  </r>
  <r>
    <x v="0"/>
    <x v="10"/>
    <x v="1"/>
    <n v="2"/>
    <n v="174.2"/>
    <n v="0.28702640642939153"/>
    <n v="205.2"/>
    <n v="3.4113060428849908"/>
    <n v="173.9"/>
    <n v="1.8976423231742281"/>
    <n v="177"/>
    <n v="0.50847457627118964"/>
    <n v="183.4"/>
    <n v="-6.106870229007642"/>
    <n v="167.2"/>
    <n v="2.9306220095693813"/>
    <n v="140.9"/>
    <n v="24.769339957416612"/>
    <n v="170.4"/>
    <n v="1.056338028169004"/>
    <n v="119.1"/>
    <n v="2.3509655751469452"/>
    <n v="212.1"/>
    <n v="-3.4417727487034337"/>
    <n v="177.6"/>
    <n v="-7.1509009009008944"/>
    <n v="189.9"/>
    <n v="3.5281727224855128"/>
    <n v="174.8"/>
    <n v="3.3752860411899186"/>
    <n v="198.3"/>
    <n v="2.2188603126575779"/>
    <n v="190"/>
    <n v="-5.105263157894731"/>
    <n v="187"/>
    <n v="-10.695187165775401"/>
    <n v="189.6"/>
    <n v="-6.012658227848104"/>
    <s v="NA"/>
    <n v="173.5"/>
    <n v="0"/>
    <n v="181.6"/>
    <n v="0.66079295154185957"/>
    <n v="178.6"/>
    <n v="-5.2631578947368451"/>
    <n v="186.6"/>
    <n v="-3.1082529474812342"/>
    <n v="169"/>
    <n v="-5.4437869822485139"/>
    <n v="172.8"/>
    <n v="-2.5462962962962994"/>
    <n v="178.5"/>
    <n v="-3.3613445378151261"/>
    <n v="180.7"/>
    <n v="0.38738240177090044"/>
    <n v="177.9"/>
    <n v="-4.4406970207982042"/>
    <n v="178"/>
  </r>
  <r>
    <x v="1"/>
    <x v="10"/>
    <x v="1"/>
    <n v="2"/>
    <n v="174.7"/>
    <n v="-0.17172295363479276"/>
    <n v="212.2"/>
    <n v="-2.1206409048067862"/>
    <n v="177.2"/>
    <n v="-1.1286681715575622"/>
    <n v="177.9"/>
    <n v="-0.33726812816188545"/>
    <n v="172.2"/>
    <n v="4.1231126596980392"/>
    <n v="172.1"/>
    <n v="-1.5107495642068531"/>
    <n v="175.8"/>
    <n v="-13.139931740614347"/>
    <n v="172.2"/>
    <n v="-0.69686411149825123"/>
    <n v="121.9"/>
    <n v="-1.5586546349466821"/>
    <n v="204.8"/>
    <n v="2.3925781249999889"/>
    <n v="164.9"/>
    <n v="4.4875682231655585"/>
    <n v="196.6"/>
    <n v="-1.831129196337739"/>
    <n v="180.7"/>
    <n v="-2.047592695074703"/>
    <n v="202.7"/>
    <n v="-1.5786877158362058"/>
    <n v="180.3"/>
    <n v="3.272323904603426"/>
    <n v="167"/>
    <n v="7.0059880239520895"/>
    <n v="178.2"/>
    <n v="3.8720538720538751"/>
    <s v="173.5"/>
    <n v="173.5"/>
    <n v="0"/>
    <n v="182.8"/>
    <n v="-0.38293216630197868"/>
    <n v="169.2"/>
    <n v="2.9550827423167849"/>
    <n v="180.8"/>
    <n v="1.991150442477873"/>
    <n v="159.80000000000001"/>
    <n v="2.7534418022528016"/>
    <n v="168.4"/>
    <n v="1.1282660332541601"/>
    <n v="172.5"/>
    <n v="1.4492753623188406"/>
    <n v="181.4"/>
    <n v="-0.22050716648291382"/>
    <n v="170"/>
    <n v="2.4117647058823497"/>
    <n v="176.3"/>
  </r>
  <r>
    <x v="2"/>
    <x v="10"/>
    <x v="1"/>
    <n v="2"/>
    <n v="174.4"/>
    <n v="-5.7339449541281146E-2"/>
    <n v="207.7"/>
    <n v="-1.203659123736158"/>
    <n v="175.2"/>
    <n v="-0.74200913242008171"/>
    <n v="177.3"/>
    <n v="-0.1692047377326629"/>
    <n v="179.3"/>
    <n v="2.2308979364194088"/>
    <n v="169.5"/>
    <n v="-1.3569321533923371"/>
    <n v="152.69999999999999"/>
    <n v="-7.727570399476086"/>
    <n v="171"/>
    <n v="-0.29239766081871343"/>
    <n v="120"/>
    <n v="-0.75000000000000477"/>
    <n v="209.7"/>
    <n v="1.1444921316165979"/>
    <n v="172.3"/>
    <n v="3.0760301799187362"/>
    <n v="193"/>
    <n v="-1.6062176165803081"/>
    <n v="177"/>
    <n v="-1.2429378531073383"/>
    <n v="199.5"/>
    <n v="-0.55137844611528541"/>
    <n v="186.2"/>
    <n v="2.0408163265306185"/>
    <n v="178.7"/>
    <n v="4.6446558477895978"/>
    <n v="185.1"/>
    <n v="2.4311183144246353"/>
    <s v="173.5"/>
    <n v="173.5"/>
    <n v="0"/>
    <n v="182.1"/>
    <n v="-0.38440417353102069"/>
    <n v="174.2"/>
    <n v="2.5258323765786486"/>
    <n v="184.4"/>
    <n v="1.1930585683297117"/>
    <n v="164.2"/>
    <n v="2.9232643118148669"/>
    <n v="170.3"/>
    <n v="1.467997651203758"/>
    <n v="175"/>
    <n v="2"/>
    <n v="181"/>
    <n v="-0.16574585635359745"/>
    <n v="174.1"/>
    <n v="2.1826536473291278"/>
    <n v="177.2"/>
  </r>
  <r>
    <x v="0"/>
    <x v="10"/>
    <x v="2"/>
    <n v="3"/>
    <n v="174.3"/>
    <n v="0.22948938611587907"/>
    <n v="205.2"/>
    <n v="3.4113060428849908"/>
    <n v="173.9"/>
    <n v="1.8976423231742281"/>
    <n v="177"/>
    <n v="0.50847457627118964"/>
    <n v="183.3"/>
    <n v="-6.0556464811784085"/>
    <n v="167.2"/>
    <n v="2.9306220095693813"/>
    <n v="140.9"/>
    <n v="24.840312278211496"/>
    <n v="170.5"/>
    <n v="0.99706744868034525"/>
    <n v="119.1"/>
    <n v="2.3509655751469452"/>
    <n v="212.1"/>
    <n v="-3.4417727487034337"/>
    <n v="177.6"/>
    <n v="-7.1509009009008944"/>
    <n v="189.9"/>
    <n v="3.5281727224855128"/>
    <n v="174.8"/>
    <n v="3.4324942791762014"/>
    <n v="198.4"/>
    <n v="2.167338709677411"/>
    <n v="190"/>
    <n v="-5.1578947368421115"/>
    <n v="187"/>
    <n v="-10.695187165775401"/>
    <n v="189.6"/>
    <n v="-6.012658227848104"/>
    <s v="NA"/>
    <n v="173.5"/>
    <n v="0.97982708933716922"/>
    <n v="181.4"/>
    <n v="0.66152149944872574"/>
    <n v="178.6"/>
    <n v="-5.2631578947368451"/>
    <n v="186.6"/>
    <n v="-3.1082529474812342"/>
    <n v="169"/>
    <n v="-5.4437869822485139"/>
    <n v="172.8"/>
    <n v="-2.5462962962962994"/>
    <n v="178.5"/>
    <n v="-3.3613445378151261"/>
    <n v="180.7"/>
    <n v="0.44272274488102459"/>
    <n v="177.9"/>
    <n v="-4.4406970207982042"/>
    <n v="178"/>
  </r>
  <r>
    <x v="1"/>
    <x v="10"/>
    <x v="2"/>
    <n v="3"/>
    <n v="174.7"/>
    <n v="-0.17172295363479276"/>
    <n v="212.2"/>
    <n v="-2.1206409048067862"/>
    <n v="177.2"/>
    <n v="-1.1286681715575622"/>
    <n v="177.9"/>
    <n v="-0.33726812816188545"/>
    <n v="172.2"/>
    <n v="4.0650406504065044"/>
    <n v="172.1"/>
    <n v="-1.5107495642068531"/>
    <n v="175.9"/>
    <n v="-13.132461625923817"/>
    <n v="172.2"/>
    <n v="-0.6387921022067331"/>
    <n v="121.9"/>
    <n v="-1.5586546349466821"/>
    <n v="204.8"/>
    <n v="2.3925781249999889"/>
    <n v="164.9"/>
    <n v="4.4875682231655585"/>
    <n v="196.6"/>
    <n v="-1.831129196337739"/>
    <n v="180.8"/>
    <n v="-2.101769911504431"/>
    <n v="202.7"/>
    <n v="-1.5786877158362058"/>
    <n v="180.2"/>
    <n v="3.2741398446170953"/>
    <n v="167"/>
    <n v="7.0059880239520895"/>
    <n v="178.2"/>
    <n v="3.8720538720538751"/>
    <s v="173.5"/>
    <n v="173.5"/>
    <n v="0.97982708933716922"/>
    <n v="182.6"/>
    <n v="-0.38335158817085907"/>
    <n v="169.2"/>
    <n v="2.9550827423167849"/>
    <n v="180.8"/>
    <n v="1.991150442477873"/>
    <n v="159.80000000000001"/>
    <n v="2.7534418022528016"/>
    <n v="168.4"/>
    <n v="1.1282660332541601"/>
    <n v="172.5"/>
    <n v="1.4492753623188406"/>
    <n v="181.5"/>
    <n v="-0.27548209366391185"/>
    <n v="170"/>
    <n v="2.4117647058823497"/>
    <n v="176.3"/>
  </r>
  <r>
    <x v="2"/>
    <x v="10"/>
    <x v="2"/>
    <n v="3"/>
    <n v="174.4"/>
    <n v="-0.63073394495412516"/>
    <n v="207.7"/>
    <n v="-0.38517091959556232"/>
    <n v="175.2"/>
    <n v="-4.1666666666666572"/>
    <n v="177.3"/>
    <n v="0.50761421319795663"/>
    <n v="179.2"/>
    <n v="-0.39062499999999367"/>
    <n v="169.5"/>
    <n v="2.4778761061946835"/>
    <n v="152.80000000000001"/>
    <n v="-6.5445026178010473"/>
    <n v="171.1"/>
    <n v="0.9935710111046272"/>
    <n v="120"/>
    <n v="0.33333333333333809"/>
    <n v="209.7"/>
    <n v="2.7658559847401105"/>
    <n v="172.3"/>
    <n v="3.424260011607648"/>
    <n v="193"/>
    <n v="-1.2953367875647668"/>
    <n v="177"/>
    <n v="-0.84745762711864403"/>
    <n v="199.5"/>
    <n v="0"/>
    <n v="186.1"/>
    <n v="2.4717893605588364"/>
    <n v="178.7"/>
    <n v="4.8125349748181439"/>
    <n v="185.1"/>
    <n v="2.7552674230145837"/>
    <s v="173.5"/>
    <n v="173.5"/>
    <n v="0.97982708933716922"/>
    <n v="181.9"/>
    <n v="-0.21990104452996465"/>
    <n v="174.2"/>
    <n v="2.81285878300804"/>
    <n v="184.4"/>
    <n v="1.5184381778741773"/>
    <n v="164.2"/>
    <n v="3.1668696711327757"/>
    <n v="170.3"/>
    <n v="1.7028772753963459"/>
    <n v="175"/>
    <n v="2.5142857142857173"/>
    <n v="181"/>
    <n v="1.5469613259668571"/>
    <n v="174.1"/>
    <n v="2.757036186099949"/>
    <n v="177.2"/>
  </r>
  <r>
    <x v="0"/>
    <x v="10"/>
    <x v="3"/>
    <n v="4"/>
    <n v="173.3"/>
    <n v="0.86555106751298316"/>
    <n v="206.9"/>
    <n v="3.2866118898018284"/>
    <n v="167.9"/>
    <n v="2.6801667659321025"/>
    <n v="178.2"/>
    <n v="0.33670033670034949"/>
    <n v="178.5"/>
    <n v="-5.4901960784313788"/>
    <n v="173.7"/>
    <n v="3.1663788140472082"/>
    <n v="142.80000000000001"/>
    <n v="25.980392156862742"/>
    <n v="172.8"/>
    <n v="1.0995370370370239"/>
    <n v="120.4"/>
    <n v="2.2425249169435122"/>
    <n v="215.5"/>
    <n v="-3.5730858468677442"/>
    <n v="178.2"/>
    <n v="-7.1268237934904537"/>
    <n v="190.5"/>
    <n v="3.4120734908136483"/>
    <n v="175.5"/>
    <n v="3.7606837606837575"/>
    <n v="199.5"/>
    <n v="2.0050125313283207"/>
    <n v="190.7"/>
    <n v="-5.0865233350812735"/>
    <n v="187.3"/>
    <n v="-10.46449546182596"/>
    <n v="190.2"/>
    <n v="-5.941114616193472"/>
    <s v="-"/>
    <n v="175.2"/>
    <n v="0.22831050228310826"/>
    <n v="181.5"/>
    <n v="0.33057851239669106"/>
    <n v="179.1"/>
    <n v="-5.3042992741485202"/>
    <n v="187.2"/>
    <n v="-3.0448717948717889"/>
    <n v="169.4"/>
    <n v="-5.4899645808736786"/>
    <n v="173.2"/>
    <n v="-2.540415704387978"/>
    <n v="179.4"/>
    <n v="-2.8985507246376905"/>
    <n v="183.8"/>
    <n v="0.3264417845484191"/>
    <n v="178.9"/>
    <n v="-4.4717719396310782"/>
    <n v="178.8"/>
  </r>
  <r>
    <x v="1"/>
    <x v="10"/>
    <x v="3"/>
    <n v="4"/>
    <n v="174.8"/>
    <n v="-0.57208237986270016"/>
    <n v="213.7"/>
    <n v="-2.0589611605053708"/>
    <n v="172.4"/>
    <n v="-1.6241299303944381"/>
    <n v="178.8"/>
    <n v="-0.22371364653244163"/>
    <n v="168.7"/>
    <n v="3.6751630112626068"/>
    <n v="179.2"/>
    <n v="-1.6183035714285587"/>
    <n v="179.9"/>
    <n v="-13.618677042801556"/>
    <n v="174.7"/>
    <n v="-0.74413279908413454"/>
    <n v="123.1"/>
    <n v="-1.4622258326563746"/>
    <n v="207.8"/>
    <n v="2.4542829643888329"/>
    <n v="165.5"/>
    <n v="4.4712990936555927"/>
    <n v="197"/>
    <n v="-1.7766497461928936"/>
    <n v="182.1"/>
    <n v="-2.3064250411861553"/>
    <n v="203.5"/>
    <n v="-1.425061425061428"/>
    <n v="181"/>
    <n v="3.2596685082872958"/>
    <n v="167.7"/>
    <n v="6.8574836016696494"/>
    <n v="178.9"/>
    <n v="3.8010061486864073"/>
    <s v="175.2"/>
    <n v="175.2"/>
    <n v="0.22831050228310826"/>
    <n v="182.1"/>
    <n v="-0.21965952773201849"/>
    <n v="169.6"/>
    <n v="2.9481132075471699"/>
    <n v="181.5"/>
    <n v="1.9283746556473829"/>
    <n v="160.1"/>
    <n v="2.7482823235477865"/>
    <n v="168.8"/>
    <n v="1.1255924170615978"/>
    <n v="174.2"/>
    <n v="1.2629161882893325"/>
    <n v="184.4"/>
    <n v="-0.21691973969631545"/>
    <n v="170.9"/>
    <n v="2.3990637799882939"/>
    <n v="177.4"/>
  </r>
  <r>
    <x v="2"/>
    <x v="10"/>
    <x v="3"/>
    <n v="4"/>
    <n v="173.8"/>
    <n v="-0.34522439585732034"/>
    <n v="209.3"/>
    <n v="1.0511227902532196"/>
    <n v="169.6"/>
    <n v="0.82547169811321097"/>
    <n v="178.4"/>
    <n v="0.67264573991030752"/>
    <n v="174.9"/>
    <n v="-0.91480846197827004"/>
    <n v="176.3"/>
    <n v="-4.1406693136698873"/>
    <n v="155.4"/>
    <n v="-4.3114543114543222"/>
    <n v="173.4"/>
    <n v="0.86505190311418678"/>
    <n v="121.3"/>
    <n v="0.494641384995885"/>
    <n v="212.9"/>
    <n v="3.8046031000469673"/>
    <n v="172.9"/>
    <n v="3.3545401966454493"/>
    <n v="193.5"/>
    <n v="-1.2403100775193827"/>
    <n v="177.9"/>
    <n v="-0.6183249016301261"/>
    <n v="200.6"/>
    <n v="-0.34895314057825955"/>
    <n v="186.9"/>
    <n v="2.300695559122516"/>
    <n v="179.2"/>
    <n v="4.8549107142857242"/>
    <n v="185.7"/>
    <n v="2.7463651050080902"/>
    <s v="175.2"/>
    <n v="175.2"/>
    <n v="0.22831050228310826"/>
    <n v="181.7"/>
    <n v="0.4402861860209199"/>
    <n v="174.6"/>
    <n v="2.9782359679266994"/>
    <n v="185"/>
    <n v="1.5135135135135198"/>
    <n v="164.5"/>
    <n v="3.1610942249240055"/>
    <n v="170.7"/>
    <n v="1.8160515524311793"/>
    <n v="176.4"/>
    <n v="2.2108843537414997"/>
    <n v="184"/>
    <n v="0.48913043478261176"/>
    <n v="175"/>
    <n v="2.5714285714285712"/>
    <n v="178.1"/>
  </r>
  <r>
    <x v="0"/>
    <x v="10"/>
    <x v="4"/>
    <n v="5"/>
    <n v="173.2"/>
    <n v="0.86605080831408787"/>
    <n v="211.5"/>
    <n v="3.7352245862884188"/>
    <n v="171"/>
    <n v="3.3333333333333264"/>
    <n v="179.6"/>
    <n v="-0.11135857461023865"/>
    <n v="173.3"/>
    <n v="-5.1356030005770368"/>
    <n v="169"/>
    <n v="4.0236686390532617"/>
    <n v="148.69999999999999"/>
    <n v="24.411566913248159"/>
    <n v="174.9"/>
    <n v="1.1435105774728416"/>
    <n v="121.9"/>
    <n v="1.8867924528301863"/>
    <n v="221"/>
    <n v="-4.1176470588235263"/>
    <n v="178.7"/>
    <n v="-7.1628427532176744"/>
    <n v="191.1"/>
    <n v="3.4536891679748791"/>
    <n v="176.8"/>
    <n v="3.5633484162895828"/>
    <n v="199.9"/>
    <n v="2.1510755377688757"/>
    <n v="191.2"/>
    <n v="-5.1778242677824151"/>
    <n v="187.9"/>
    <n v="-10.537519957424166"/>
    <n v="190.8"/>
    <n v="-6.0272536687631026"/>
    <s v="-"/>
    <n v="175.6"/>
    <n v="-100"/>
    <n v="182.5"/>
    <n v="0.49315068493150993"/>
    <n v="179.8"/>
    <n v="-5.3948832035595196"/>
    <n v="187.8"/>
    <n v="-2.9818956336528339"/>
    <n v="169.7"/>
    <n v="-5.4802592810842565"/>
    <n v="173.8"/>
    <n v="-2.6467203682393685"/>
    <n v="180.3"/>
    <n v="-3.0504714364947305"/>
    <n v="184.9"/>
    <n v="0.37858301784747894"/>
    <n v="179.5"/>
    <n v="-4.4011142061281374"/>
    <n v="179.8"/>
  </r>
  <r>
    <x v="1"/>
    <x v="10"/>
    <x v="4"/>
    <n v="5"/>
    <n v="174.7"/>
    <n v="-0.5724098454493417"/>
    <n v="219.4"/>
    <n v="-2.3245214220601613"/>
    <n v="176.7"/>
    <n v="-1.9807583474816073"/>
    <n v="179.4"/>
    <n v="5.5741360089183012E-2"/>
    <n v="164.4"/>
    <n v="3.4063260340632571"/>
    <n v="175.8"/>
    <n v="-2.047781569965883"/>
    <n v="185"/>
    <n v="-12.972972972972974"/>
    <n v="176.9"/>
    <n v="-0.73487846240814658"/>
    <n v="124.2"/>
    <n v="-1.2077294685990339"/>
    <n v="211.9"/>
    <n v="2.8787163756488883"/>
    <n v="165.9"/>
    <n v="4.5207956600361667"/>
    <n v="197.7"/>
    <n v="-1.7703591299949422"/>
    <n v="183.1"/>
    <n v="-2.1845985800109231"/>
    <n v="204.2"/>
    <n v="-1.5670910871694361"/>
    <n v="181.3"/>
    <n v="3.3094318808604521"/>
    <n v="168.1"/>
    <n v="6.900654372397379"/>
    <n v="179.3"/>
    <n v="3.8482989403234669"/>
    <s v="175.6"/>
    <n v="175.6"/>
    <n v="-100"/>
    <n v="183.4"/>
    <n v="-0.32715376226826298"/>
    <n v="170.1"/>
    <n v="2.9982363315696614"/>
    <n v="182.2"/>
    <n v="1.9209659714599341"/>
    <n v="160.4"/>
    <n v="2.7431421446384072"/>
    <n v="169.2"/>
    <n v="1.1820330969267141"/>
    <n v="174.8"/>
    <n v="1.3157894736842008"/>
    <n v="185.6"/>
    <n v="-0.21551724137931341"/>
    <n v="171.6"/>
    <n v="2.3892773892773862"/>
    <n v="178.2"/>
  </r>
  <r>
    <x v="2"/>
    <x v="10"/>
    <x v="4"/>
    <n v="5"/>
    <n v="173.7"/>
    <n v="-100"/>
    <n v="214.3"/>
    <n v="-100"/>
    <n v="173.2"/>
    <n v="-100"/>
    <n v="179.5"/>
    <n v="-100"/>
    <n v="170"/>
    <n v="-100"/>
    <n v="172.2"/>
    <n v="-100"/>
    <n v="161"/>
    <n v="-100"/>
    <n v="175.6"/>
    <n v="-100"/>
    <n v="122.7"/>
    <n v="-100"/>
    <n v="218"/>
    <n v="-100"/>
    <n v="173.4"/>
    <n v="-100"/>
    <n v="194.2"/>
    <n v="-100"/>
    <n v="179.1"/>
    <n v="-100"/>
    <n v="201"/>
    <n v="-100"/>
    <n v="187.3"/>
    <n v="-100"/>
    <n v="179.7"/>
    <n v="-100"/>
    <n v="186.2"/>
    <n v="-100"/>
    <s v="175.6"/>
    <n v="175.6"/>
    <n v="-100"/>
    <n v="182.8"/>
    <n v="-100"/>
    <n v="175.2"/>
    <n v="-100"/>
    <n v="185.7"/>
    <n v="-100"/>
    <n v="164.8"/>
    <n v="-100"/>
    <n v="171.2"/>
    <n v="-100"/>
    <n v="177.1"/>
    <n v="-100"/>
    <n v="185.2"/>
    <n v="-100"/>
    <n v="175.7"/>
    <n v="-100"/>
    <n v="17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s v="Rural+Urban"/>
    <x v="0"/>
    <n v="0.50268237903055824"/>
    <x v="0"/>
    <x v="0"/>
    <n v="0.86886430465624498"/>
    <n v="2.3153073923195149"/>
    <n v="3.0427874012465064"/>
    <n v="0.11488326773734236"/>
    <n v="1.2455958930985009"/>
    <n v="-0.19120156100148758"/>
    <n v="-1.2550751003751179"/>
    <n v="2.2075465301407893"/>
    <n v="1.636627427661846"/>
    <n v="0.59461021605960784"/>
    <n v="5.1972695613323551E-5"/>
    <n v="3.8021892836373912"/>
    <n v="4.9903334243100135"/>
    <n v="3.9866388556860315"/>
    <n v="0.67040853869798855"/>
    <n v="5.0628330714792424"/>
    <n v="3.6682988870144047"/>
    <n v="2.6045167655121717"/>
    <n v="2.6416779619560402"/>
    <n v="3.5310544438225229"/>
    <n v="1.8154764080251382"/>
    <n v="1.1185744408018905"/>
    <x v="0"/>
    <n v="2.027946313074692"/>
  </r>
  <r>
    <s v="Rural+Urban"/>
    <x v="1"/>
    <n v="0.46863455281151262"/>
    <x v="1"/>
    <x v="1"/>
    <n v="0.48223669131980545"/>
    <n v="2.0834625640332147"/>
    <n v="1.6095710534116128"/>
    <n v="-0.44095211893902025"/>
    <n v="2.4375237093753563"/>
    <n v="-0.1138030120666978"/>
    <n v="-0.52822776066254529"/>
    <n v="2.2632799291010794"/>
    <n v="1.5920174519233019"/>
    <n v="0.42200636430547661"/>
    <n v="-0.32676775700104743"/>
    <n v="3.1514969715659471"/>
    <n v="4.9624274815321892"/>
    <n v="3.4191612877968081"/>
    <n v="0.42407560187590176"/>
    <n v="4.7642561012489582"/>
    <n v="4.0690195269113536"/>
    <n v="2.6564842688218389"/>
    <n v="3.6407252346195329"/>
    <n v="4.3601356000225637"/>
    <n v="2.282660573471222"/>
    <n v="1.3026366323923526"/>
    <x v="1"/>
    <n v="1.5166513039469525"/>
  </r>
  <r>
    <s v="Rural+Urban"/>
    <x v="2"/>
    <n v="-0.15529602325439107"/>
    <x v="2"/>
    <x v="2"/>
    <n v="0.59297272440520443"/>
    <n v="2.1019619673829752"/>
    <n v="-0.99727544481129904"/>
    <n v="-1.1173121512426678"/>
    <n v="1.7020956574839925"/>
    <n v="-4.6188222719413453E-2"/>
    <n v="0.61424847341638888"/>
    <n v="2.8796975788157053"/>
    <n v="0.61251044220346795"/>
    <n v="0.13964498641260767"/>
    <n v="-0.11694893413384404"/>
    <n v="1.9253423012348077"/>
    <n v="4.4901527485869286"/>
    <n v="2.3056873504104352"/>
    <n v="0.3442544544889794"/>
    <n v="5.176389888991471"/>
    <n v="4.1812087703438188"/>
    <n v="3.2753094955019075"/>
    <n v="4.8194787653350799"/>
    <n v="5.2357511424325835"/>
    <n v="3.7211931990427285"/>
    <n v="0.9123678758784558"/>
    <x v="2"/>
    <n v="1.317603178147148"/>
  </r>
  <r>
    <s v="Rural+Urban"/>
    <x v="3"/>
    <n v="-0.82499122245088863"/>
    <x v="3"/>
    <x v="3"/>
    <n v="0.22338540207157701"/>
    <n v="3.0463430510440173"/>
    <n v="-1.4082702401247096"/>
    <n v="-3.407973734622777"/>
    <n v="0.93994665607268635"/>
    <n v="-0.64492774443339285"/>
    <n v="1.0127154418515858"/>
    <n v="3.2375684866423859"/>
    <n v="6.3990582406080312E-2"/>
    <n v="-0.44968643285002191"/>
    <n v="0.14451894182927427"/>
    <n v="1.6513134184426923"/>
    <n v="4.3515444968494768"/>
    <n v="2.0545175596939913"/>
    <n v="0.20441976373488921"/>
    <n v="2.8150437139206361"/>
    <n v="3.1778614450615907"/>
    <n v="2.8384529084742103"/>
    <n v="4.9479225956642194"/>
    <n v="4.6173333755892845"/>
    <n v="3.0690435890311005"/>
    <n v="0.53273524469462263"/>
    <x v="3"/>
    <n v="1.1392901537299036"/>
  </r>
  <r>
    <s v="Rural+Urban"/>
    <x v="4"/>
    <n v="-0.66793199593140262"/>
    <x v="4"/>
    <x v="4"/>
    <n v="0.13768075556517134"/>
    <n v="5.2414695253390864"/>
    <n v="-2.0422320993142207"/>
    <n v="-7.4890064239326328"/>
    <n v="-2.6329889952870431E-2"/>
    <n v="-0.39803910636820383"/>
    <n v="1.0711393312665056"/>
    <n v="3.8655714451815193"/>
    <n v="-0.22644512894846811"/>
    <n v="-1.0683296300658827"/>
    <n v="-0.66188493275175819"/>
    <n v="2.4827708012459064"/>
    <n v="5.9333794748380377"/>
    <n v="2.9595520404812201"/>
    <n v="0.35401552686335974"/>
    <n v="1.7565799079555837"/>
    <n v="3.0756008706083797"/>
    <n v="2.562156383159131"/>
    <n v="3.6658729257959131"/>
    <n v="3.6273326229000133"/>
    <n v="3.1660096716633599"/>
    <n v="0.3716453207978398"/>
    <x v="4"/>
    <n v="0.76312256943900791"/>
  </r>
  <r>
    <s v="Rural+Urban"/>
    <x v="5"/>
    <n v="0.74208505462710728"/>
    <x v="5"/>
    <x v="5"/>
    <n v="0.5944166187550135"/>
    <n v="3.4843981706810383"/>
    <n v="-1.221579699104838"/>
    <n v="-8.2483496152767035"/>
    <n v="0.37770710424125986"/>
    <n v="-0.54619341062208326"/>
    <n v="2.5383521288769932"/>
    <n v="3.9106200714328012"/>
    <n v="-0.60143475336114038"/>
    <n v="-0.72593178630147304"/>
    <n v="-0.42798242407378329"/>
    <n v="2.8300648842558123"/>
    <n v="6.0427762059734116"/>
    <n v="3.278793658335271"/>
    <n v="0.37839885143173885"/>
    <n v="1.3156933602578109"/>
    <n v="2.9589906614767449"/>
    <n v="2.0478095316056661"/>
    <n v="3.0891781494423145"/>
    <n v="1.9616712394029781"/>
    <n v="2.6297012477966701"/>
    <n v="0.76276602740259614"/>
    <x v="5"/>
    <n v="1.1217686354906415"/>
  </r>
  <r>
    <s v="Rural+Urban"/>
    <x v="6"/>
    <n v="-0.20078704827863372"/>
    <x v="6"/>
    <x v="6"/>
    <n v="0.59640641552774998"/>
    <n v="-0.27611251386834396"/>
    <n v="0.65062772484944098"/>
    <n v="-6.7576427158735726"/>
    <n v="0.31841412493574778"/>
    <n v="-0.39338823618978458"/>
    <n v="2.3725957695519728"/>
    <n v="3.3680249832739957"/>
    <n v="-1.2054451999140201"/>
    <n v="-0.94599729976509916"/>
    <n v="-0.21246937497812607"/>
    <n v="2.3928872369180541"/>
    <n v="4.9012235824215651"/>
    <n v="2.7720886899371786"/>
    <n v="0.50540453154830089"/>
    <n v="-9.5949812955072086E-2"/>
    <n v="2.90340760605417"/>
    <n v="1.6459398935086149"/>
    <n v="3.1379904260510423"/>
    <n v="1.7334572834746367"/>
    <n v="2.2837021555610195"/>
    <n v="0.76153944362416315"/>
    <x v="6"/>
    <n v="0.7896950238579338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x v="0"/>
    <n v="0.50268237903055824"/>
  </r>
  <r>
    <x v="1"/>
    <n v="-1.0721204734901421E-2"/>
  </r>
  <r>
    <x v="2"/>
    <n v="0.7322031414097051"/>
  </r>
  <r>
    <x v="3"/>
    <n v="0.86886430465624498"/>
  </r>
  <r>
    <x v="4"/>
    <n v="2.3153073923195149"/>
  </r>
  <r>
    <x v="5"/>
    <n v="3.0427874012465064"/>
  </r>
  <r>
    <x v="6"/>
    <n v="0.11488326773734236"/>
  </r>
  <r>
    <x v="7"/>
    <n v="1.2455958930985009"/>
  </r>
  <r>
    <x v="8"/>
    <n v="-0.19120156100148758"/>
  </r>
  <r>
    <x v="9"/>
    <n v="-1.2550751003751179"/>
  </r>
  <r>
    <x v="10"/>
    <n v="2.2075465301407893"/>
  </r>
  <r>
    <x v="11"/>
    <n v="1.636627427661846"/>
  </r>
  <r>
    <x v="12"/>
    <n v="0.59461021605960784"/>
  </r>
  <r>
    <x v="13"/>
    <n v="5.1972695613323551E-5"/>
  </r>
  <r>
    <x v="14"/>
    <n v="3.8021892836373912"/>
  </r>
  <r>
    <x v="15"/>
    <n v="4.9903334243100135"/>
  </r>
  <r>
    <x v="16"/>
    <n v="3.9866388556860315"/>
  </r>
  <r>
    <x v="17"/>
    <n v="0.67040853869798855"/>
  </r>
  <r>
    <x v="18"/>
    <n v="5.0628330714792424"/>
  </r>
  <r>
    <x v="19"/>
    <n v="3.6682988870144047"/>
  </r>
  <r>
    <x v="20"/>
    <n v="2.6045167655121717"/>
  </r>
  <r>
    <x v="21"/>
    <n v="2.6416779619560402"/>
  </r>
  <r>
    <x v="22"/>
    <n v="3.5310544438225229"/>
  </r>
  <r>
    <x v="23"/>
    <n v="1.8154764080251382"/>
  </r>
  <r>
    <x v="24"/>
    <n v="1.1185744408018905"/>
  </r>
  <r>
    <x v="25"/>
    <n v="2.5048714860519792"/>
  </r>
  <r>
    <x v="26"/>
    <n v="2.02794631307469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n v="1.5666666666666629"/>
    <n v="3.6333333333333542"/>
    <n v="3.1333333333333258"/>
    <n v="1.6666666666666572"/>
    <n v="2.1333333333333542"/>
    <n v="1.8333333333333144"/>
    <n v="4.3000000000000114"/>
    <n v="0.73333333333329165"/>
    <n v="3.333333333335986E-2"/>
    <n v="-0.49999999999997158"/>
    <n v="-0.10000000000005116"/>
    <n v="-173.86666666666665"/>
  </r>
  <r>
    <x v="1"/>
    <n v="-6.3666666666666742"/>
    <n v="-6.4666666666666686"/>
    <n v="2.6999999999999886"/>
    <n v="1.6666666666666856"/>
    <n v="-1.5333333333333314"/>
    <n v="-0.40000000000000568"/>
    <n v="1.8000000000000114"/>
    <n v="-3.0333333333333599"/>
    <n v="0"/>
    <n v="1.6000000000000512"/>
    <n v="5.0999999999999943"/>
    <n v="-215.06666666666669"/>
  </r>
  <r>
    <x v="2"/>
    <n v="4.2999999999999545"/>
    <n v="-6"/>
    <n v="0.5"/>
    <n v="1.1666666666666856"/>
    <n v="10.566666666666663"/>
    <n v="8.8000000000000114"/>
    <n v="4.3999999999999773"/>
    <n v="-19.366666666666674"/>
    <n v="0"/>
    <n v="-5.4666666666666401"/>
    <n v="3.6666666666666572"/>
    <n v="-173.63333333333333"/>
  </r>
  <r>
    <x v="3"/>
    <n v="0.79999999999998295"/>
    <n v="1.4666666666666686"/>
    <n v="1.6333333333333542"/>
    <n v="1.1666666666666288"/>
    <n v="1.3666666666667311"/>
    <n v="1.333333333333286"/>
    <n v="1.0666666666666913"/>
    <n v="2.6999999999999886"/>
    <n v="0"/>
    <n v="1.0666666666666629"/>
    <n v="1.0333333333333314"/>
    <n v="-179.5"/>
  </r>
  <r>
    <x v="4"/>
    <n v="-4.9333333333333655"/>
    <n v="-3.2666666666666515"/>
    <n v="-3.6333333333333542"/>
    <n v="-2.0999999999999943"/>
    <n v="2.3666666666666742"/>
    <n v="-0.46666666666666856"/>
    <n v="-1.2333333333333485"/>
    <n v="-7.6333333333332689"/>
    <n v="-6.6666666666691299E-2"/>
    <n v="-4.2000000000000171"/>
    <n v="-4.7999999999999829"/>
    <n v="-169.23333333333335"/>
  </r>
  <r>
    <x v="5"/>
    <n v="4.5666666666666629"/>
    <n v="-1.3666666666666742"/>
    <n v="-7.2999999999999545"/>
    <n v="-1.8666666666666742"/>
    <n v="-3.1000000000000227"/>
    <n v="-2.7333333333333201"/>
    <n v="0.30000000000001137"/>
    <n v="11.23333333333332"/>
    <n v="0"/>
    <n v="6.8000000000000114"/>
    <n v="-4.0666666666666629"/>
    <n v="-172.33333333333334"/>
  </r>
  <r>
    <x v="6"/>
    <n v="-0.63333333333332575"/>
    <n v="4.5666666666666629"/>
    <n v="5.5333333333333314"/>
    <n v="7.8666666666666458"/>
    <n v="-17.633333333333297"/>
    <n v="-23.80000000000004"/>
    <n v="-5.5666666666666345"/>
    <n v="-0.90000000000000568"/>
    <n v="6.6666666666662877E-2"/>
    <n v="2.8333333333333428"/>
    <n v="5.5333333333333314"/>
    <n v="-164.9"/>
  </r>
  <r>
    <x v="7"/>
    <n v="6.6666666666662877E-2"/>
    <n v="2.9666666666666686"/>
    <n v="1.9000000000000057"/>
    <n v="0.70000000000001705"/>
    <n v="0.76666666666665151"/>
    <n v="0.30000000000001137"/>
    <n v="6.6666666666634455E-2"/>
    <n v="0.26666666666670835"/>
    <n v="6.6666666666634455E-2"/>
    <n v="2.3666666666666742"/>
    <n v="2.1666666666666572"/>
    <n v="-175.79999999999998"/>
  </r>
  <r>
    <x v="8"/>
    <n v="0.10000000000000853"/>
    <n v="0.86666666666667425"/>
    <n v="0.73333333333332007"/>
    <n v="0.29999999999999716"/>
    <n v="0.20000000000000284"/>
    <n v="-0.29999999999998295"/>
    <n v="-0.6666666666666714"/>
    <n v="-1.0333333333333456"/>
    <n v="0"/>
    <n v="1.2666666666666799"/>
    <n v="1.3333333333333286"/>
    <n v="-122.93333333333334"/>
  </r>
  <r>
    <x v="9"/>
    <n v="2.8666666666666742"/>
    <n v="3.5999999999999943"/>
    <n v="3.6999999999999886"/>
    <n v="2.6333333333333258"/>
    <n v="2.8333333333333712"/>
    <n v="2.2666666666666515"/>
    <n v="3.3333333333333428"/>
    <n v="1.1333333333332973"/>
    <n v="0"/>
    <n v="3.2000000000000455"/>
    <n v="4.8999999999999773"/>
    <n v="-216.96666666666667"/>
  </r>
  <r>
    <x v="10"/>
    <n v="0.50000000000005684"/>
    <n v="0.46666666666664014"/>
    <n v="0.59999999999999432"/>
    <n v="0.46666666666666856"/>
    <n v="0.53333333333333144"/>
    <n v="0.5666666666666913"/>
    <n v="0.46666666666664014"/>
    <n v="0.93333333333333712"/>
    <n v="0"/>
    <n v="0.60000000000002274"/>
    <n v="0.46666666666664014"/>
    <n v="-172.66666666666666"/>
  </r>
  <r>
    <x v="11"/>
    <n v="1.3000000000000114"/>
    <n v="1.0666666666666629"/>
    <n v="1.1333333333333258"/>
    <n v="0.93333333333336554"/>
    <n v="1.1333333333332973"/>
    <n v="0.83333333333331439"/>
    <n v="0.90000000000003411"/>
    <n v="1.8333333333333144"/>
    <n v="0"/>
    <n v="0.5"/>
    <n v="0.66666666666668561"/>
    <n v="-194.33333333333334"/>
  </r>
  <r>
    <x v="12"/>
    <n v="9.9999999999994316E-2"/>
    <n v="1.2333333333333485"/>
    <n v="1.5"/>
    <n v="1.7333333333333485"/>
    <n v="-1.3666666666666742"/>
    <n v="-2.4333333333333655"/>
    <n v="0.76666666666670835"/>
    <n v="0.4333333333333087"/>
    <n v="3.3333333333331439E-2"/>
    <n v="0.96666666666666856"/>
    <n v="1.1666666666666572"/>
    <n v="-179.66666666666666"/>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x v="0"/>
    <n v="0.16223386631698125"/>
    <n v="0.20196298615821551"/>
    <n v="0.69695635440838499"/>
    <n v="0.27323432237772188"/>
    <n v="9.7462575709350227E-2"/>
    <n v="-0.14186865115444122"/>
    <n v="-0.17348122146263897"/>
  </r>
  <r>
    <x v="1"/>
    <n v="0.1896532203194107"/>
    <n v="0.28720048430224537"/>
    <n v="8.9856190132022284E-2"/>
    <n v="-9.685961948584107E-3"/>
    <n v="1.5507784023811928"/>
    <n v="-0.17122671247330171"/>
    <n v="0.1076215030684452"/>
  </r>
  <r>
    <x v="2"/>
    <n v="0.20545384039053113"/>
    <n v="0.94503023071789194"/>
    <n v="0.48890030817212837"/>
    <n v="-0.47383731661964418"/>
    <n v="0.2103936568003105"/>
    <n v="0.76024294500673728"/>
    <n v="0.99350180354178186"/>
  </r>
  <r>
    <x v="3"/>
    <n v="0.15502911994398014"/>
    <n v="0.20701585310046075"/>
    <n v="7.2249870929870563E-2"/>
    <n v="0.37528712126353453"/>
    <n v="-0.16451715918959828"/>
    <n v="2.1814454120355011E-2"/>
    <n v="2.8939812335050111E-2"/>
  </r>
  <r>
    <x v="4"/>
    <n v="0.17577928634144982"/>
    <n v="0.24317533708413216"/>
    <n v="-0.95041316747753035"/>
    <n v="0.48655199311803993"/>
    <n v="0.13686342647655897"/>
    <n v="0.40364049334840746"/>
    <n v="1.0228372756490376"/>
  </r>
  <r>
    <x v="5"/>
    <n v="0.2432167936670511"/>
    <n v="-9.4925977167576281E-2"/>
    <n v="0.84009123040284539"/>
    <n v="0.40395140765526011"/>
    <n v="-0.26116203300630825"/>
    <n v="0.37747606547669643"/>
    <n v="2.4532514078334473E-2"/>
  </r>
  <r>
    <x v="6"/>
    <n v="2.5928238957474483"/>
    <n v="2.8238267783788724"/>
    <n v="2.2910535664677911"/>
    <n v="-1.3756073772962978"/>
    <n v="-0.58825764740549402"/>
    <n v="3.7694965528867392"/>
    <n v="-0.2617946257992238"/>
  </r>
  <r>
    <x v="7"/>
    <n v="0.53230714161389714"/>
    <n v="0.58248054319477305"/>
    <n v="0.24870892828638"/>
    <n v="0.72265897071374241"/>
    <n v="1.8975051599431771E-2"/>
    <n v="3.0846348462000295E-3"/>
    <n v="0.67291080425653493"/>
  </r>
  <r>
    <x v="8"/>
    <n v="0.22524303502360712"/>
    <n v="8.1137692985646589E-2"/>
    <n v="0.95482843994613453"/>
    <n v="0.5939943252805735"/>
    <n v="-0.60889024284327797"/>
    <n v="0.22310239584356217"/>
    <n v="-0.1309777309176601"/>
  </r>
  <r>
    <x v="9"/>
    <n v="0.20683147293033746"/>
    <n v="0.31468411899069565"/>
    <n v="-3.4955305859167542E-2"/>
    <n v="0.52312167991807679"/>
    <n v="9.3655660052580636E-2"/>
    <n v="7.693324537845439E-2"/>
    <n v="0.24810617979480787"/>
  </r>
  <r>
    <x v="10"/>
    <n v="0.19516983521110762"/>
    <n v="0.17431273441197545"/>
    <n v="-2.0278156815233146"/>
    <n v="5.7000154170914273E-2"/>
    <n v="0.29032473803779069"/>
    <n v="0.48198963054465205"/>
    <n v="0.75405070317327694"/>
  </r>
  <r>
    <x v="11"/>
    <n v="8.0539961536593943E-2"/>
    <n v="7.8315202233557174E-2"/>
    <n v="-3.4525435787430801E-2"/>
    <n v="6.3343601188075319E-2"/>
    <n v="0.15357417977205109"/>
    <n v="1.0210694120539389E-2"/>
    <n v="0.16907188166592321"/>
  </r>
  <r>
    <x v="12"/>
    <n v="0.41952922684472288"/>
    <n v="0.57219749139569587"/>
    <n v="0.23338796958514565"/>
    <n v="-0.20452382114142043"/>
    <n v="0.17821322051972308"/>
    <n v="0.54360536450924857"/>
    <n v="2.0153896822945144E-2"/>
  </r>
  <r>
    <x v="13"/>
    <n v="0.25854848787878421"/>
    <n v="0.30646730733676764"/>
    <n v="0.45416741304688646"/>
    <n v="0.36765699401912633"/>
    <n v="-0.19306802377650367"/>
    <n v="0.3865194784579517"/>
    <n v="0.25657060623898253"/>
  </r>
  <r>
    <x v="14"/>
    <n v="0.19037094600879345"/>
    <n v="0.8860902396335969"/>
    <n v="-3.430096048209665"/>
    <n v="7.9851671561647339E-2"/>
    <n v="-0.12929369037055213"/>
    <n v="0.2331146217278901"/>
    <n v="0.44675281671310535"/>
  </r>
  <r>
    <x v="15"/>
    <n v="0.23608028145119886"/>
    <n v="0.25830913280094819"/>
    <n v="-2.4272654384305472"/>
    <n v="0.14284361864474956"/>
    <n v="0.14465165853062378"/>
    <n v="0.10713526011166842"/>
    <n v="0.20471793556918394"/>
  </r>
  <r>
    <x v="16"/>
    <n v="0.27001045362697967"/>
    <n v="0.24520964670080647"/>
    <n v="-2.5821847328627054"/>
    <n v="5.4239834284102596E-2"/>
    <n v="0.39935227955361374"/>
    <n v="0.19567385712412508"/>
    <n v="0.28759052278566494"/>
  </r>
  <r>
    <x v="17"/>
    <n v="0.28566531195818456"/>
    <n v="0.47789513685876767"/>
    <n v="-2.4218822794080608"/>
    <n v="0.13306391663573455"/>
    <n v="0.65570564026535294"/>
    <n v="0.54870823441271033"/>
    <n v="0.23587709910176877"/>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x v="0"/>
    <n v="-0.11201987871079984"/>
    <n v="-4.0609689103235556E-2"/>
    <n v="7.7379882542936221E-2"/>
    <n v="0.58413511718244615"/>
    <n v="0.13046303820098379"/>
    <n v="-9.791231933043483E-2"/>
    <n v="-2.6245283763603505E-2"/>
    <n v="0.13652789256614495"/>
    <n v="0.17758411403220867"/>
    <n v="0.19994565396163236"/>
    <n v="0.13229953118354307"/>
    <n v="0.2224875580480031"/>
    <n v="0.12919847417846358"/>
    <n v="0.32684940360772741"/>
    <n v="0.36640407398877922"/>
    <n v="0.25426329774155731"/>
    <n v="0.21046142580456106"/>
    <n v="0.3158174624259561"/>
    <n v="0.9336651971282417"/>
    <n v="0.7138757359717568"/>
    <n v="0.37089754821908122"/>
    <n v="0.44669385487437152"/>
    <n v="0.38041257488808444"/>
    <n v="1.0262397510250318"/>
    <n v="3.8789256389271089E-2"/>
    <n v="1.9321334417772545E-2"/>
    <n v="-0.1909891708243463"/>
    <n v="-1.7251902735679114E-2"/>
    <n v="-33.235453012378422"/>
  </r>
  <r>
    <x v="1"/>
    <n v="-0.5760783755994745"/>
    <n v="1.0032814226559204"/>
    <n v="1.1033601138069857"/>
    <n v="0.53695523004985912"/>
    <n v="0.28746777375820526"/>
    <n v="0.74437047333575979"/>
    <n v="-0.33016014475997818"/>
    <n v="-1.6569469317784729E-2"/>
    <n v="8.260858224260921E-2"/>
    <n v="-0.41862577184091321"/>
    <n v="-0.44657840228850681"/>
    <n v="7.8534675730668191E-4"/>
    <n v="0.21887874969899412"/>
    <n v="1.6770887537207393"/>
    <n v="0.30403073357282057"/>
    <n v="0.80818854143376928"/>
    <n v="0.40697064211314787"/>
    <n v="-0.95192651547111196"/>
    <n v="-1.0261065287183804"/>
    <n v="0.44741854136332376"/>
    <n v="0.36319674503890159"/>
    <n v="-0.2314202925912793"/>
    <n v="-2.5341183436474884E-2"/>
    <n v="0.24439250024916251"/>
    <n v="-0.46296484209360117"/>
    <n v="2.9002004780682194E-2"/>
    <n v="0.30183140616088072"/>
    <n v="0.75959117318322578"/>
    <n v="-32.863098945257249"/>
  </r>
  <r>
    <x v="2"/>
    <n v="-1.0061505355514273"/>
    <n v="-0.945190231074168"/>
    <n v="4.282310514229859E-2"/>
    <n v="1.0614627334126272"/>
    <n v="2.1112750225341164"/>
    <n v="0.21240605537689652"/>
    <n v="-0.69735155821204498"/>
    <n v="-0.85647787815661547"/>
    <n v="-0.36275568928131047"/>
    <n v="0.27988356659047081"/>
    <n v="0.97629094639719283"/>
    <n v="0.29084917362939039"/>
    <n v="-0.4625611711441287"/>
    <n v="-1.4403528104161929"/>
    <n v="-0.6753717225238155"/>
    <n v="-0.62815384937356844"/>
    <n v="1.6901354345670159"/>
    <n v="0.92618845776388115"/>
    <n v="-1.137181392032379"/>
    <n v="0.14259029315951058"/>
    <n v="0.25855348705373077"/>
    <n v="1.933187916255289"/>
    <n v="1.6423490246162054"/>
    <n v="0.67145944716479911"/>
    <n v="-3.2449471900648974"/>
    <n v="8.988339732194742E-3"/>
    <n v="-1.1325641716833303"/>
    <n v="0.62716951121695841"/>
    <n v="-32.882475004716092"/>
  </r>
  <r>
    <x v="3"/>
    <n v="8.6706173872842338E-2"/>
    <n v="2.2062421061816734E-2"/>
    <n v="0.10888680798304255"/>
    <n v="0.17264872103582021"/>
    <n v="6.4567637436922232E-2"/>
    <n v="0.21357902814092208"/>
    <n v="8.5904361688345796E-2"/>
    <n v="0.10810908800858549"/>
    <n v="8.540922435535446E-2"/>
    <n v="0.14767601413021086"/>
    <n v="0.14672367551510976"/>
    <n v="0.14596365571097467"/>
    <n v="4.154981186700716E-2"/>
    <n v="0.26966651451994073"/>
    <n v="0.37026813616540294"/>
    <n v="0.1628619711821534"/>
    <n v="0.16231444663390515"/>
    <n v="0.18186205090954521"/>
    <n v="0.32071614347712396"/>
    <n v="0.31749554519529477"/>
    <n v="0.2753189133303125"/>
    <n v="0.27307557626919626"/>
    <n v="0.21280711936544675"/>
    <n v="0.17302116745087551"/>
    <n v="0.5161519373571628"/>
    <n v="6.6723679221376375E-4"/>
    <n v="0.22627355376908695"/>
    <n v="0.26187747669273848"/>
    <n v="-33.35187240484035"/>
  </r>
  <r>
    <x v="4"/>
    <n v="1.9417852695922584"/>
    <n v="1.2304124713050111"/>
    <n v="1.558128821711761"/>
    <n v="1.9734805872180736"/>
    <n v="1.3174483386364875"/>
    <n v="-5.2904463917447707E-2"/>
    <n v="0.66049304791233554"/>
    <n v="1.0296550282005505"/>
    <n v="0.89577292526631569"/>
    <n v="0.28428592858025059"/>
    <n v="-8.6154563521054175E-2"/>
    <n v="-0.19904208994376704"/>
    <n v="0.35798297195316725"/>
    <n v="2.2337405571720308"/>
    <n v="1.1049995482266519"/>
    <n v="0.71762381555552091"/>
    <n v="-3.1773457355835401E-2"/>
    <n v="-0.73388924012666445"/>
    <n v="-0.49276408843641128"/>
    <n v="-0.52219242794778875"/>
    <n v="-0.28183150034160492"/>
    <n v="0.57297233601424491"/>
    <n v="0.12495090747643663"/>
    <n v="-6.9756518213168903E-2"/>
    <n v="-1.4806176260024821"/>
    <n v="8.2380122369935346E-2"/>
    <n v="-0.79374361025729934"/>
    <n v="-0.90994717638234734"/>
    <n v="-33.909758988837929"/>
  </r>
  <r>
    <x v="5"/>
    <n v="0.21346375636715878"/>
    <n v="0.63976225730618352"/>
    <n v="2.239638918790666"/>
    <n v="0.40728190573159045"/>
    <n v="-0.64418370951270842"/>
    <n v="-2.7211521670549448E-2"/>
    <n v="-0.24289659765849039"/>
    <n v="-0.60265609478388515"/>
    <n v="5.281411519145799E-2"/>
    <n v="0.1750082215188451"/>
    <n v="-0.20382993934909596"/>
    <n v="-0.13057386085419509"/>
    <n v="7.3244008192942786E-2"/>
    <n v="1.0025089961114972"/>
    <n v="2.9326161236301949"/>
    <n v="-0.29589380925631409"/>
    <n v="-0.39253957083092733"/>
    <n v="0.80660689111499673"/>
    <n v="4.7846156983866921E-3"/>
    <n v="-0.93071932134203783"/>
    <n v="-0.37165684941482052"/>
    <n v="-0.61939120099136125"/>
    <n v="-0.48591584511437985"/>
    <n v="-7.65114592270945E-2"/>
    <n v="2.3128866215083419"/>
    <n v="2.0980097323397045E-2"/>
    <n v="1.2992495171857372"/>
    <n v="-0.86419802368374599"/>
    <n v="-32.674704310304207"/>
  </r>
  <r>
    <x v="6"/>
    <n v="-6.2967395130825992"/>
    <n v="-0.90356180977072853"/>
    <n v="-0.60822270469947881"/>
    <n v="1.6101018689513975"/>
    <n v="2.3228909888678406"/>
    <n v="2.7637695419563624"/>
    <n v="1.2689398495800894"/>
    <n v="0.31122787534371632"/>
    <n v="4.8799126490589968"/>
    <n v="3.8311011598917566"/>
    <n v="-0.65883671786498488"/>
    <n v="-0.75803519331033853"/>
    <n v="0.84678879241378624"/>
    <n v="1.6978217108829703"/>
    <n v="0.51450955288707034"/>
    <n v="2.6054900578594395"/>
    <n v="2.8035954072820197"/>
    <n v="1.6994579674382628"/>
    <n v="2.0204235164929325"/>
    <n v="1.8234724655071328"/>
    <n v="2.6775291256290417"/>
    <n v="-1.0039925624917323"/>
    <n v="-3.0377739581158418"/>
    <n v="-0.72578989076910894"/>
    <n v="0.6728368223447827"/>
    <n v="1.3006126057753928"/>
    <n v="1.7211160114955437"/>
    <n v="2.6834202675356216"/>
    <n v="-29.52046868657494"/>
  </r>
  <r>
    <x v="7"/>
    <n v="-0.24262274577715073"/>
    <n v="0.19122495000482617"/>
    <n v="0.40001067640110755"/>
    <n v="0.8274095863880383"/>
    <n v="8.120931002266725E-2"/>
    <n v="-0.37970224643312606"/>
    <n v="-0.16145028601496364"/>
    <n v="0.22639601522482886"/>
    <n v="0.26441291857184046"/>
    <n v="4.0367331732803206E-2"/>
    <n v="-0.18140277154989978"/>
    <n v="-0.10129238114761015"/>
    <n v="-2.0300386154043535E-2"/>
    <n v="6.1573211590867538E-2"/>
    <n v="0.18364686189058591"/>
    <n v="-1.9094746739120899E-2"/>
    <n v="-8.0180095544578556E-2"/>
    <n v="-3.9598760343381077E-2"/>
    <n v="0.54793915388318659"/>
    <n v="0.37882365663321815"/>
    <n v="0.13802039125765844"/>
    <n v="9.8189382251699431E-2"/>
    <n v="5.9212530608413881E-2"/>
    <n v="3.9591540307900346E-2"/>
    <n v="-5.829695260073614E-2"/>
    <n v="2.2358751950679785E-2"/>
    <n v="0.45061545252607976"/>
    <n v="0.40681871368902539"/>
    <n v="-33.197122628311767"/>
  </r>
  <r>
    <x v="8"/>
    <n v="-0.56939376977079503"/>
    <n v="-1.0014986137111936E-2"/>
    <n v="0.16170317048968252"/>
    <n v="0.63248742440351624"/>
    <n v="9.2171649135269915E-2"/>
    <n v="-0.19833253198811754"/>
    <n v="0.38484075188973227"/>
    <n v="1.1994415949434296"/>
    <n v="0.64265050083487019"/>
    <n v="0.13813485650725901"/>
    <n v="-0.40674359855322245"/>
    <n v="-0.35510838422226659"/>
    <n v="-0.32620346651304316"/>
    <n v="1.1465746221095604E-2"/>
    <n v="3.6964937900577456E-2"/>
    <n v="0.20566919749062515"/>
    <n v="6.5173919707681119E-2"/>
    <n v="3.7248533501074009E-2"/>
    <n v="0.28720965559146022"/>
    <n v="0.17245024588082267"/>
    <n v="9.1422590731269696E-2"/>
    <n v="0.11851994581859539"/>
    <n v="-7.5599777262541371E-2"/>
    <n v="-0.23997410605710803"/>
    <n v="-0.32016955809767617"/>
    <n v="1.4103646733419425E-2"/>
    <n v="0.37521475784453373"/>
    <n v="0.42498015642767423"/>
    <n v="-33.106979005256285"/>
  </r>
  <r>
    <x v="9"/>
    <n v="0.10379964224428269"/>
    <n v="-0.19693344955220718"/>
    <n v="8.3435238022106131E-2"/>
    <n v="1.0803942673339593"/>
    <n v="7.8132281869487549E-2"/>
    <n v="-4.073460989010913E-2"/>
    <n v="3.6050897696480545E-2"/>
    <n v="7.1460367359956242E-2"/>
    <n v="0.11265400540204122"/>
    <n v="5.2456516570576338E-2"/>
    <n v="0.18862863616595268"/>
    <n v="0.32373644645938465"/>
    <n v="0.41746847357463851"/>
    <n v="0.6398313580319096"/>
    <n v="0.80248548034915823"/>
    <n v="0.69940149454079881"/>
    <n v="0.43535323272047255"/>
    <n v="0.53840771418405853"/>
    <n v="0.68861401675452816"/>
    <n v="0.62680895811428039"/>
    <n v="0.44271609508758791"/>
    <n v="0.55131264217222953"/>
    <n v="0.46664639174626793"/>
    <n v="0.51783055962261304"/>
    <n v="0.27897211947615358"/>
    <n v="3.1765835971051017E-2"/>
    <n v="0.57222045367888852"/>
    <n v="0.89526673918935196"/>
    <n v="-33.746310227724884"/>
  </r>
  <r>
    <x v="10"/>
    <n v="0.9704790972351125"/>
    <n v="0.25075429083730488"/>
    <n v="0.37826723669002299"/>
    <n v="0.68143622036301943"/>
    <n v="0.34657939304413876"/>
    <n v="0.31832669461013435"/>
    <n v="0.45056376807612314"/>
    <n v="0.30268176979152522"/>
    <n v="0.27706683786920089"/>
    <n v="0.23203749071465443"/>
    <n v="0.28205216645749748"/>
    <n v="0.18405676599575616"/>
    <n v="0.30557308900769176"/>
    <n v="0.31934154116153052"/>
    <n v="0.42628161638296608"/>
    <n v="0.36430370965118958"/>
    <n v="0.39584076977626026"/>
    <n v="0.26460876346316464"/>
    <n v="0.25271115014093465"/>
    <n v="0.30017137948712813"/>
    <n v="0.2591086602789095"/>
    <n v="0.29485261576194982"/>
    <n v="0.25652956479743388"/>
    <n v="0.18953179943891904"/>
    <n v="0.28638434150228259"/>
    <n v="0.13756583406113343"/>
    <n v="0.25364244462410407"/>
    <n v="0.23300516560352946"/>
    <n v="-34.21401569772717"/>
  </r>
  <r>
    <x v="11"/>
    <n v="0.30963301843438218"/>
    <n v="0.1309895422433934"/>
    <n v="9.2763174507974736E-2"/>
    <n v="0.61069233862243333"/>
    <n v="0.37313330631887204"/>
    <n v="-0.13317923801115961"/>
    <n v="0.17949757910470224"/>
    <n v="0.18122576582304376"/>
    <n v="0.15772763576323315"/>
    <n v="0.13790501856590395"/>
    <n v="0.15703143921900983"/>
    <n v="0.13994401691202632"/>
    <n v="0.10217127386028557"/>
    <n v="0.21683521425406629"/>
    <n v="0.29198340394140659"/>
    <n v="0.29124993303659935"/>
    <n v="0.28923024037584666"/>
    <n v="0.23188256374709357"/>
    <n v="0.17747585877799887"/>
    <n v="0.16050029168503224"/>
    <n v="0.16472016832993344"/>
    <n v="0.25478886993020339"/>
    <n v="0.16186851753540851"/>
    <n v="0.16187254213532001"/>
    <n v="0.26717861255855274"/>
    <n v="3.027530318915524E-2"/>
    <n v="0.13390224619433569"/>
    <n v="0.13170455570045733"/>
    <n v="-32.772223320673355"/>
  </r>
  <r>
    <x v="12"/>
    <n v="-1.0002931156674981"/>
    <n v="-3.9647125959435163E-3"/>
    <n v="0.27001958565536249"/>
    <n v="0.69567090402005471"/>
    <n v="0.40321869130747251"/>
    <n v="0.27727711738468741"/>
    <n v="5.6662121780943986E-2"/>
    <n v="8.9405758434506044E-2"/>
    <n v="0.71667534121605669"/>
    <n v="0.43012453963147751"/>
    <n v="-0.30209514125804021"/>
    <n v="-0.30012743719798146"/>
    <n v="-4.7653826353892814E-3"/>
    <n v="0.57810160772514052"/>
    <n v="0.41745371375560741"/>
    <n v="0.45968768021608691"/>
    <n v="0.34572960134275865"/>
    <n v="5.8706587528695474E-2"/>
    <n v="0.30626957583479447"/>
    <n v="0.33709369373915904"/>
    <n v="0.38818389640873591"/>
    <n v="-0.12103669477304073"/>
    <n v="-0.39355300685705014"/>
    <n v="0.12828147099032225"/>
    <n v="-2.1242941720970077E-2"/>
    <n v="2.8251831002625776E-2"/>
    <n v="0.16108891351770879"/>
    <n v="0.27864460595582535"/>
    <n v="-32.873750054573783"/>
  </r>
  <r>
    <x v="13"/>
    <n v="0.37900997600802394"/>
    <n v="-3.6296216964262662E-2"/>
    <n v="0.1648457930829412"/>
    <n v="0.53719762042845465"/>
    <n v="-3.3945255350239213E-2"/>
    <n v="0.13560903243934527"/>
    <n v="0.11165270089006114"/>
    <n v="8.0072518995526587E-2"/>
    <n v="0.14730485403702573"/>
    <n v="5.8702639693916536E-2"/>
    <n v="-8.135180636357231E-2"/>
    <n v="8.4352822502807481E-3"/>
    <n v="0.16209703775556414"/>
    <n v="0.15622610130405876"/>
    <n v="0.10514049876978239"/>
    <n v="3.0339783085257126E-2"/>
    <n v="1.4966084271190802E-2"/>
    <n v="7.2032444737593113E-2"/>
    <n v="0.10614840397671178"/>
    <n v="0.15426579195101628"/>
    <n v="8.6734348920646978E-2"/>
    <n v="0.12048164484574481"/>
    <n v="8.5452345240869712E-2"/>
    <n v="0.18735713623198702"/>
    <n v="0.25031487555234883"/>
    <n v="2.9598050235362217E-2"/>
    <n v="0.1962169979470684"/>
    <n v="7.6999321896211059E-2"/>
    <n v="-33.138671849800183"/>
  </r>
  <r>
    <x v="14"/>
    <n v="0.36924082678128217"/>
    <n v="0.13080627967471128"/>
    <n v="0.25301094506447391"/>
    <n v="0.98881119808918072"/>
    <n v="7.5363969216854176E-2"/>
    <n v="0.20605600469666152"/>
    <n v="0.26785479996678169"/>
    <n v="0.19169599295954601"/>
    <n v="0.30178509737770076"/>
    <n v="0.36265932575334076"/>
    <n v="0.33892515892943509"/>
    <n v="0.34200911154532615"/>
    <n v="0.24055891567606139"/>
    <n v="0.31541554805474198"/>
    <n v="0.46596327057688319"/>
    <n v="0.41483519441447642"/>
    <n v="0.33720265436897323"/>
    <n v="0.31198513369298714"/>
    <n v="0.29363479161822142"/>
    <n v="0.35014559973982912"/>
    <n v="0.33139508953401142"/>
    <n v="0.28818334906566784"/>
    <n v="0.24791066238284079"/>
    <n v="0.24457280784634339"/>
    <n v="0.25933807010487192"/>
    <n v="6.9292357746437869E-2"/>
    <n v="0.1960114894446067"/>
    <n v="0.15794691077617942"/>
    <n v="-33.956130795640654"/>
  </r>
  <r>
    <x v="15"/>
    <n v="0.61333173436562605"/>
    <n v="0.40152389152052859"/>
    <n v="0.44426042808901922"/>
    <n v="1.5218742764271826"/>
    <n v="0.30457115541046864"/>
    <n v="0.67886799182768931"/>
    <n v="0.72663790203863421"/>
    <n v="0.60233666251055862"/>
    <n v="0.67996198908602123"/>
    <n v="0.68945684290456766"/>
    <n v="0.71580876861107201"/>
    <n v="0.84867278619218778"/>
    <n v="0.77968792872933912"/>
    <n v="0.86072869464767887"/>
    <n v="0.78301078448569206"/>
    <n v="0.80957027844520546"/>
    <n v="0.70467791750760111"/>
    <n v="0.71445998813007383"/>
    <n v="0.67689843682466455"/>
    <n v="0.71084947917845531"/>
    <n v="0.6009513571677122"/>
    <n v="0.54530459563758138"/>
    <n v="0.51854309829307221"/>
    <n v="0.44715204164842276"/>
    <n v="0.4872224732689216"/>
    <n v="0.31848556865542871"/>
    <n v="0.37444527766494407"/>
    <n v="0.41596628470980451"/>
    <n v="-34.545621861675592"/>
  </r>
  <r>
    <x v="16"/>
    <n v="0.39255586021006711"/>
    <n v="0.15270329008678077"/>
    <n v="0.25442144441054265"/>
    <n v="1.0181910572755763"/>
    <n v="0.12817326525372716"/>
    <n v="0.2400062377086726"/>
    <n v="0.3005110474725754"/>
    <n v="0.24286478287084071"/>
    <n v="0.33511793526685835"/>
    <n v="0.39867866181256933"/>
    <n v="0.37614120360579167"/>
    <n v="0.40011485267372998"/>
    <n v="0.29674659004584275"/>
    <n v="0.36917673749756147"/>
    <n v="0.4804443181545226"/>
    <n v="0.46610410135709346"/>
    <n v="0.37244624145639954"/>
    <n v="0.34572642804349796"/>
    <n v="0.34441151448061724"/>
    <n v="0.38427178735761186"/>
    <n v="0.36352106343290852"/>
    <n v="0.30196028557763094"/>
    <n v="0.27947542811492276"/>
    <n v="0.25729804318899169"/>
    <n v="0.2899805958171659"/>
    <n v="9.6837986210135465E-2"/>
    <n v="0.20488768907345159"/>
    <n v="0.20208554583367513"/>
    <n v="-34.059651576146543"/>
  </r>
  <r>
    <x v="17"/>
    <n v="1.331642358909336"/>
    <n v="6.2578222778469528E-2"/>
    <n v="0.9380863039399624"/>
    <n v="0.12391573729862988"/>
    <n v="-0.68069306930692719"/>
    <n v="0.62305295950155759"/>
    <n v="0.37151702786377355"/>
    <n v="0"/>
    <n v="0.92535471930906843"/>
    <n v="0.36674816625916523"/>
    <n v="-0.48721071863579962"/>
    <n v="0.67319461444308093"/>
    <n v="0.60790273556231"/>
    <n v="-0.12084592145014418"/>
    <n v="1.0284331518451231"/>
    <n v="0.29940119760479045"/>
    <n v="-0.41791044776118724"/>
    <n v="0.59952038369304561"/>
    <n v="0.71513706793801468"/>
    <n v="0.29585798816568049"/>
    <n v="1.0029498525073679"/>
    <n v="0.35046728971963947"/>
    <n v="-0.64027939464494921"/>
    <n v="0.82015231400117505"/>
    <n v="0.81348053457292613"/>
    <n v="0"/>
    <n v="0.97982708933716933"/>
    <n v="0.22831050228310826"/>
    <n v="-100"/>
  </r>
  <r>
    <x v="18"/>
    <n v="0.86409583984480509"/>
    <n v="0.38094730514374114"/>
    <n v="1.503007186099951E-3"/>
    <n v="1.2223615775496806"/>
    <n v="0.12254318429462015"/>
    <n v="0.11948953407612366"/>
    <n v="0.14732205301381987"/>
    <n v="0.12911473318147237"/>
    <n v="0.37712917588151834"/>
    <n v="-3.0332447705069081E-2"/>
    <n v="7.4043545172307088E-2"/>
    <n v="5.503709288895927E-2"/>
    <n v="0.34152708954934258"/>
    <n v="0.31973593229749708"/>
    <n v="0.89485699153054821"/>
    <n v="0.39386813689776096"/>
    <n v="0.2699812412497869"/>
    <n v="0.55190321383421403"/>
    <n v="-9.2788472474683248E-2"/>
    <n v="0.11224261564127032"/>
    <n v="0.20446772797960025"/>
    <n v="0.20364105678988031"/>
    <n v="0.16746165412234645"/>
    <n v="7.7011121232785265E-2"/>
    <n v="-0.28565016545371841"/>
    <n v="-3.5514462763713263E-2"/>
    <n v="1.9422955582634006E-2"/>
    <n v="0.18373505689519751"/>
    <n v="-33.278001025778913"/>
  </r>
  <r>
    <x v="19"/>
    <n v="0.27437819321004914"/>
    <n v="7.5382968363209304E-2"/>
    <n v="0.21724864158298388"/>
    <n v="0.79215776716058295"/>
    <n v="0.16496333788484785"/>
    <n v="0.32874422492585492"/>
    <n v="0.22295448356188219"/>
    <n v="0.14463527272352428"/>
    <n v="0.21238882222839375"/>
    <n v="0.24832801503428792"/>
    <n v="0.26751989987998687"/>
    <n v="0.26870939961958734"/>
    <n v="0.22854945154675876"/>
    <n v="0.23039797631407147"/>
    <n v="0.30441825523792526"/>
    <n v="0.30176571728618445"/>
    <n v="0.33801764825019359"/>
    <n v="0.26078759039973631"/>
    <n v="0.25887217256504541"/>
    <n v="0.31478703877370923"/>
    <n v="0.2214037112695427"/>
    <n v="0.27568213154984483"/>
    <n v="0.2376977477088206"/>
    <n v="0.2245868823269784"/>
    <n v="0.34049879140172684"/>
    <n v="7.2585741386196112E-2"/>
    <n v="0.16826121019599327"/>
    <n v="0.20734996710844969"/>
    <n v="-34.132215623996622"/>
  </r>
  <r>
    <x v="20"/>
    <n v="0.44797778998404708"/>
    <n v="0.12523725372833269"/>
    <n v="0.20253707188304038"/>
    <n v="0.83956592993094936"/>
    <n v="0.19131015395684972"/>
    <n v="0.2137575793745333"/>
    <n v="0.21255262698051691"/>
    <n v="0.22240796318963371"/>
    <n v="0.19356910795892915"/>
    <n v="0.25018639576057505"/>
    <n v="0.19296964128725605"/>
    <n v="0.2065514528133067"/>
    <n v="0.18116781507348131"/>
    <n v="0.19217222044650648"/>
    <n v="0.24468869584270347"/>
    <n v="0.18841421732218619"/>
    <n v="0.14376316709054468"/>
    <n v="0.15834149118213614"/>
    <n v="0.15520908006680303"/>
    <n v="0.18867879843243532"/>
    <n v="0.22071587226221748"/>
    <n v="0.23899747938289431"/>
    <n v="0.25586787105075876"/>
    <n v="0.2518374810621074"/>
    <n v="0.3769353508503559"/>
    <n v="2.5318687775450172E-2"/>
    <n v="0.13377855762360538"/>
    <n v="0.13233879142970459"/>
    <n v="-33.686976554064302"/>
  </r>
  <r>
    <x v="21"/>
    <n v="0.77168328058397984"/>
    <n v="0.36296021925189459"/>
    <n v="0.19756111645745275"/>
    <n v="0.44685028022347134"/>
    <n v="0.29887020588484098"/>
    <n v="0.69044436093596895"/>
    <n v="0.1916386421486885"/>
    <n v="7.7369001025557882E-2"/>
    <n v="0.42363365601494296"/>
    <n v="-7.3987433598132757E-2"/>
    <n v="0.31963667093264236"/>
    <n v="0.22014666266602001"/>
    <n v="0.15147369183778267"/>
    <n v="0.23590066647558819"/>
    <n v="0.94705260957522708"/>
    <n v="0.22915540501751122"/>
    <n v="-0.27193585306571472"/>
    <n v="0.2312063682513609"/>
    <n v="0.1368821224651855"/>
    <n v="0.13649133010526318"/>
    <n v="0.17376097830517093"/>
    <n v="8.9428937768103609E-2"/>
    <n v="0.13023202066015557"/>
    <n v="0.14700910413467469"/>
    <n v="0.23295087286319247"/>
    <n v="7.763971060638486E-2"/>
    <n v="0.15884149704568781"/>
    <n v="0.13980398919937112"/>
    <n v="-34.245705712148613"/>
  </r>
  <r>
    <x v="22"/>
    <n v="0.52702587486438801"/>
    <n v="0.27713190715338304"/>
    <n v="0.26449108113202469"/>
    <n v="0.39952096577686796"/>
    <n v="0.14149626415557925"/>
    <n v="0.1613212253513939"/>
    <n v="0.1782368801315489"/>
    <n v="0.39334363775724296"/>
    <n v="0.18268094408799485"/>
    <n v="0.19068729001996454"/>
    <n v="0.19497487495535251"/>
    <n v="0.12882798362901524"/>
    <n v="0.16446255515877276"/>
    <n v="0.26026018610327251"/>
    <n v="0.15385876986848865"/>
    <n v="0.10413052747066594"/>
    <n v="9.8476187416335945E-2"/>
    <n v="0.13443559333466437"/>
    <n v="0.154765431592089"/>
    <n v="0.15561488903612264"/>
    <n v="0.13501108473595069"/>
    <n v="5.5925512663780021E-2"/>
    <n v="9.3896515452254414E-2"/>
    <n v="0.13311059064033279"/>
    <n v="0.21057493110433997"/>
    <n v="1.6655796053872907E-2"/>
    <n v="9.4949004118068878E-2"/>
    <n v="0.13374275503493305"/>
    <n v="-33.821562423770885"/>
  </r>
  <r>
    <x v="23"/>
    <n v="7.4577227298912543E-2"/>
    <n v="8.968267012839215E-2"/>
    <n v="9.9699778876185821E-2"/>
    <n v="0.76871996714931423"/>
    <n v="-5.0626745053413913E-2"/>
    <n v="0.15419101809517347"/>
    <n v="0.10570586194682274"/>
    <n v="0.25008254911109723"/>
    <n v="0.16406134987366702"/>
    <n v="0.13085067885518095"/>
    <n v="0.14753809293663389"/>
    <n v="0.11640718811162983"/>
    <n v="0.15329418795407537"/>
    <n v="0.12296894046537066"/>
    <n v="0.11645500023976574"/>
    <n v="0.22224454560088067"/>
    <n v="0.19733049585958332"/>
    <n v="0.44669982810636943"/>
    <n v="0.2211327506378189"/>
    <n v="0.12500272058130549"/>
    <n v="8.1179851023345753E-2"/>
    <n v="0.10022276946064464"/>
    <n v="0.1009218731014813"/>
    <n v="0.12063151400162304"/>
    <n v="0.1634136062879771"/>
    <n v="2.9310274834571493E-2"/>
    <n v="0.20073884626314395"/>
    <n v="0.19174993913104724"/>
    <n v="-33.911560654270176"/>
  </r>
  <r>
    <x v="24"/>
    <n v="-0.21026824434461122"/>
    <n v="-0.44694735087144605"/>
    <n v="0.32857421031054995"/>
    <n v="1.0123433485167921"/>
    <n v="2.4294271585184563E-2"/>
    <n v="0.21186406266108623"/>
    <n v="-2.0182661796434121E-2"/>
    <n v="-2.0351552097132537E-2"/>
    <n v="0.18786491040335038"/>
    <n v="0.27011802108410732"/>
    <n v="8.2558115785177771E-2"/>
    <n v="8.2152051232082204E-2"/>
    <n v="0.2659991608024832"/>
    <n v="0.58808312574614596"/>
    <n v="0.31931341277751984"/>
    <n v="-9.8408337690275835E-2"/>
    <n v="0.19802372400464083"/>
    <n v="3.9435930297091006E-2"/>
    <n v="0.27500665739836622"/>
    <n v="-5.8331637794099493E-2"/>
    <n v="0.23413485965330003"/>
    <n v="0.27123892539720762"/>
    <n v="0.44176104274428107"/>
    <n v="0.51202086050746343"/>
    <n v="0.42939009782377546"/>
    <n v="3.7645964479638788E-4"/>
    <n v="0.57140065906132331"/>
    <n v="0.19955082654490516"/>
    <n v="-33.278978074510611"/>
  </r>
  <r>
    <x v="25"/>
    <n v="0.35949704332744642"/>
    <n v="8.7692094213323316E-2"/>
    <n v="0.20777961579474521"/>
    <n v="0.7279683071832791"/>
    <n v="0.16323265841067988"/>
    <n v="0.34065084523381256"/>
    <n v="0.16463096195293417"/>
    <n v="0.15626750095519229"/>
    <n v="0.24656593406592928"/>
    <n v="0.16043312752063935"/>
    <n v="0.22482135269323086"/>
    <n v="0.18711469828994298"/>
    <n v="0.20349617326195832"/>
    <n v="0.26195639193972253"/>
    <n v="0.43922791550179757"/>
    <n v="0.18500586988883091"/>
    <n v="6.4642731909090603E-2"/>
    <n v="0.20516337405575621"/>
    <n v="0.20261936842032391"/>
    <n v="0.14365688197065371"/>
    <n v="0.1994732006900275"/>
    <n v="0.18003709710330465"/>
    <n v="0.21938633628896564"/>
    <n v="0.23865004339983389"/>
    <n v="0.31816616498504641"/>
    <n v="5.124044413775778E-2"/>
    <n v="0.2427012903946982"/>
    <n v="0.16624013726192896"/>
    <n v="-34.003945605616913"/>
  </r>
  <r>
    <x v="26"/>
    <n v="-0.3751301593286131"/>
    <n v="4.076845087539379E-5"/>
    <n v="0.19136721243231505"/>
    <n v="0.73949319365656108"/>
    <n v="0.21031391801874566"/>
    <n v="0.23009707751603994"/>
    <n v="8.3904273255688569E-2"/>
    <n v="8.3367900727820146E-2"/>
    <n v="0.47248436290495571"/>
    <n v="0.26447110014855968"/>
    <n v="-0.11636740250211171"/>
    <n v="-0.11739349714076269"/>
    <n v="6.2132190715470326E-2"/>
    <n v="0.40266794355987723"/>
    <n v="0.42172322593050621"/>
    <n v="0.33536049600072948"/>
    <n v="0.21600202809741623"/>
    <n v="0.13925728298441423"/>
    <n v="0.1955689460427287"/>
    <n v="0.21435624502714742"/>
    <n v="0.28952529229633345"/>
    <n v="-1.3446750514547948E-2"/>
    <n v="-0.12084281347976704"/>
    <n v="0.14009098994731795"/>
    <n v="4.45402332278938E-2"/>
    <n v="2.3015219585124833E-3"/>
    <n v="0.15279061149952292"/>
    <n v="0.1887035567740952"/>
    <n v="-33.461609045591253"/>
  </r>
  <r>
    <x v="27"/>
    <n v="53.819095477386945"/>
    <n v="32.734400522705009"/>
    <n v="6.694560669456064"/>
    <n v="1.93771626297577"/>
    <n v="-6.4267933921701657"/>
    <n v="-1.6686819830713537"/>
    <n v="6.5912444663059695"/>
    <n v="14.997692662667282"/>
    <n v="6.6211878009630754"/>
    <n v="3.3105939004815377"/>
    <n v="12.094664476485983"/>
    <n v="4.6775397669519831"/>
    <n v="3.0480164878035012"/>
    <n v="6.8751693316025211"/>
    <n v="3.9492022754363716"/>
    <n v="-2.6680222139889298"/>
    <n v="1.4852932046935141"/>
    <n v="9.7765927171601543"/>
    <n v="2.8996465321364813"/>
    <n v="-6.6648821364294522"/>
    <n v="7.3070032734937271"/>
    <n v="12.571815474066099"/>
    <n v="17.024053350830762"/>
    <n v="0.81427071957556052"/>
    <n v="1.3105254322281663"/>
    <n v="6.0741421595199467"/>
    <n v="-4.0669455175953928"/>
    <n v="-8.1353768340228694"/>
    <n v="-10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
  <r>
    <x v="0"/>
    <x v="0"/>
    <n v="-0.11201987871079984"/>
    <n v="-0.5760783755994745"/>
    <n v="-1.0061505355514273"/>
    <n v="8.6706173872842338E-2"/>
    <n v="1.9417852695922584"/>
    <n v="0.21346375636715878"/>
    <n v="-6.2967395130825992"/>
    <n v="-0.24262274577715073"/>
    <n v="-0.56939376977079503"/>
    <n v="0.10379964224428269"/>
    <n v="0.9704790972351125"/>
    <n v="0.30963301843438218"/>
    <n v="-1.0002931156674981"/>
    <n v="0.37900997600802394"/>
    <n v="0.36924082678128217"/>
    <n v="0.61333173436562605"/>
    <n v="0.39255586021006711"/>
    <n v="1.331642358909336"/>
    <n v="0.86409583984480509"/>
    <n v="0.27437819321004914"/>
    <n v="0.44797778998404708"/>
    <n v="0.77168328058397984"/>
    <n v="0.52702587486438801"/>
    <n v="7.4577227298912543E-2"/>
    <n v="-0.21026824434461122"/>
    <n v="0.35949704332744642"/>
    <n v="-0.3751301593286131"/>
    <n v="53.819095477386945"/>
  </r>
  <r>
    <x v="0"/>
    <x v="1"/>
    <n v="-4.0609689103235556E-2"/>
    <n v="1.0032814226559204"/>
    <n v="-0.945190231074168"/>
    <n v="2.2062421061816734E-2"/>
    <n v="1.2304124713050111"/>
    <n v="0.63976225730618352"/>
    <n v="-0.90356180977072853"/>
    <n v="0.19122495000482617"/>
    <n v="-1.0014986137111936E-2"/>
    <n v="-0.19693344955220718"/>
    <n v="0.25075429083730488"/>
    <n v="0.1309895422433934"/>
    <n v="-3.9647125959435163E-3"/>
    <n v="-3.6296216964262662E-2"/>
    <n v="0.13080627967471128"/>
    <n v="0.40152389152052859"/>
    <n v="0.15270329008678077"/>
    <n v="6.2578222778469528E-2"/>
    <n v="0.38094730514374114"/>
    <n v="7.5382968363209304E-2"/>
    <n v="0.12523725372833269"/>
    <n v="0.36296021925189459"/>
    <n v="0.27713190715338304"/>
    <n v="8.968267012839215E-2"/>
    <n v="-0.44694735087144605"/>
    <n v="8.7692094213323316E-2"/>
    <n v="4.076845087539379E-5"/>
    <n v="32.734400522705009"/>
  </r>
  <r>
    <x v="0"/>
    <x v="2"/>
    <n v="7.7379882542936221E-2"/>
    <n v="1.1033601138069857"/>
    <n v="4.282310514229859E-2"/>
    <n v="0.10888680798304255"/>
    <n v="1.558128821711761"/>
    <n v="2.239638918790666"/>
    <n v="-0.60822270469947881"/>
    <n v="0.40001067640110755"/>
    <n v="0.16170317048968252"/>
    <n v="8.3435238022106131E-2"/>
    <n v="0.37826723669002299"/>
    <n v="9.2763174507974736E-2"/>
    <n v="0.27001958565536249"/>
    <n v="0.1648457930829412"/>
    <n v="0.25301094506447391"/>
    <n v="0.44426042808901922"/>
    <n v="0.25442144441054265"/>
    <n v="0.9380863039399624"/>
    <n v="1.503007186099951E-3"/>
    <n v="0.21724864158298388"/>
    <n v="0.20253707188304038"/>
    <n v="0.19756111645745275"/>
    <n v="0.26449108113202469"/>
    <n v="9.9699778876185821E-2"/>
    <n v="0.32857421031054995"/>
    <n v="0.20777961579474521"/>
    <n v="0.19136721243231505"/>
    <n v="6.694560669456064"/>
  </r>
  <r>
    <x v="0"/>
    <x v="3"/>
    <n v="0.58413511718244615"/>
    <n v="0.53695523004985912"/>
    <n v="1.0614627334126272"/>
    <n v="0.17264872103582021"/>
    <n v="1.9734805872180736"/>
    <n v="0.40728190573159045"/>
    <n v="1.6101018689513975"/>
    <n v="0.8274095863880383"/>
    <n v="0.63248742440351624"/>
    <n v="1.0803942673339593"/>
    <n v="0.68143622036301943"/>
    <n v="0.61069233862243333"/>
    <n v="0.69567090402005471"/>
    <n v="0.53719762042845465"/>
    <n v="0.98881119808918072"/>
    <n v="1.5218742764271826"/>
    <n v="1.0181910572755763"/>
    <n v="0.12391573729862988"/>
    <n v="1.2223615775496806"/>
    <n v="0.79215776716058295"/>
    <n v="0.83956592993094936"/>
    <n v="0.44685028022347134"/>
    <n v="0.39952096577686796"/>
    <n v="0.76871996714931423"/>
    <n v="1.0123433485167921"/>
    <n v="0.7279683071832791"/>
    <n v="0.73949319365656108"/>
    <n v="1.93771626297577"/>
  </r>
  <r>
    <x v="0"/>
    <x v="4"/>
    <n v="0.13046303820098379"/>
    <n v="0.28746777375820526"/>
    <n v="2.1112750225341164"/>
    <n v="6.4567637436922232E-2"/>
    <n v="1.3174483386364875"/>
    <n v="-0.64418370951270842"/>
    <n v="2.3228909888678406"/>
    <n v="8.120931002266725E-2"/>
    <n v="9.2171649135269915E-2"/>
    <n v="7.8132281869487549E-2"/>
    <n v="0.34657939304413876"/>
    <n v="0.37313330631887204"/>
    <n v="0.40321869130747251"/>
    <n v="-3.3945255350239213E-2"/>
    <n v="7.5363969216854176E-2"/>
    <n v="0.30457115541046864"/>
    <n v="0.12817326525372716"/>
    <n v="-0.68069306930692719"/>
    <n v="0.12254318429462015"/>
    <n v="0.16496333788484785"/>
    <n v="0.19131015395684972"/>
    <n v="0.29887020588484098"/>
    <n v="0.14149626415557925"/>
    <n v="-5.0626745053413913E-2"/>
    <n v="2.4294271585184563E-2"/>
    <n v="0.16323265841067988"/>
    <n v="0.21031391801874566"/>
    <n v="-6.4267933921701657"/>
  </r>
  <r>
    <x v="0"/>
    <x v="5"/>
    <n v="-9.791231933043483E-2"/>
    <n v="0.74437047333575979"/>
    <n v="0.21240605537689652"/>
    <n v="0.21357902814092208"/>
    <n v="-5.2904463917447707E-2"/>
    <n v="-2.7211521670549448E-2"/>
    <n v="2.7637695419563624"/>
    <n v="-0.37970224643312606"/>
    <n v="-0.19833253198811754"/>
    <n v="-4.073460989010913E-2"/>
    <n v="0.31832669461013435"/>
    <n v="-0.13317923801115961"/>
    <n v="0.27727711738468741"/>
    <n v="0.13560903243934527"/>
    <n v="0.20605600469666152"/>
    <n v="0.67886799182768931"/>
    <n v="0.2400062377086726"/>
    <n v="0.62305295950155759"/>
    <n v="0.11948953407612366"/>
    <n v="0.32874422492585492"/>
    <n v="0.2137575793745333"/>
    <n v="0.69044436093596895"/>
    <n v="0.1613212253513939"/>
    <n v="0.15419101809517347"/>
    <n v="0.21186406266108623"/>
    <n v="0.34065084523381256"/>
    <n v="0.23009707751603994"/>
    <n v="-1.6686819830713537"/>
  </r>
  <r>
    <x v="0"/>
    <x v="6"/>
    <n v="-2.6245283763603505E-2"/>
    <n v="-0.33016014475997818"/>
    <n v="-0.69735155821204498"/>
    <n v="8.5904361688345796E-2"/>
    <n v="0.66049304791233554"/>
    <n v="-0.24289659765849039"/>
    <n v="1.2689398495800894"/>
    <n v="-0.16145028601496364"/>
    <n v="0.38484075188973227"/>
    <n v="3.6050897696480545E-2"/>
    <n v="0.45056376807612314"/>
    <n v="0.17949757910470224"/>
    <n v="5.6662121780943986E-2"/>
    <n v="0.11165270089006114"/>
    <n v="0.26785479996678169"/>
    <n v="0.72663790203863421"/>
    <n v="0.3005110474725754"/>
    <n v="0.37151702786377355"/>
    <n v="0.14732205301381987"/>
    <n v="0.22295448356188219"/>
    <n v="0.21255262698051691"/>
    <n v="0.1916386421486885"/>
    <n v="0.1782368801315489"/>
    <n v="0.10570586194682274"/>
    <n v="-2.0182661796434121E-2"/>
    <n v="0.16463096195293417"/>
    <n v="8.3904273255688569E-2"/>
    <n v="6.5912444663059695"/>
  </r>
  <r>
    <x v="0"/>
    <x v="7"/>
    <n v="0.13652789256614495"/>
    <n v="-1.6569469317784729E-2"/>
    <n v="-0.85647787815661547"/>
    <n v="0.10810908800858549"/>
    <n v="1.0296550282005505"/>
    <n v="-0.60265609478388515"/>
    <n v="0.31122787534371632"/>
    <n v="0.22639601522482886"/>
    <n v="1.1994415949434296"/>
    <n v="7.1460367359956242E-2"/>
    <n v="0.30268176979152522"/>
    <n v="0.18122576582304376"/>
    <n v="8.9405758434506044E-2"/>
    <n v="8.0072518995526587E-2"/>
    <n v="0.19169599295954601"/>
    <n v="0.60233666251055862"/>
    <n v="0.24286478287084071"/>
    <n v="0"/>
    <n v="0.12911473318147237"/>
    <n v="0.14463527272352428"/>
    <n v="0.22240796318963371"/>
    <n v="7.7369001025557882E-2"/>
    <n v="0.39334363775724296"/>
    <n v="0.25008254911109723"/>
    <n v="-2.0351552097132537E-2"/>
    <n v="0.15626750095519229"/>
    <n v="8.3367900727820146E-2"/>
    <n v="14.997692662667282"/>
  </r>
  <r>
    <x v="0"/>
    <x v="8"/>
    <n v="0.17758411403220867"/>
    <n v="8.260858224260921E-2"/>
    <n v="-0.36275568928131047"/>
    <n v="8.540922435535446E-2"/>
    <n v="0.89577292526631569"/>
    <n v="5.281411519145799E-2"/>
    <n v="4.8799126490589968"/>
    <n v="0.26441291857184046"/>
    <n v="0.64265050083487019"/>
    <n v="0.11265400540204122"/>
    <n v="0.27706683786920089"/>
    <n v="0.15772763576323315"/>
    <n v="0.71667534121605669"/>
    <n v="0.14730485403702573"/>
    <n v="0.30178509737770076"/>
    <n v="0.67996198908602123"/>
    <n v="0.33511793526685835"/>
    <n v="0.92535471930906843"/>
    <n v="0.37712917588151834"/>
    <n v="0.21238882222839375"/>
    <n v="0.19356910795892915"/>
    <n v="0.42363365601494296"/>
    <n v="0.18268094408799485"/>
    <n v="0.16406134987366702"/>
    <n v="0.18786491040335038"/>
    <n v="0.24656593406592928"/>
    <n v="0.47248436290495571"/>
    <n v="6.6211878009630754"/>
  </r>
  <r>
    <x v="0"/>
    <x v="9"/>
    <n v="0.19994565396163236"/>
    <n v="-0.41862577184091321"/>
    <n v="0.27988356659047081"/>
    <n v="0.14767601413021086"/>
    <n v="0.28428592858025059"/>
    <n v="0.1750082215188451"/>
    <n v="3.8311011598917566"/>
    <n v="4.0367331732803206E-2"/>
    <n v="0.13813485650725901"/>
    <n v="5.2456516570576338E-2"/>
    <n v="0.23203749071465443"/>
    <n v="0.13790501856590395"/>
    <n v="0.43012453963147751"/>
    <n v="5.8702639693916536E-2"/>
    <n v="0.36265932575334076"/>
    <n v="0.68945684290456766"/>
    <n v="0.39867866181256933"/>
    <n v="0.36674816625916523"/>
    <n v="-3.0332447705069081E-2"/>
    <n v="0.24832801503428792"/>
    <n v="0.25018639576057505"/>
    <n v="-7.3987433598132757E-2"/>
    <n v="0.19068729001996454"/>
    <n v="0.13085067885518095"/>
    <n v="0.27011802108410732"/>
    <n v="0.16043312752063935"/>
    <n v="0.26447110014855968"/>
    <n v="3.3105939004815377"/>
  </r>
  <r>
    <x v="0"/>
    <x v="10"/>
    <n v="0.13229953118354307"/>
    <n v="-0.44657840228850681"/>
    <n v="0.97629094639719283"/>
    <n v="0.14672367551510976"/>
    <n v="-8.6154563521054175E-2"/>
    <n v="-0.20382993934909596"/>
    <n v="-0.65883671786498488"/>
    <n v="-0.18140277154989978"/>
    <n v="-0.40674359855322245"/>
    <n v="0.18862863616595268"/>
    <n v="0.28205216645749748"/>
    <n v="0.15703143921900983"/>
    <n v="-0.30209514125804021"/>
    <n v="-8.135180636357231E-2"/>
    <n v="0.33892515892943509"/>
    <n v="0.71580876861107201"/>
    <n v="0.37614120360579167"/>
    <n v="-0.48721071863579962"/>
    <n v="7.4043545172307088E-2"/>
    <n v="0.26751989987998687"/>
    <n v="0.19296964128725605"/>
    <n v="0.31963667093264236"/>
    <n v="0.19497487495535251"/>
    <n v="0.14753809293663389"/>
    <n v="8.2558115785177771E-2"/>
    <n v="0.22482135269323086"/>
    <n v="-0.11636740250211171"/>
    <n v="12.094664476485983"/>
  </r>
  <r>
    <x v="0"/>
    <x v="11"/>
    <n v="0.2224875580480031"/>
    <n v="7.8534675730668191E-4"/>
    <n v="0.29084917362939039"/>
    <n v="0.14596365571097467"/>
    <n v="-0.19904208994376704"/>
    <n v="-0.13057386085419509"/>
    <n v="-0.75803519331033853"/>
    <n v="-0.10129238114761015"/>
    <n v="-0.35510838422226659"/>
    <n v="0.32373644645938465"/>
    <n v="0.18405676599575616"/>
    <n v="0.13994401691202632"/>
    <n v="-0.30012743719798146"/>
    <n v="8.4352822502807481E-3"/>
    <n v="0.34200911154532615"/>
    <n v="0.84867278619218778"/>
    <n v="0.40011485267372998"/>
    <n v="0.67319461444308093"/>
    <n v="5.503709288895927E-2"/>
    <n v="0.26870939961958734"/>
    <n v="0.2065514528133067"/>
    <n v="0.22014666266602001"/>
    <n v="0.12882798362901524"/>
    <n v="0.11640718811162983"/>
    <n v="8.2152051232082204E-2"/>
    <n v="0.18711469828994298"/>
    <n v="-0.11739349714076269"/>
    <n v="4.6775397669519831"/>
  </r>
  <r>
    <x v="1"/>
    <x v="0"/>
    <n v="0.12919847417846358"/>
    <n v="0.21887874969899412"/>
    <n v="-0.4625611711441287"/>
    <n v="4.154981186700716E-2"/>
    <n v="0.35798297195316725"/>
    <n v="7.3244008192942786E-2"/>
    <n v="0.84678879241378624"/>
    <n v="-2.0300386154043535E-2"/>
    <n v="-0.32620346651304316"/>
    <n v="0.41746847357463851"/>
    <n v="0.30557308900769176"/>
    <n v="0.10217127386028557"/>
    <n v="-4.7653826353892814E-3"/>
    <n v="0.16209703775556414"/>
    <n v="0.24055891567606139"/>
    <n v="0.77968792872933912"/>
    <n v="0.29674659004584275"/>
    <n v="0.60790273556231"/>
    <n v="0.34152708954934258"/>
    <n v="0.22854945154675876"/>
    <n v="0.18116781507348131"/>
    <n v="0.15147369183778267"/>
    <n v="0.16446255515877276"/>
    <n v="0.15329418795407537"/>
    <n v="0.2659991608024832"/>
    <n v="0.20349617326195832"/>
    <n v="6.2132190715470326E-2"/>
    <n v="3.0480164878035012"/>
  </r>
  <r>
    <x v="1"/>
    <x v="1"/>
    <n v="0.32684940360772741"/>
    <n v="1.6770887537207393"/>
    <n v="-1.4403528104161929"/>
    <n v="0.26966651451994073"/>
    <n v="2.2337405571720308"/>
    <n v="1.0025089961114972"/>
    <n v="1.6978217108829703"/>
    <n v="6.1573211590867538E-2"/>
    <n v="1.1465746221095604E-2"/>
    <n v="0.6398313580319096"/>
    <n v="0.31934154116153052"/>
    <n v="0.21683521425406629"/>
    <n v="0.57810160772514052"/>
    <n v="0.15622610130405876"/>
    <n v="0.31541554805474198"/>
    <n v="0.86072869464767887"/>
    <n v="0.36917673749756147"/>
    <n v="-0.12084592145014418"/>
    <n v="0.31973593229749708"/>
    <n v="0.23039797631407147"/>
    <n v="0.19217222044650648"/>
    <n v="0.23590066647558819"/>
    <n v="0.26026018610327251"/>
    <n v="0.12296894046537066"/>
    <n v="0.58808312574614596"/>
    <n v="0.26195639193972253"/>
    <n v="0.40266794355987723"/>
    <n v="6.8751693316025211"/>
  </r>
  <r>
    <x v="1"/>
    <x v="2"/>
    <n v="0.36640407398877922"/>
    <n v="0.30403073357282057"/>
    <n v="-0.6753717225238155"/>
    <n v="0.37026813616540294"/>
    <n v="1.1049995482266519"/>
    <n v="2.9326161236301949"/>
    <n v="0.51450955288707034"/>
    <n v="0.18364686189058591"/>
    <n v="3.6964937900577456E-2"/>
    <n v="0.80248548034915823"/>
    <n v="0.42628161638296608"/>
    <n v="0.29198340394140659"/>
    <n v="0.41745371375560741"/>
    <n v="0.10514049876978239"/>
    <n v="0.46596327057688319"/>
    <n v="0.78301078448569206"/>
    <n v="0.4804443181545226"/>
    <n v="1.0284331518451231"/>
    <n v="0.89485699153054821"/>
    <n v="0.30441825523792526"/>
    <n v="0.24468869584270347"/>
    <n v="0.94705260957522708"/>
    <n v="0.15385876986848865"/>
    <n v="0.11645500023976574"/>
    <n v="0.31931341277751984"/>
    <n v="0.43922791550179757"/>
    <n v="0.42172322593050621"/>
    <n v="3.9492022754363716"/>
  </r>
  <r>
    <x v="1"/>
    <x v="3"/>
    <n v="0.25426329774155731"/>
    <n v="0.80818854143376928"/>
    <n v="-0.62815384937356844"/>
    <n v="0.1628619711821534"/>
    <n v="0.71762381555552091"/>
    <n v="-0.29589380925631409"/>
    <n v="2.6054900578594395"/>
    <n v="-1.9094746739120899E-2"/>
    <n v="0.20566919749062515"/>
    <n v="0.69940149454079881"/>
    <n v="0.36430370965118958"/>
    <n v="0.29124993303659935"/>
    <n v="0.45968768021608691"/>
    <n v="3.0339783085257126E-2"/>
    <n v="0.41483519441447642"/>
    <n v="0.80957027844520546"/>
    <n v="0.46610410135709346"/>
    <n v="0.29940119760479045"/>
    <n v="0.39386813689776096"/>
    <n v="0.30176571728618445"/>
    <n v="0.18841421732218619"/>
    <n v="0.22915540501751122"/>
    <n v="0.10413052747066594"/>
    <n v="0.22224454560088067"/>
    <n v="-9.8408337690275835E-2"/>
    <n v="0.18500586988883091"/>
    <n v="0.33536049600072948"/>
    <n v="-2.6680222139889298"/>
  </r>
  <r>
    <x v="1"/>
    <x v="4"/>
    <n v="0.21046142580456106"/>
    <n v="0.40697064211314787"/>
    <n v="1.6901354345670159"/>
    <n v="0.16231444663390515"/>
    <n v="-3.1773457355835401E-2"/>
    <n v="-0.39253957083092733"/>
    <n v="2.8035954072820197"/>
    <n v="-8.0180095544578556E-2"/>
    <n v="6.5173919707681119E-2"/>
    <n v="0.43535323272047255"/>
    <n v="0.39584076977626026"/>
    <n v="0.28923024037584666"/>
    <n v="0.34572960134275865"/>
    <n v="1.4966084271190802E-2"/>
    <n v="0.33720265436897323"/>
    <n v="0.70467791750760111"/>
    <n v="0.37244624145639954"/>
    <n v="-0.41791044776118724"/>
    <n v="0.2699812412497869"/>
    <n v="0.33801764825019359"/>
    <n v="0.14376316709054468"/>
    <n v="-0.27193585306571472"/>
    <n v="9.8476187416335945E-2"/>
    <n v="0.19733049585958332"/>
    <n v="0.19802372400464083"/>
    <n v="6.4642731909090603E-2"/>
    <n v="0.21600202809741623"/>
    <n v="1.4852932046935141"/>
  </r>
  <r>
    <x v="1"/>
    <x v="5"/>
    <n v="0.3158174624259561"/>
    <n v="-0.95192651547111196"/>
    <n v="0.92618845776388115"/>
    <n v="0.18186205090954521"/>
    <n v="-0.73388924012666445"/>
    <n v="0.80660689111499673"/>
    <n v="1.6994579674382628"/>
    <n v="-3.9598760343381077E-2"/>
    <n v="3.7248533501074009E-2"/>
    <n v="0.53840771418405853"/>
    <n v="0.26460876346316464"/>
    <n v="0.23188256374709357"/>
    <n v="5.8706587528695474E-2"/>
    <n v="7.2032444737593113E-2"/>
    <n v="0.31198513369298714"/>
    <n v="0.71445998813007383"/>
    <n v="0.34572642804349796"/>
    <n v="0.59952038369304561"/>
    <n v="0.55190321383421403"/>
    <n v="0.26078759039973631"/>
    <n v="0.15834149118213614"/>
    <n v="0.2312063682513609"/>
    <n v="0.13443559333466437"/>
    <n v="0.44669982810636943"/>
    <n v="3.9435930297091006E-2"/>
    <n v="0.20516337405575621"/>
    <n v="0.13925728298441423"/>
    <n v="9.7765927171601543"/>
  </r>
  <r>
    <x v="1"/>
    <x v="6"/>
    <n v="0.9336651971282417"/>
    <n v="-1.0261065287183804"/>
    <n v="-1.137181392032379"/>
    <n v="0.32071614347712396"/>
    <n v="-0.49276408843641128"/>
    <n v="4.7846156983866921E-3"/>
    <n v="2.0204235164929325"/>
    <n v="0.54793915388318659"/>
    <n v="0.28720965559146022"/>
    <n v="0.68861401675452816"/>
    <n v="0.25271115014093465"/>
    <n v="0.17747585877799887"/>
    <n v="0.30626957583479447"/>
    <n v="0.10614840397671178"/>
    <n v="0.29363479161822142"/>
    <n v="0.67689843682466455"/>
    <n v="0.34441151448061724"/>
    <n v="0.71513706793801468"/>
    <n v="-9.2788472474683248E-2"/>
    <n v="0.25887217256504541"/>
    <n v="0.15520908006680303"/>
    <n v="0.1368821224651855"/>
    <n v="0.154765431592089"/>
    <n v="0.2211327506378189"/>
    <n v="0.27500665739836622"/>
    <n v="0.20261936842032391"/>
    <n v="0.1955689460427287"/>
    <n v="2.8996465321364813"/>
  </r>
  <r>
    <x v="1"/>
    <x v="7"/>
    <n v="0.7138757359717568"/>
    <n v="0.44741854136332376"/>
    <n v="0.14259029315951058"/>
    <n v="0.31749554519529477"/>
    <n v="-0.52219242794778875"/>
    <n v="-0.93071932134203783"/>
    <n v="1.8234724655071328"/>
    <n v="0.37882365663321815"/>
    <n v="0.17245024588082267"/>
    <n v="0.62680895811428039"/>
    <n v="0.30017137948712813"/>
    <n v="0.16050029168503224"/>
    <n v="0.33709369373915904"/>
    <n v="0.15426579195101628"/>
    <n v="0.35014559973982912"/>
    <n v="0.71084947917845531"/>
    <n v="0.38427178735761186"/>
    <n v="0.29585798816568049"/>
    <n v="0.11224261564127032"/>
    <n v="0.31478703877370923"/>
    <n v="0.18867879843243532"/>
    <n v="0.13649133010526318"/>
    <n v="0.15561488903612264"/>
    <n v="0.12500272058130549"/>
    <n v="-5.8331637794099493E-2"/>
    <n v="0.14365688197065371"/>
    <n v="0.21435624502714742"/>
    <n v="-6.6648821364294522"/>
  </r>
  <r>
    <x v="1"/>
    <x v="8"/>
    <n v="0.37089754821908122"/>
    <n v="0.36319674503890159"/>
    <n v="0.25855348705373077"/>
    <n v="0.2753189133303125"/>
    <n v="-0.28183150034160492"/>
    <n v="-0.37165684941482052"/>
    <n v="2.6775291256290417"/>
    <n v="0.13802039125765844"/>
    <n v="9.1422590731269696E-2"/>
    <n v="0.44271609508758791"/>
    <n v="0.2591086602789095"/>
    <n v="0.16472016832993344"/>
    <n v="0.38818389640873591"/>
    <n v="8.6734348920646978E-2"/>
    <n v="0.33139508953401142"/>
    <n v="0.6009513571677122"/>
    <n v="0.36352106343290852"/>
    <n v="1.0029498525073679"/>
    <n v="0.20446772797960025"/>
    <n v="0.2214037112695427"/>
    <n v="0.22071587226221748"/>
    <n v="0.17376097830517093"/>
    <n v="0.13501108473595069"/>
    <n v="8.1179851023345753E-2"/>
    <n v="0.23413485965330003"/>
    <n v="0.1994732006900275"/>
    <n v="0.28952529229633345"/>
    <n v="7.3070032734937271"/>
  </r>
  <r>
    <x v="1"/>
    <x v="9"/>
    <n v="0.44669385487437152"/>
    <n v="-0.2314202925912793"/>
    <n v="1.933187916255289"/>
    <n v="0.27307557626919626"/>
    <n v="0.57297233601424491"/>
    <n v="-0.61939120099136125"/>
    <n v="-1.0039925624917323"/>
    <n v="9.8189382251699431E-2"/>
    <n v="0.11851994581859539"/>
    <n v="0.55131264217222953"/>
    <n v="0.29485261576194982"/>
    <n v="0.25478886993020339"/>
    <n v="-0.12103669477304073"/>
    <n v="0.12048164484574481"/>
    <n v="0.28818334906566784"/>
    <n v="0.54530459563758138"/>
    <n v="0.30196028557763094"/>
    <n v="0.35046728971963947"/>
    <n v="0.20364105678988031"/>
    <n v="0.27568213154984483"/>
    <n v="0.23899747938289431"/>
    <n v="8.9428937768103609E-2"/>
    <n v="5.5925512663780021E-2"/>
    <n v="0.10022276946064464"/>
    <n v="0.27123892539720762"/>
    <n v="0.18003709710330465"/>
    <n v="-1.3446750514547948E-2"/>
    <n v="12.571815474066099"/>
  </r>
  <r>
    <x v="1"/>
    <x v="10"/>
    <n v="0.38041257488808444"/>
    <n v="-2.5341183436474884E-2"/>
    <n v="1.6423490246162054"/>
    <n v="0.21280711936544675"/>
    <n v="0.12495090747643663"/>
    <n v="-0.48591584511437985"/>
    <n v="-3.0377739581158418"/>
    <n v="5.9212530608413881E-2"/>
    <n v="-7.5599777262541371E-2"/>
    <n v="0.46664639174626793"/>
    <n v="0.25652956479743388"/>
    <n v="0.16186851753540851"/>
    <n v="-0.39355300685705014"/>
    <n v="8.5452345240869712E-2"/>
    <n v="0.24791066238284079"/>
    <n v="0.51854309829307221"/>
    <n v="0.27947542811492276"/>
    <n v="-0.64027939464494921"/>
    <n v="0.16746165412234645"/>
    <n v="0.2376977477088206"/>
    <n v="0.25586787105075876"/>
    <n v="0.13023202066015557"/>
    <n v="9.3896515452254414E-2"/>
    <n v="0.1009218731014813"/>
    <n v="0.44176104274428107"/>
    <n v="0.21938633628896564"/>
    <n v="-0.12084281347976704"/>
    <n v="17.024053350830762"/>
  </r>
  <r>
    <x v="1"/>
    <x v="11"/>
    <n v="1.0262397510250318"/>
    <n v="0.24439250024916251"/>
    <n v="0.67145944716479911"/>
    <n v="0.17302116745087551"/>
    <n v="-6.9756518213168903E-2"/>
    <n v="-7.65114592270945E-2"/>
    <n v="-0.72578989076910894"/>
    <n v="3.9591540307900346E-2"/>
    <n v="-0.23997410605710803"/>
    <n v="0.51783055962261304"/>
    <n v="0.18953179943891904"/>
    <n v="0.16187254213532001"/>
    <n v="0.12828147099032225"/>
    <n v="0.18735713623198702"/>
    <n v="0.24457280784634339"/>
    <n v="0.44715204164842276"/>
    <n v="0.25729804318899169"/>
    <n v="0.82015231400117505"/>
    <n v="7.7011121232785265E-2"/>
    <n v="0.2245868823269784"/>
    <n v="0.2518374810621074"/>
    <n v="0.14700910413467469"/>
    <n v="0.13311059064033279"/>
    <n v="0.12063151400162304"/>
    <n v="0.51202086050746343"/>
    <n v="0.23865004339983389"/>
    <n v="0.14009098994731795"/>
    <n v="0.81427071957556052"/>
  </r>
  <r>
    <x v="2"/>
    <x v="0"/>
    <n v="3.8789256389271089E-2"/>
    <n v="-0.46296484209360117"/>
    <n v="-3.2449471900648974"/>
    <n v="0.5161519373571628"/>
    <n v="-1.4806176260024821"/>
    <n v="2.3128866215083419"/>
    <n v="0.6728368223447827"/>
    <n v="-5.829695260073614E-2"/>
    <n v="-0.32016955809767617"/>
    <n v="0.27897211947615358"/>
    <n v="0.28638434150228259"/>
    <n v="0.26717861255855274"/>
    <n v="-2.1242941720970077E-2"/>
    <n v="0.25031487555234883"/>
    <n v="0.25933807010487192"/>
    <n v="0.4872224732689216"/>
    <n v="0.2899805958171659"/>
    <n v="0.81348053457292613"/>
    <n v="-0.28565016545371841"/>
    <n v="0.34049879140172684"/>
    <n v="0.3769353508503559"/>
    <n v="0.23295087286319247"/>
    <n v="0.21057493110433997"/>
    <n v="0.1634136062879771"/>
    <n v="0.42939009782377546"/>
    <n v="0.31816616498504641"/>
    <n v="4.45402332278938E-2"/>
    <n v="1.3105254322281663"/>
  </r>
  <r>
    <x v="2"/>
    <x v="1"/>
    <n v="1.9321334417772545E-2"/>
    <n v="2.9002004780682194E-2"/>
    <n v="8.988339732194742E-3"/>
    <n v="6.6723679221376375E-4"/>
    <n v="8.2380122369935346E-2"/>
    <n v="2.0980097323397045E-2"/>
    <n v="1.3006126057753928"/>
    <n v="2.2358751950679785E-2"/>
    <n v="1.4103646733419425E-2"/>
    <n v="3.1765835971051017E-2"/>
    <n v="0.13756583406113343"/>
    <n v="3.027530318915524E-2"/>
    <n v="2.8251831002625776E-2"/>
    <n v="2.9598050235362217E-2"/>
    <n v="6.9292357746437869E-2"/>
    <n v="0.31848556865542871"/>
    <n v="9.6837986210135465E-2"/>
    <n v="0"/>
    <n v="-3.5514462763713263E-2"/>
    <n v="7.2585741386196112E-2"/>
    <n v="2.5318687775450172E-2"/>
    <n v="7.763971060638486E-2"/>
    <n v="1.6655796053872907E-2"/>
    <n v="2.9310274834571493E-2"/>
    <n v="3.7645964479638788E-4"/>
    <n v="5.124044413775778E-2"/>
    <n v="2.3015219585124833E-3"/>
    <n v="6.0741421595199467"/>
  </r>
  <r>
    <x v="2"/>
    <x v="2"/>
    <n v="-0.1909891708243463"/>
    <n v="0.30183140616088072"/>
    <n v="-1.1325641716833303"/>
    <n v="0.22627355376908695"/>
    <n v="-0.79374361025729934"/>
    <n v="1.2992495171857372"/>
    <n v="1.7211160114955437"/>
    <n v="0.45061545252607976"/>
    <n v="0.37521475784453373"/>
    <n v="0.57222045367888852"/>
    <n v="0.25364244462410407"/>
    <n v="0.13390224619433569"/>
    <n v="0.16108891351770879"/>
    <n v="0.1962169979470684"/>
    <n v="0.1960114894446067"/>
    <n v="0.37444527766494407"/>
    <n v="0.20488768907345159"/>
    <n v="0.97982708933716933"/>
    <n v="1.9422955582634006E-2"/>
    <n v="0.16826121019599327"/>
    <n v="0.13377855762360538"/>
    <n v="0.15884149704568781"/>
    <n v="9.4949004118068878E-2"/>
    <n v="0.20073884626314395"/>
    <n v="0.57140065906132331"/>
    <n v="0.2427012903946982"/>
    <n v="0.15279061149952292"/>
    <n v="-4.0669455175953928"/>
  </r>
  <r>
    <x v="2"/>
    <x v="3"/>
    <n v="-1.7251902735679114E-2"/>
    <n v="0.75959117318322578"/>
    <n v="0.62716951121695841"/>
    <n v="0.26187747669273848"/>
    <n v="-0.90994717638234734"/>
    <n v="-0.86419802368374599"/>
    <n v="2.6834202675356216"/>
    <n v="0.40681871368902539"/>
    <n v="0.42498015642767423"/>
    <n v="0.89526673918935196"/>
    <n v="0.23300516560352946"/>
    <n v="0.13170455570045733"/>
    <n v="0.27864460595582535"/>
    <n v="7.6999321896211059E-2"/>
    <n v="0.15794691077617942"/>
    <n v="0.41596628470980451"/>
    <n v="0.20208554583367513"/>
    <n v="0.22831050228310826"/>
    <n v="0.18373505689519751"/>
    <n v="0.20734996710844969"/>
    <n v="0.13233879142970459"/>
    <n v="0.13980398919937112"/>
    <n v="0.13374275503493305"/>
    <n v="0.19174993913104724"/>
    <n v="0.19955082654490516"/>
    <n v="0.16624013726192896"/>
    <n v="0.1887035567740952"/>
    <n v="-8.13537683402286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CD06F8-E754-482E-9B0C-3F3E1549AD46}" name="PivotTable4"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B22:C49" firstHeaderRow="1" firstDataRow="1" firstDataCol="1"/>
  <pivotFields count="2">
    <pivotField axis="axisRow" showAll="0">
      <items count="28">
        <item x="0"/>
        <item x="14"/>
        <item x="16"/>
        <item x="23"/>
        <item x="2"/>
        <item x="12"/>
        <item x="15"/>
        <item x="5"/>
        <item x="18"/>
        <item x="26"/>
        <item x="20"/>
        <item x="19"/>
        <item x="17"/>
        <item x="1"/>
        <item x="3"/>
        <item x="25"/>
        <item x="10"/>
        <item x="4"/>
        <item x="13"/>
        <item x="24"/>
        <item x="11"/>
        <item x="7"/>
        <item x="22"/>
        <item x="9"/>
        <item x="8"/>
        <item x="21"/>
        <item x="6"/>
        <item t="default"/>
      </items>
    </pivotField>
    <pivotField dataField="1" numFmtId="2"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Items count="1">
    <i/>
  </colItems>
  <dataFields count="1">
    <dataField name="Sum of Inflation Rate in 2017" fld="1" baseField="0" baseItem="0" numFmtId="2"/>
  </dataFields>
  <formats count="18">
    <format dxfId="150">
      <pivotArea outline="0" collapsedLevelsAreSubtotals="1" fieldPosition="0"/>
    </format>
    <format dxfId="149">
      <pivotArea type="all" dataOnly="0" outline="0" fieldPosition="0"/>
    </format>
    <format dxfId="148">
      <pivotArea outline="0" collapsedLevelsAreSubtotals="1" fieldPosition="0"/>
    </format>
    <format dxfId="147">
      <pivotArea field="0" type="button" dataOnly="0" labelOnly="1" outline="0" axis="axisRow" fieldPosition="0"/>
    </format>
    <format dxfId="146">
      <pivotArea dataOnly="0" labelOnly="1" fieldPosition="0">
        <references count="1">
          <reference field="0" count="0"/>
        </references>
      </pivotArea>
    </format>
    <format dxfId="145">
      <pivotArea dataOnly="0" labelOnly="1" outline="0" axis="axisValues" fieldPosition="0"/>
    </format>
    <format dxfId="144">
      <pivotArea type="all" dataOnly="0" outline="0" fieldPosition="0"/>
    </format>
    <format dxfId="143">
      <pivotArea outline="0" collapsedLevelsAreSubtotals="1" fieldPosition="0"/>
    </format>
    <format dxfId="142">
      <pivotArea field="0" type="button" dataOnly="0" labelOnly="1" outline="0" axis="axisRow" fieldPosition="0"/>
    </format>
    <format dxfId="141">
      <pivotArea dataOnly="0" labelOnly="1" fieldPosition="0">
        <references count="1">
          <reference field="0" count="0"/>
        </references>
      </pivotArea>
    </format>
    <format dxfId="140">
      <pivotArea dataOnly="0" labelOnly="1" outline="0" axis="axisValues" fieldPosition="0"/>
    </format>
    <format dxfId="139">
      <pivotArea field="0" type="button" dataOnly="0" labelOnly="1" outline="0" axis="axisRow" fieldPosition="0"/>
    </format>
    <format dxfId="138">
      <pivotArea dataOnly="0" labelOnly="1" outline="0" axis="axisValues" fieldPosition="0"/>
    </format>
    <format dxfId="137">
      <pivotArea field="0" type="button" dataOnly="0" labelOnly="1" outline="0" axis="axisRow" fieldPosition="0"/>
    </format>
    <format dxfId="136">
      <pivotArea dataOnly="0" labelOnly="1" outline="0" axis="axisValues" fieldPosition="0"/>
    </format>
    <format dxfId="135">
      <pivotArea field="0" type="button" dataOnly="0" labelOnly="1" outline="0" axis="axisRow" fieldPosition="0"/>
    </format>
    <format dxfId="134">
      <pivotArea dataOnly="0" labelOnly="1" outline="0" axis="axisValues" fieldPosition="0"/>
    </format>
    <format dxfId="133">
      <pivotArea dataOnly="0" labelOnly="1" fieldPosition="0">
        <references count="1">
          <reference field="0" count="0"/>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FF19AC-83F5-4E2A-B1D0-D8ABF0C755BB}" name="PivotTable2"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B6:C13" firstHeaderRow="1" firstDataRow="1" firstDataCol="1"/>
  <pivotFields count="29">
    <pivotField showAll="0"/>
    <pivotField axis="axisRow" showAll="0">
      <items count="8">
        <item x="0"/>
        <item x="1"/>
        <item x="2"/>
        <item x="3"/>
        <item x="4"/>
        <item x="5"/>
        <item x="6"/>
        <item t="default"/>
      </items>
    </pivotField>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numFmtId="2" showAll="0"/>
    <pivotField dataField="1" numFmtId="2" showAll="0"/>
  </pivotFields>
  <rowFields count="1">
    <field x="1"/>
  </rowFields>
  <rowItems count="7">
    <i>
      <x/>
    </i>
    <i>
      <x v="1"/>
    </i>
    <i>
      <x v="2"/>
    </i>
    <i>
      <x v="3"/>
    </i>
    <i>
      <x v="4"/>
    </i>
    <i>
      <x v="5"/>
    </i>
    <i>
      <x v="6"/>
    </i>
  </rowItems>
  <colItems count="1">
    <i/>
  </colItems>
  <dataFields count="1">
    <dataField name="Sum of Inflation Rate General index" fld="28" baseField="1" baseItem="0" numFmtId="2"/>
  </dataFields>
  <formats count="20">
    <format dxfId="170">
      <pivotArea outline="0" collapsedLevelsAreSubtotals="1" fieldPosition="0"/>
    </format>
    <format dxfId="169">
      <pivotArea type="all" dataOnly="0" outline="0" fieldPosition="0"/>
    </format>
    <format dxfId="168">
      <pivotArea outline="0" collapsedLevelsAreSubtotals="1" fieldPosition="0"/>
    </format>
    <format dxfId="167">
      <pivotArea field="1" type="button" dataOnly="0" labelOnly="1" outline="0" axis="axisRow" fieldPosition="0"/>
    </format>
    <format dxfId="166">
      <pivotArea dataOnly="0" labelOnly="1" fieldPosition="0">
        <references count="1">
          <reference field="1" count="0"/>
        </references>
      </pivotArea>
    </format>
    <format dxfId="165">
      <pivotArea dataOnly="0" labelOnly="1" outline="0" axis="axisValues" fieldPosition="0"/>
    </format>
    <format dxfId="164">
      <pivotArea type="all" dataOnly="0" outline="0" fieldPosition="0"/>
    </format>
    <format dxfId="163">
      <pivotArea outline="0" collapsedLevelsAreSubtotals="1" fieldPosition="0"/>
    </format>
    <format dxfId="162">
      <pivotArea field="1" type="button" dataOnly="0" labelOnly="1" outline="0" axis="axisRow" fieldPosition="0"/>
    </format>
    <format dxfId="161">
      <pivotArea dataOnly="0" labelOnly="1" fieldPosition="0">
        <references count="1">
          <reference field="1" count="0"/>
        </references>
      </pivotArea>
    </format>
    <format dxfId="160">
      <pivotArea dataOnly="0" labelOnly="1" outline="0" axis="axisValues" fieldPosition="0"/>
    </format>
    <format dxfId="159">
      <pivotArea type="all" dataOnly="0" outline="0" fieldPosition="0"/>
    </format>
    <format dxfId="158">
      <pivotArea outline="0" collapsedLevelsAreSubtotals="1" fieldPosition="0"/>
    </format>
    <format dxfId="157">
      <pivotArea field="1" type="button" dataOnly="0" labelOnly="1" outline="0" axis="axisRow" fieldPosition="0"/>
    </format>
    <format dxfId="156">
      <pivotArea dataOnly="0" labelOnly="1" fieldPosition="0">
        <references count="1">
          <reference field="1" count="0"/>
        </references>
      </pivotArea>
    </format>
    <format dxfId="155">
      <pivotArea dataOnly="0" labelOnly="1" outline="0" axis="axisValues" fieldPosition="0"/>
    </format>
    <format dxfId="154">
      <pivotArea field="1" type="button" dataOnly="0" labelOnly="1" outline="0" axis="axisRow" fieldPosition="0"/>
    </format>
    <format dxfId="153">
      <pivotArea dataOnly="0" labelOnly="1" outline="0" axis="axisValues" fieldPosition="0"/>
    </format>
    <format dxfId="152">
      <pivotArea field="1" type="button" dataOnly="0" labelOnly="1" outline="0" axis="axisRow" fieldPosition="0"/>
    </format>
    <format dxfId="151">
      <pivotArea dataOnly="0" labelOnly="1" outline="0" axis="axisValues" fieldPosition="0"/>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4E98C0-FDF1-403B-ACFA-E4430EBF1D58}" name="PivotTable1" cacheId="3"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B21:C33" firstHeaderRow="1" firstDataRow="2" firstDataCol="1"/>
  <pivotFields count="13">
    <pivotField axis="axisCol" showAll="0">
      <items count="14">
        <item h="1" x="0"/>
        <item h="1" x="2"/>
        <item h="1" x="12"/>
        <item h="1" x="5"/>
        <item h="1" x="1"/>
        <item h="1" x="3"/>
        <item h="1" x="10"/>
        <item h="1" x="4"/>
        <item h="1" x="11"/>
        <item x="7"/>
        <item h="1" x="9"/>
        <item h="1" x="8"/>
        <item h="1" x="6"/>
        <item t="default"/>
      </items>
    </pivotField>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numFmtId="2" showAll="0"/>
  </pivotFields>
  <rowFields count="1">
    <field x="-2"/>
  </rowFields>
  <rowItems count="11">
    <i>
      <x/>
    </i>
    <i i="1">
      <x v="1"/>
    </i>
    <i i="2">
      <x v="2"/>
    </i>
    <i i="3">
      <x v="3"/>
    </i>
    <i i="4">
      <x v="4"/>
    </i>
    <i i="5">
      <x v="5"/>
    </i>
    <i i="6">
      <x v="6"/>
    </i>
    <i i="7">
      <x v="7"/>
    </i>
    <i i="8">
      <x v="8"/>
    </i>
    <i i="9">
      <x v="9"/>
    </i>
    <i i="10">
      <x v="10"/>
    </i>
  </rowItems>
  <colFields count="1">
    <field x="0"/>
  </colFields>
  <colItems count="1">
    <i>
      <x v="9"/>
    </i>
  </colItems>
  <dataFields count="11">
    <dataField name="Sum of 2022 June" fld="1" baseField="0" baseItem="0"/>
    <dataField name="Sum of 2022 July" fld="2" baseField="0" baseItem="0"/>
    <dataField name="Sum of 2022 August" fld="3" baseField="0" baseItem="0"/>
    <dataField name="Sum of 2022 September" fld="4" baseField="0" baseItem="0"/>
    <dataField name="Sum of 2022 October" fld="5" baseField="0" baseItem="0"/>
    <dataField name="Sum of 2022 November" fld="6" baseField="0" baseItem="0"/>
    <dataField name="Sum of 2022 December" fld="7" baseField="0" baseItem="0"/>
    <dataField name="Sum of 2023 January" fld="8" baseField="0" baseItem="0"/>
    <dataField name="Sum of 2023 February" fld="9" baseField="0" baseItem="0"/>
    <dataField name="Sum of 2023 March" fld="10" baseField="0" baseItem="0"/>
    <dataField name="Sum of 2023 April" fld="11" baseField="0" baseItem="0"/>
  </dataFields>
  <formats count="19">
    <format dxfId="132">
      <pivotArea outline="0" collapsedLevelsAreSubtotals="1" fieldPosition="0"/>
    </format>
    <format dxfId="131">
      <pivotArea outline="0" fieldPosition="0">
        <references count="1">
          <reference field="4294967294" count="1">
            <x v="1"/>
          </reference>
        </references>
      </pivotArea>
    </format>
    <format dxfId="130">
      <pivotArea outline="0" fieldPosition="0">
        <references count="1">
          <reference field="4294967294" count="1">
            <x v="0"/>
          </reference>
        </references>
      </pivotArea>
    </format>
    <format dxfId="129">
      <pivotArea collapsedLevelsAreSubtotals="1" fieldPosition="0">
        <references count="2">
          <reference field="4294967294" count="2" selected="0">
            <x v="0"/>
            <x v="1"/>
          </reference>
          <reference field="0" count="0"/>
        </references>
      </pivotArea>
    </format>
    <format dxfId="128">
      <pivotArea field="0" grandCol="1" outline="0" collapsedLevelsAreSubtotals="1" axis="axisCol" fieldPosition="0">
        <references count="1">
          <reference field="4294967294" count="2" selected="0">
            <x v="0"/>
            <x v="1"/>
          </reference>
        </references>
      </pivotArea>
    </format>
    <format dxfId="127">
      <pivotArea type="all" dataOnly="0" outline="0" fieldPosition="0"/>
    </format>
    <format dxfId="126">
      <pivotArea outline="0" collapsedLevelsAreSubtotals="1" fieldPosition="0"/>
    </format>
    <format dxfId="125">
      <pivotArea dataOnly="0" labelOnly="1" fieldPosition="0">
        <references count="1">
          <reference field="0" count="0"/>
        </references>
      </pivotArea>
    </format>
    <format dxfId="124">
      <pivotArea dataOnly="0" labelOnly="1" grandRow="1" outline="0" fieldPosition="0"/>
    </format>
    <format dxfId="123">
      <pivotArea field="0" type="button" dataOnly="0" labelOnly="1" outline="0" axis="axisCol" fieldPosition="0"/>
    </format>
    <format dxfId="122">
      <pivotArea dataOnly="0" labelOnly="1" outline="0" fieldPosition="0">
        <references count="1">
          <reference field="4294967294" count="11">
            <x v="0"/>
            <x v="1"/>
            <x v="2"/>
            <x v="3"/>
            <x v="4"/>
            <x v="5"/>
            <x v="6"/>
            <x v="7"/>
            <x v="8"/>
            <x v="9"/>
            <x v="10"/>
          </reference>
        </references>
      </pivotArea>
    </format>
    <format dxfId="121">
      <pivotArea field="0" type="button" dataOnly="0" labelOnly="1" outline="0" axis="axisCol" fieldPosition="0"/>
    </format>
    <format dxfId="120">
      <pivotArea dataOnly="0" labelOnly="1" outline="0" fieldPosition="0">
        <references count="1">
          <reference field="4294967294" count="11">
            <x v="0"/>
            <x v="1"/>
            <x v="2"/>
            <x v="3"/>
            <x v="4"/>
            <x v="5"/>
            <x v="6"/>
            <x v="7"/>
            <x v="8"/>
            <x v="9"/>
            <x v="10"/>
          </reference>
        </references>
      </pivotArea>
    </format>
    <format dxfId="119">
      <pivotArea type="all" dataOnly="0" outline="0" fieldPosition="0"/>
    </format>
    <format dxfId="118">
      <pivotArea outline="0" collapsedLevelsAreSubtotals="1" fieldPosition="0"/>
    </format>
    <format dxfId="117">
      <pivotArea field="0" type="button" dataOnly="0" labelOnly="1" outline="0" axis="axisCol" fieldPosition="0"/>
    </format>
    <format dxfId="116">
      <pivotArea dataOnly="0" labelOnly="1" fieldPosition="0">
        <references count="1">
          <reference field="0" count="0"/>
        </references>
      </pivotArea>
    </format>
    <format dxfId="115">
      <pivotArea dataOnly="0" labelOnly="1" outline="0" fieldPosition="0">
        <references count="1">
          <reference field="4294967294" count="11">
            <x v="0"/>
            <x v="1"/>
            <x v="2"/>
            <x v="3"/>
            <x v="4"/>
            <x v="5"/>
            <x v="6"/>
            <x v="7"/>
            <x v="8"/>
            <x v="9"/>
            <x v="10"/>
          </reference>
        </references>
      </pivotArea>
    </format>
    <format dxfId="114">
      <pivotArea dataOnly="0" labelOnly="1" fieldPosition="0">
        <references count="1">
          <reference field="0" count="0"/>
        </references>
      </pivotArea>
    </format>
  </formats>
  <conditionalFormats count="1">
    <conditionalFormat priority="1">
      <pivotAreas count="1">
        <pivotArea type="data" collapsedLevelsAreSubtotals="1" fieldPosition="0">
          <references count="1">
            <reference field="0" count="13">
              <x v="0"/>
              <x v="1"/>
              <x v="2"/>
              <x v="3"/>
              <x v="4"/>
              <x v="5"/>
              <x v="6"/>
              <x v="7"/>
              <x v="8"/>
              <x v="9"/>
              <x v="10"/>
              <x v="11"/>
              <x v="12"/>
            </reference>
          </references>
        </pivotArea>
      </pivotAreas>
    </conditionalFormat>
  </conditionalFormats>
  <chartFormats count="13">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4"/>
          </reference>
        </references>
      </pivotArea>
    </chartFormat>
    <chartFormat chart="3" format="5" series="1">
      <pivotArea type="data" outline="0" fieldPosition="0">
        <references count="1">
          <reference field="4294967294" count="1" selected="0">
            <x v="5"/>
          </reference>
        </references>
      </pivotArea>
    </chartFormat>
    <chartFormat chart="3" format="6" series="1">
      <pivotArea type="data" outline="0" fieldPosition="0">
        <references count="1">
          <reference field="4294967294" count="1" selected="0">
            <x v="6"/>
          </reference>
        </references>
      </pivotArea>
    </chartFormat>
    <chartFormat chart="3" format="7" series="1">
      <pivotArea type="data" outline="0" fieldPosition="0">
        <references count="1">
          <reference field="4294967294" count="1" selected="0">
            <x v="7"/>
          </reference>
        </references>
      </pivotArea>
    </chartFormat>
    <chartFormat chart="3" format="8" series="1">
      <pivotArea type="data" outline="0" fieldPosition="0">
        <references count="1">
          <reference field="4294967294" count="1" selected="0">
            <x v="8"/>
          </reference>
        </references>
      </pivotArea>
    </chartFormat>
    <chartFormat chart="3" format="9" series="1">
      <pivotArea type="data" outline="0" fieldPosition="0">
        <references count="1">
          <reference field="4294967294" count="1" selected="0">
            <x v="9"/>
          </reference>
        </references>
      </pivotArea>
    </chartFormat>
    <chartFormat chart="3" format="10" series="1">
      <pivotArea type="data" outline="0" fieldPosition="0">
        <references count="1">
          <reference field="4294967294" count="1" selected="0">
            <x v="10"/>
          </reference>
        </references>
      </pivotArea>
    </chartFormat>
    <chartFormat chart="3" format="11" series="1">
      <pivotArea type="data" outline="0" fieldPosition="0">
        <references count="2">
          <reference field="4294967294" count="1" selected="0">
            <x v="0"/>
          </reference>
          <reference field="0" count="1" selected="0">
            <x v="11"/>
          </reference>
        </references>
      </pivotArea>
    </chartFormat>
    <chartFormat chart="3" format="12" series="1">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CE9C89-64F8-469A-806D-56E80BF430CB}" name="PivotTable3" cacheId="4" dataOnRows="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B5:T13" firstHeaderRow="1" firstDataRow="2" firstDataCol="1"/>
  <pivotFields count="8">
    <pivotField axis="axisCol" showAll="0">
      <items count="19">
        <item x="17"/>
        <item x="0"/>
        <item x="2"/>
        <item x="12"/>
        <item x="5"/>
        <item x="14"/>
        <item x="16"/>
        <item x="15"/>
        <item x="1"/>
        <item x="3"/>
        <item x="10"/>
        <item x="4"/>
        <item x="11"/>
        <item x="7"/>
        <item x="9"/>
        <item x="8"/>
        <item x="13"/>
        <item x="6"/>
        <item t="default"/>
      </items>
    </pivotField>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s>
  <rowFields count="1">
    <field x="-2"/>
  </rowFields>
  <rowItems count="7">
    <i>
      <x/>
    </i>
    <i i="1">
      <x v="1"/>
    </i>
    <i i="2">
      <x v="2"/>
    </i>
    <i i="3">
      <x v="3"/>
    </i>
    <i i="4">
      <x v="4"/>
    </i>
    <i i="5">
      <x v="5"/>
    </i>
    <i i="6">
      <x v="6"/>
    </i>
  </rowItems>
  <colFields count="1">
    <field x="0"/>
  </colFields>
  <colItems count="18">
    <i>
      <x/>
    </i>
    <i>
      <x v="1"/>
    </i>
    <i>
      <x v="2"/>
    </i>
    <i>
      <x v="3"/>
    </i>
    <i>
      <x v="4"/>
    </i>
    <i>
      <x v="5"/>
    </i>
    <i>
      <x v="6"/>
    </i>
    <i>
      <x v="7"/>
    </i>
    <i>
      <x v="8"/>
    </i>
    <i>
      <x v="9"/>
    </i>
    <i>
      <x v="10"/>
    </i>
    <i>
      <x v="11"/>
    </i>
    <i>
      <x v="12"/>
    </i>
    <i>
      <x v="13"/>
    </i>
    <i>
      <x v="14"/>
    </i>
    <i>
      <x v="15"/>
    </i>
    <i>
      <x v="16"/>
    </i>
    <i>
      <x v="17"/>
    </i>
  </colItems>
  <dataFields count="7">
    <dataField name="Sum of 2019 Quater2" fld="1" baseField="0" baseItem="0"/>
    <dataField name="Sum of 2019 Quater3" fld="2" baseField="0" baseItem="0"/>
    <dataField name="Sum of 2019 Quater4" fld="3" baseField="0" baseItem="0"/>
    <dataField name="Sum of 2020 Quater1" fld="4" baseField="0" baseItem="0"/>
    <dataField name="Sum of 2020 Quater2" fld="5" baseField="0" baseItem="0"/>
    <dataField name="Sum of 2020 Quater3" fld="6" baseField="0" baseItem="0"/>
    <dataField name="Sum of 2020 Quater4" fld="7" baseField="0" baseItem="0"/>
  </dataFields>
  <formats count="9">
    <format dxfId="113">
      <pivotArea outline="0" collapsedLevelsAreSubtotals="1" fieldPosition="0"/>
    </format>
    <format dxfId="112">
      <pivotArea type="all" dataOnly="0" outline="0" fieldPosition="0"/>
    </format>
    <format dxfId="111">
      <pivotArea outline="0" collapsedLevelsAreSubtotals="1" fieldPosition="0"/>
    </format>
    <format dxfId="110">
      <pivotArea field="0" type="button" dataOnly="0" labelOnly="1" outline="0" axis="axisCol" fieldPosition="0"/>
    </format>
    <format dxfId="109">
      <pivotArea type="all" dataOnly="0" outline="0" fieldPosition="0"/>
    </format>
    <format dxfId="108">
      <pivotArea outline="0" collapsedLevelsAreSubtotals="1" fieldPosition="0"/>
    </format>
    <format dxfId="107">
      <pivotArea field="0" type="button" dataOnly="0" labelOnly="1" outline="0" axis="axisCol" fieldPosition="0"/>
    </format>
    <format dxfId="106">
      <pivotArea field="0" type="button" dataOnly="0" labelOnly="1" outline="0" axis="axisCol" fieldPosition="0"/>
    </format>
    <format dxfId="105">
      <pivotArea field="0" type="button" dataOnly="0" labelOnly="1" outline="0" axis="axisCol" fieldPosition="0"/>
    </format>
  </formats>
  <conditionalFormats count="1">
    <conditionalFormat priority="3">
      <pivotAreas count="1">
        <pivotArea type="data" outline="0" collapsedLevelsAreSubtotals="1" fieldPosition="0"/>
      </pivotAreas>
    </conditionalFormat>
  </conditionalFormats>
  <chartFormats count="25">
    <chartFormat chart="2" format="13" series="1">
      <pivotArea type="data" outline="0" fieldPosition="0">
        <references count="1">
          <reference field="4294967294" count="1" selected="0">
            <x v="0"/>
          </reference>
        </references>
      </pivotArea>
    </chartFormat>
    <chartFormat chart="2" format="14" series="1">
      <pivotArea type="data" outline="0" fieldPosition="0">
        <references count="1">
          <reference field="4294967294" count="1" selected="0">
            <x v="1"/>
          </reference>
        </references>
      </pivotArea>
    </chartFormat>
    <chartFormat chart="2" format="15" series="1">
      <pivotArea type="data" outline="0" fieldPosition="0">
        <references count="1">
          <reference field="4294967294" count="1" selected="0">
            <x v="2"/>
          </reference>
        </references>
      </pivotArea>
    </chartFormat>
    <chartFormat chart="2" format="16" series="1">
      <pivotArea type="data" outline="0" fieldPosition="0">
        <references count="1">
          <reference field="4294967294" count="1" selected="0">
            <x v="3"/>
          </reference>
        </references>
      </pivotArea>
    </chartFormat>
    <chartFormat chart="2" format="18" series="1">
      <pivotArea type="data" outline="0" fieldPosition="0">
        <references count="1">
          <reference field="4294967294" count="1" selected="0">
            <x v="4"/>
          </reference>
        </references>
      </pivotArea>
    </chartFormat>
    <chartFormat chart="2" format="19" series="1">
      <pivotArea type="data" outline="0" fieldPosition="0">
        <references count="1">
          <reference field="4294967294" count="1" selected="0">
            <x v="5"/>
          </reference>
        </references>
      </pivotArea>
    </chartFormat>
    <chartFormat chart="2" format="20" series="1">
      <pivotArea type="data" outline="0" fieldPosition="0">
        <references count="1">
          <reference field="4294967294"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2" format="22" series="1">
      <pivotArea type="data" outline="0" fieldPosition="0">
        <references count="2">
          <reference field="4294967294" count="1" selected="0">
            <x v="0"/>
          </reference>
          <reference field="0" count="1" selected="0">
            <x v="8"/>
          </reference>
        </references>
      </pivotArea>
    </chartFormat>
    <chartFormat chart="2" format="23" series="1">
      <pivotArea type="data" outline="0" fieldPosition="0">
        <references count="2">
          <reference field="4294967294" count="1" selected="0">
            <x v="0"/>
          </reference>
          <reference field="0" count="1" selected="0">
            <x v="9"/>
          </reference>
        </references>
      </pivotArea>
    </chartFormat>
    <chartFormat chart="2" format="24" series="1">
      <pivotArea type="data" outline="0" fieldPosition="0">
        <references count="2">
          <reference field="4294967294" count="1" selected="0">
            <x v="0"/>
          </reference>
          <reference field="0" count="1" selected="0">
            <x v="10"/>
          </reference>
        </references>
      </pivotArea>
    </chartFormat>
    <chartFormat chart="2" format="25" series="1">
      <pivotArea type="data" outline="0" fieldPosition="0">
        <references count="2">
          <reference field="4294967294" count="1" selected="0">
            <x v="0"/>
          </reference>
          <reference field="0" count="1" selected="0">
            <x v="11"/>
          </reference>
        </references>
      </pivotArea>
    </chartFormat>
    <chartFormat chart="2" format="26" series="1">
      <pivotArea type="data" outline="0" fieldPosition="0">
        <references count="2">
          <reference field="4294967294" count="1" selected="0">
            <x v="0"/>
          </reference>
          <reference field="0" count="1" selected="0">
            <x v="12"/>
          </reference>
        </references>
      </pivotArea>
    </chartFormat>
    <chartFormat chart="2" format="27" series="1">
      <pivotArea type="data" outline="0" fieldPosition="0">
        <references count="2">
          <reference field="4294967294" count="1" selected="0">
            <x v="0"/>
          </reference>
          <reference field="0" count="1" selected="0">
            <x v="13"/>
          </reference>
        </references>
      </pivotArea>
    </chartFormat>
    <chartFormat chart="2" format="28" series="1">
      <pivotArea type="data" outline="0" fieldPosition="0">
        <references count="2">
          <reference field="4294967294" count="1" selected="0">
            <x v="0"/>
          </reference>
          <reference field="0" count="1" selected="0">
            <x v="14"/>
          </reference>
        </references>
      </pivotArea>
    </chartFormat>
    <chartFormat chart="2" format="29" series="1">
      <pivotArea type="data" outline="0" fieldPosition="0">
        <references count="2">
          <reference field="4294967294" count="1" selected="0">
            <x v="0"/>
          </reference>
          <reference field="0" count="1" selected="0">
            <x v="15"/>
          </reference>
        </references>
      </pivotArea>
    </chartFormat>
    <chartFormat chart="2" format="30" series="1">
      <pivotArea type="data" outline="0" fieldPosition="0">
        <references count="2">
          <reference field="4294967294" count="1" selected="0">
            <x v="0"/>
          </reference>
          <reference field="0" count="1" selected="0">
            <x v="16"/>
          </reference>
        </references>
      </pivotArea>
    </chartFormat>
    <chartFormat chart="2" format="31" series="1">
      <pivotArea type="data" outline="0" fieldPosition="0">
        <references count="2">
          <reference field="4294967294" count="1" selected="0">
            <x v="0"/>
          </reference>
          <reference field="0" count="1" selected="0">
            <x v="17"/>
          </reference>
        </references>
      </pivotArea>
    </chartFormat>
    <chartFormat chart="2" format="32" series="1">
      <pivotArea type="data" outline="0" fieldPosition="0">
        <references count="2">
          <reference field="4294967294" count="1" selected="0">
            <x v="0"/>
          </reference>
          <reference field="0" count="1" selected="0">
            <x v="1"/>
          </reference>
        </references>
      </pivotArea>
    </chartFormat>
    <chartFormat chart="2" format="33" series="1">
      <pivotArea type="data" outline="0" fieldPosition="0">
        <references count="2">
          <reference field="4294967294" count="1" selected="0">
            <x v="0"/>
          </reference>
          <reference field="0" count="1" selected="0">
            <x v="2"/>
          </reference>
        </references>
      </pivotArea>
    </chartFormat>
    <chartFormat chart="2" format="34" series="1">
      <pivotArea type="data" outline="0" fieldPosition="0">
        <references count="2">
          <reference field="4294967294" count="1" selected="0">
            <x v="0"/>
          </reference>
          <reference field="0" count="1" selected="0">
            <x v="3"/>
          </reference>
        </references>
      </pivotArea>
    </chartFormat>
    <chartFormat chart="2" format="35" series="1">
      <pivotArea type="data" outline="0" fieldPosition="0">
        <references count="2">
          <reference field="4294967294" count="1" selected="0">
            <x v="0"/>
          </reference>
          <reference field="0" count="1" selected="0">
            <x v="4"/>
          </reference>
        </references>
      </pivotArea>
    </chartFormat>
    <chartFormat chart="2" format="36" series="1">
      <pivotArea type="data" outline="0" fieldPosition="0">
        <references count="2">
          <reference field="4294967294" count="1" selected="0">
            <x v="0"/>
          </reference>
          <reference field="0" count="1" selected="0">
            <x v="5"/>
          </reference>
        </references>
      </pivotArea>
    </chartFormat>
    <chartFormat chart="2" format="37" series="1">
      <pivotArea type="data" outline="0" fieldPosition="0">
        <references count="2">
          <reference field="4294967294" count="1" selected="0">
            <x v="0"/>
          </reference>
          <reference field="0" count="1" selected="0">
            <x v="6"/>
          </reference>
        </references>
      </pivotArea>
    </chartFormat>
    <chartFormat chart="2" format="38"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3015F5-AB47-44B2-9B4E-BD97FF957E6B}" name="PivotTable1" cacheId="6"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outline="1" outlineData="1" multipleFieldFilters="0" chartFormat="8">
  <location ref="B5:C36" firstHeaderRow="1" firstDataRow="1" firstDataCol="1"/>
  <pivotFields count="30">
    <pivotField axis="axisRow" numFmtId="1" showAll="0" defaultSubtotal="0">
      <items count="3">
        <item x="0"/>
        <item x="1"/>
        <item x="2"/>
      </items>
    </pivotField>
    <pivotField axis="axisRow" showAll="0" defaultSubtotal="0">
      <items count="12">
        <item x="0"/>
        <item x="1"/>
        <item x="2"/>
        <item x="3"/>
        <item x="4"/>
        <item x="5"/>
        <item x="6"/>
        <item x="7"/>
        <item x="8"/>
        <item x="9"/>
        <item x="10"/>
        <item x="11"/>
      </items>
    </pivotField>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numFmtId="2" showAll="0" defaultSubtotal="0"/>
    <pivotField dataField="1" numFmtId="2" showAll="0" defaultSubtotal="0"/>
  </pivotFields>
  <rowFields count="2">
    <field x="0"/>
    <field x="1"/>
  </rowFields>
  <rowItems count="31">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rowItems>
  <colItems count="1">
    <i/>
  </colItems>
  <dataFields count="1">
    <dataField name="Sum of Inflation Rate Imported oil" fld="29" baseField="0" baseItem="0"/>
  </dataFields>
  <formats count="28">
    <format dxfId="90">
      <pivotArea collapsedLevelsAreSubtotals="1" fieldPosition="0">
        <references count="2">
          <reference field="0" count="1" selected="0">
            <x v="0"/>
          </reference>
          <reference field="1" count="0"/>
        </references>
      </pivotArea>
    </format>
    <format dxfId="89">
      <pivotArea collapsedLevelsAreSubtotals="1" fieldPosition="0">
        <references count="1">
          <reference field="0" count="1">
            <x v="1"/>
          </reference>
        </references>
      </pivotArea>
    </format>
    <format dxfId="88">
      <pivotArea collapsedLevelsAreSubtotals="1" fieldPosition="0">
        <references count="2">
          <reference field="0" count="1" selected="0">
            <x v="1"/>
          </reference>
          <reference field="1" count="0"/>
        </references>
      </pivotArea>
    </format>
    <format dxfId="87">
      <pivotArea collapsedLevelsAreSubtotals="1" fieldPosition="0">
        <references count="1">
          <reference field="0" count="1">
            <x v="2"/>
          </reference>
        </references>
      </pivotArea>
    </format>
    <format dxfId="86">
      <pivotArea collapsedLevelsAreSubtotals="1" fieldPosition="0">
        <references count="2">
          <reference field="0" count="1" selected="0">
            <x v="2"/>
          </reference>
          <reference field="1" count="5">
            <x v="0"/>
            <x v="1"/>
            <x v="2"/>
            <x v="3"/>
            <x v="4"/>
          </reference>
        </references>
      </pivotArea>
    </format>
    <format dxfId="85">
      <pivotArea type="all" dataOnly="0" outline="0" fieldPosition="0"/>
    </format>
    <format dxfId="84">
      <pivotArea outline="0" collapsedLevelsAreSubtotals="1" fieldPosition="0"/>
    </format>
    <format dxfId="83">
      <pivotArea field="0" type="button" dataOnly="0" labelOnly="1" outline="0" axis="axisRow" fieldPosition="0"/>
    </format>
    <format dxfId="82">
      <pivotArea dataOnly="0" labelOnly="1" fieldPosition="0">
        <references count="1">
          <reference field="0" count="0"/>
        </references>
      </pivotArea>
    </format>
    <format dxfId="81">
      <pivotArea dataOnly="0" labelOnly="1" fieldPosition="0">
        <references count="2">
          <reference field="0" count="1" selected="0">
            <x v="0"/>
          </reference>
          <reference field="1" count="0"/>
        </references>
      </pivotArea>
    </format>
    <format dxfId="80">
      <pivotArea dataOnly="0" labelOnly="1" fieldPosition="0">
        <references count="2">
          <reference field="0" count="1" selected="0">
            <x v="1"/>
          </reference>
          <reference field="1" count="0"/>
        </references>
      </pivotArea>
    </format>
    <format dxfId="79">
      <pivotArea dataOnly="0" labelOnly="1" fieldPosition="0">
        <references count="2">
          <reference field="0" count="1" selected="0">
            <x v="2"/>
          </reference>
          <reference field="1" count="4">
            <x v="0"/>
            <x v="1"/>
            <x v="2"/>
            <x v="3"/>
          </reference>
        </references>
      </pivotArea>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field="0" type="button" dataOnly="0" labelOnly="1" outline="0" axis="axisRow" fieldPosition="0"/>
    </format>
    <format dxfId="74">
      <pivotArea dataOnly="0" labelOnly="1" fieldPosition="0">
        <references count="1">
          <reference field="0" count="0"/>
        </references>
      </pivotArea>
    </format>
    <format dxfId="73">
      <pivotArea dataOnly="0" labelOnly="1" fieldPosition="0">
        <references count="2">
          <reference field="0" count="1" selected="0">
            <x v="0"/>
          </reference>
          <reference field="1" count="0"/>
        </references>
      </pivotArea>
    </format>
    <format dxfId="72">
      <pivotArea dataOnly="0" labelOnly="1" fieldPosition="0">
        <references count="2">
          <reference field="0" count="1" selected="0">
            <x v="1"/>
          </reference>
          <reference field="1" count="0"/>
        </references>
      </pivotArea>
    </format>
    <format dxfId="71">
      <pivotArea dataOnly="0" labelOnly="1" fieldPosition="0">
        <references count="2">
          <reference field="0" count="1" selected="0">
            <x v="2"/>
          </reference>
          <reference field="1" count="4">
            <x v="0"/>
            <x v="1"/>
            <x v="2"/>
            <x v="3"/>
          </reference>
        </references>
      </pivotArea>
    </format>
    <format dxfId="70">
      <pivotArea dataOnly="0" labelOnly="1" outline="0" axis="axisValues" fieldPosition="0"/>
    </format>
    <format dxfId="69">
      <pivotArea field="0" type="button" dataOnly="0" labelOnly="1" outline="0" axis="axisRow" fieldPosition="0"/>
    </format>
    <format dxfId="68">
      <pivotArea dataOnly="0" labelOnly="1" outline="0" axis="axisValues" fieldPosition="0"/>
    </format>
    <format dxfId="67">
      <pivotArea field="0" type="button" dataOnly="0" labelOnly="1" outline="0" axis="axisRow" fieldPosition="0"/>
    </format>
    <format dxfId="66">
      <pivotArea dataOnly="0" labelOnly="1" outline="0" axis="axisValues" fieldPosition="0"/>
    </format>
    <format dxfId="65">
      <pivotArea dataOnly="0" labelOnly="1" fieldPosition="0">
        <references count="2">
          <reference field="0" count="1" selected="0">
            <x v="0"/>
          </reference>
          <reference field="1" count="0"/>
        </references>
      </pivotArea>
    </format>
    <format dxfId="64">
      <pivotArea dataOnly="0" labelOnly="1" fieldPosition="0">
        <references count="2">
          <reference field="0" count="1" selected="0">
            <x v="1"/>
          </reference>
          <reference field="1" count="0"/>
        </references>
      </pivotArea>
    </format>
    <format dxfId="63">
      <pivotArea dataOnly="0" labelOnly="1" fieldPosition="0">
        <references count="2">
          <reference field="0" count="1" selected="0">
            <x v="2"/>
          </reference>
          <reference field="1" count="4">
            <x v="0"/>
            <x v="1"/>
            <x v="2"/>
            <x v="3"/>
          </reference>
        </references>
      </pivotArea>
    </format>
  </formats>
  <conditionalFormats count="1">
    <conditionalFormat priority="1">
      <pivotAreas count="5">
        <pivotArea type="data" collapsedLevelsAreSubtotals="1" fieldPosition="0">
          <references count="3">
            <reference field="4294967294" count="1" selected="0">
              <x v="0"/>
            </reference>
            <reference field="0" count="1" selected="0">
              <x v="0"/>
            </reference>
            <reference field="1" count="12">
              <x v="0"/>
              <x v="1"/>
              <x v="2"/>
              <x v="3"/>
              <x v="4"/>
              <x v="5"/>
              <x v="6"/>
              <x v="7"/>
              <x v="8"/>
              <x v="9"/>
              <x v="10"/>
              <x v="11"/>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12">
              <x v="0"/>
              <x v="1"/>
              <x v="2"/>
              <x v="3"/>
              <x v="4"/>
              <x v="5"/>
              <x v="6"/>
              <x v="7"/>
              <x v="8"/>
              <x v="9"/>
              <x v="10"/>
              <x v="11"/>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5">
              <x v="0"/>
              <x v="1"/>
              <x v="2"/>
              <x v="3"/>
              <x v="4"/>
            </reference>
          </references>
        </pivotArea>
      </pivotAreas>
    </conditionalFormat>
  </conditional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B34333-5147-4021-8638-DCC87852FBD1}" name="PivotTable4"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B40:AC68" firstHeaderRow="0" firstDataRow="1" firstDataCol="1"/>
  <pivotFields count="30">
    <pivotField axis="axisRow" showAll="0">
      <items count="29">
        <item x="21"/>
        <item x="0"/>
        <item x="14"/>
        <item x="16"/>
        <item x="23"/>
        <item x="2"/>
        <item x="12"/>
        <item x="15"/>
        <item x="5"/>
        <item x="18"/>
        <item x="26"/>
        <item x="20"/>
        <item x="19"/>
        <item x="27"/>
        <item x="1"/>
        <item x="3"/>
        <item x="25"/>
        <item x="10"/>
        <item x="4"/>
        <item x="13"/>
        <item x="24"/>
        <item x="11"/>
        <item x="7"/>
        <item x="22"/>
        <item x="9"/>
        <item x="8"/>
        <item x="17"/>
        <item x="6"/>
        <item t="default"/>
      </items>
    </pivotField>
    <pivotField dataField="1" numFmtId="2" showAll="0"/>
    <pivotField dataField="1" numFmtId="2" showAll="0"/>
    <pivotField dataField="1" numFmtId="2" showAll="0"/>
    <pivotField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numFmtId="2" showAl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Fields count="1">
    <field x="-2"/>
  </colFields>
  <colItems count="2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colItems>
  <dataFields count="27">
    <dataField name="Sum of 2021 January" fld="1" baseField="0" baseItem="0"/>
    <dataField name="Sum of 2021 February" fld="2" baseField="0" baseItem="0"/>
    <dataField name="Sum of 2021 March" fld="3" baseField="0" baseItem="0"/>
    <dataField name="Sum of 2021 May" fld="5" baseField="0" baseItem="0"/>
    <dataField name="Sum of 2021 June" fld="6" baseField="0" baseItem="0"/>
    <dataField name="Sum of 2021 July" fld="7" baseField="0" baseItem="0"/>
    <dataField name="Sum of 2021 August" fld="8" baseField="0" baseItem="0"/>
    <dataField name="Sum of 2021 September" fld="9" baseField="0" baseItem="0"/>
    <dataField name="Sum of 2021 October" fld="10" baseField="0" baseItem="0"/>
    <dataField name="Sum of 2021 November" fld="11" baseField="0" baseItem="0"/>
    <dataField name="Sum of 2021 December" fld="12" baseField="0" baseItem="0"/>
    <dataField name="Sum of 2022 January" fld="13" baseField="0" baseItem="0"/>
    <dataField name="Sum of 2022 February" fld="14" baseField="0" baseItem="0"/>
    <dataField name="Sum of 2022 March" fld="15" baseField="0" baseItem="0"/>
    <dataField name="Sum of 2022 April" fld="16" baseField="0" baseItem="0"/>
    <dataField name="Sum of 2022 May" fld="17" baseField="0" baseItem="0"/>
    <dataField name="Sum of 2022 June" fld="18" baseField="0" baseItem="0"/>
    <dataField name="Sum of 2022 July" fld="19" baseField="0" baseItem="0"/>
    <dataField name="Sum of 2022 August" fld="20" baseField="0" baseItem="0"/>
    <dataField name="Sum of 2022 September" fld="21" baseField="0" baseItem="0"/>
    <dataField name="Sum of 2022 October" fld="22" baseField="0" baseItem="0"/>
    <dataField name="Sum of 2022 November" fld="23" baseField="0" baseItem="0"/>
    <dataField name="Sum of 2022 December" fld="24" baseField="0" baseItem="0"/>
    <dataField name="Sum of 2023 January" fld="25" baseField="0" baseItem="0"/>
    <dataField name="Sum of 2023 February" fld="26" baseField="0" baseItem="0"/>
    <dataField name="Sum of 2023 March" fld="27" baseField="0" baseItem="0"/>
    <dataField name="Sum of 2023 April" fld="28" baseField="0" baseItem="0"/>
  </dataFields>
  <formats count="14">
    <format dxfId="104">
      <pivotArea outline="0" collapsedLevelsAreSubtotals="1" fieldPosition="0"/>
    </format>
    <format dxfId="103">
      <pivotArea type="all" dataOnly="0" outline="0" fieldPosition="0"/>
    </format>
    <format dxfId="102">
      <pivotArea outline="0" collapsedLevelsAreSubtotals="1" fieldPosition="0"/>
    </format>
    <format dxfId="101">
      <pivotArea dataOnly="0" labelOnly="1" fieldPosition="0">
        <references count="1">
          <reference field="0" count="0"/>
        </references>
      </pivotArea>
    </format>
    <format dxfId="100">
      <pivotArea field="0" type="button" dataOnly="0" labelOnly="1" outline="0" axis="axisRow" fieldPosition="0"/>
    </format>
    <format dxfId="99">
      <pivotArea dataOnly="0" labelOnly="1" outline="0" fieldPosition="0">
        <references count="1">
          <reference field="4294967294" count="27">
            <x v="0"/>
            <x v="1"/>
            <x v="2"/>
            <x v="3"/>
            <x v="4"/>
            <x v="5"/>
            <x v="6"/>
            <x v="7"/>
            <x v="8"/>
            <x v="9"/>
            <x v="10"/>
            <x v="11"/>
            <x v="12"/>
            <x v="13"/>
            <x v="14"/>
            <x v="15"/>
            <x v="16"/>
            <x v="17"/>
            <x v="18"/>
            <x v="19"/>
            <x v="20"/>
            <x v="21"/>
            <x v="22"/>
            <x v="23"/>
            <x v="24"/>
            <x v="25"/>
            <x v="26"/>
          </reference>
        </references>
      </pivotArea>
    </format>
    <format dxfId="98">
      <pivotArea field="0" type="button" dataOnly="0" labelOnly="1" outline="0" axis="axisRow" fieldPosition="0"/>
    </format>
    <format dxfId="97">
      <pivotArea dataOnly="0" labelOnly="1" outline="0" fieldPosition="0">
        <references count="1">
          <reference field="4294967294" count="27">
            <x v="0"/>
            <x v="1"/>
            <x v="2"/>
            <x v="3"/>
            <x v="4"/>
            <x v="5"/>
            <x v="6"/>
            <x v="7"/>
            <x v="8"/>
            <x v="9"/>
            <x v="10"/>
            <x v="11"/>
            <x v="12"/>
            <x v="13"/>
            <x v="14"/>
            <x v="15"/>
            <x v="16"/>
            <x v="17"/>
            <x v="18"/>
            <x v="19"/>
            <x v="20"/>
            <x v="21"/>
            <x v="22"/>
            <x v="23"/>
            <x v="24"/>
            <x v="25"/>
            <x v="26"/>
          </reference>
        </references>
      </pivotArea>
    </format>
    <format dxfId="96">
      <pivotArea type="all" dataOnly="0" outline="0" fieldPosition="0"/>
    </format>
    <format dxfId="95">
      <pivotArea outline="0" collapsedLevelsAreSubtotals="1" fieldPosition="0"/>
    </format>
    <format dxfId="94">
      <pivotArea field="0" type="button" dataOnly="0" labelOnly="1" outline="0" axis="axisRow" fieldPosition="0"/>
    </format>
    <format dxfId="93">
      <pivotArea dataOnly="0" labelOnly="1" fieldPosition="0">
        <references count="1">
          <reference field="0" count="0"/>
        </references>
      </pivotArea>
    </format>
    <format dxfId="92">
      <pivotArea dataOnly="0" labelOnly="1" outline="0" fieldPosition="0">
        <references count="1">
          <reference field="4294967294" count="27">
            <x v="0"/>
            <x v="1"/>
            <x v="2"/>
            <x v="3"/>
            <x v="4"/>
            <x v="5"/>
            <x v="6"/>
            <x v="7"/>
            <x v="8"/>
            <x v="9"/>
            <x v="10"/>
            <x v="11"/>
            <x v="12"/>
            <x v="13"/>
            <x v="14"/>
            <x v="15"/>
            <x v="16"/>
            <x v="17"/>
            <x v="18"/>
            <x v="19"/>
            <x v="20"/>
            <x v="21"/>
            <x v="22"/>
            <x v="23"/>
            <x v="24"/>
            <x v="25"/>
            <x v="26"/>
          </reference>
        </references>
      </pivotArea>
    </format>
    <format dxfId="91">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C330A3-39A2-4759-8FF3-8AA05C8D8D1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N16" firstHeaderRow="1" firstDataRow="2" firstDataCol="1" rowPageCount="1" colPageCount="1"/>
  <pivotFields count="58">
    <pivotField axis="axisPage" multipleItemSelectionAllowed="1" showAll="0">
      <items count="4">
        <item h="1" x="0"/>
        <item x="2"/>
        <item h="1" x="1"/>
        <item t="default"/>
      </items>
    </pivotField>
    <pivotField axis="axisRow" showAll="0">
      <items count="12">
        <item x="0"/>
        <item x="1"/>
        <item x="2"/>
        <item x="3"/>
        <item x="4"/>
        <item x="5"/>
        <item x="6"/>
        <item x="7"/>
        <item x="8"/>
        <item x="9"/>
        <item x="10"/>
        <item t="default"/>
      </items>
    </pivotField>
    <pivotField axis="axisCol" showAll="0">
      <items count="14">
        <item x="0"/>
        <item x="1"/>
        <item x="2"/>
        <item x="3"/>
        <item x="4"/>
        <item x="5"/>
        <item x="6"/>
        <item x="7"/>
        <item x="8"/>
        <item x="9"/>
        <item x="10"/>
        <item x="11"/>
        <item m="1" x="12"/>
        <item t="default"/>
      </items>
    </pivotField>
    <pivotField showAll="0"/>
    <pivotField showAll="0"/>
    <pivotField numFmtId="2"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dataField="1"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 numFmtId="165" showAll="0"/>
    <pivotField showAll="0"/>
  </pivotFields>
  <rowFields count="1">
    <field x="1"/>
  </rowFields>
  <rowItems count="12">
    <i>
      <x/>
    </i>
    <i>
      <x v="1"/>
    </i>
    <i>
      <x v="2"/>
    </i>
    <i>
      <x v="3"/>
    </i>
    <i>
      <x v="4"/>
    </i>
    <i>
      <x v="5"/>
    </i>
    <i>
      <x v="6"/>
    </i>
    <i>
      <x v="7"/>
    </i>
    <i>
      <x v="8"/>
    </i>
    <i>
      <x v="9"/>
    </i>
    <i>
      <x v="10"/>
    </i>
    <i t="grand">
      <x/>
    </i>
  </rowItems>
  <colFields count="1">
    <field x="2"/>
  </colFields>
  <colItems count="13">
    <i>
      <x/>
    </i>
    <i>
      <x v="1"/>
    </i>
    <i>
      <x v="2"/>
    </i>
    <i>
      <x v="3"/>
    </i>
    <i>
      <x v="4"/>
    </i>
    <i>
      <x v="5"/>
    </i>
    <i>
      <x v="6"/>
    </i>
    <i>
      <x v="7"/>
    </i>
    <i>
      <x v="8"/>
    </i>
    <i>
      <x v="9"/>
    </i>
    <i>
      <x v="10"/>
    </i>
    <i>
      <x v="11"/>
    </i>
    <i t="grand">
      <x/>
    </i>
  </colItems>
  <pageFields count="1">
    <pageField fld="0" hier="-1"/>
  </pageFields>
  <dataFields count="1">
    <dataField name="Sum of Updated Housing" fld="39" baseField="1" baseItem="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9708E84B-9DBB-487F-BDA3-3215A6EA4664}" autoFormatId="16" applyNumberFormats="0" applyBorderFormats="0" applyFontFormats="0" applyPatternFormats="0" applyAlignmentFormats="0" applyWidthHeightFormats="0">
  <queryTableRefresh nextId="31">
    <queryTableFields count="30">
      <queryTableField id="1" name="Sector" tableColumnId="1"/>
      <queryTableField id="2" name="Year" tableColumnId="2"/>
      <queryTableField id="3" name="Month" tableColumnId="3"/>
      <queryTableField id="4" name="Cereals and products" tableColumnId="4"/>
      <queryTableField id="5" name="Meat and fish" tableColumnId="5"/>
      <queryTableField id="6" name="Egg" tableColumnId="6"/>
      <queryTableField id="7" name="Milk and products" tableColumnId="7"/>
      <queryTableField id="8" name="Oils and fats" tableColumnId="8"/>
      <queryTableField id="9" name="Fruits" tableColumnId="9"/>
      <queryTableField id="10" name="Vegetables" tableColumnId="10"/>
      <queryTableField id="11" name="Pulses and products" tableColumnId="11"/>
      <queryTableField id="12" name="Sugar and Confectionery" tableColumnId="12"/>
      <queryTableField id="13" name="Spices" tableColumnId="13"/>
      <queryTableField id="14" name="Non-alcoholic beverages" tableColumnId="14"/>
      <queryTableField id="15" name="Prepared meals, snacks, sweets etc." tableColumnId="15"/>
      <queryTableField id="16" name="Food and beverages" tableColumnId="16"/>
      <queryTableField id="17" name="Pan, tobacco and intoxicants" tableColumnId="17"/>
      <queryTableField id="18" name="Clothing" tableColumnId="18"/>
      <queryTableField id="19" name="Footwear" tableColumnId="19"/>
      <queryTableField id="20" name="Clothing and footwear" tableColumnId="20"/>
      <queryTableField id="21" name="Housing" tableColumnId="21"/>
      <queryTableField id="22" name="Fuel and light" tableColumnId="22"/>
      <queryTableField id="23" name="Household goods and services" tableColumnId="23"/>
      <queryTableField id="24" name="Health" tableColumnId="24"/>
      <queryTableField id="25" name="Transport and communication" tableColumnId="25"/>
      <queryTableField id="26" name="Recreation and amusement" tableColumnId="26"/>
      <queryTableField id="27" name="Education" tableColumnId="27"/>
      <queryTableField id="28" name="Personal care and effects" tableColumnId="28"/>
      <queryTableField id="29" name="Miscellaneous" tableColumnId="29"/>
      <queryTableField id="30" name="General index" tableColumnId="3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933BD8E-D6E4-4095-B524-54A1C9C78BDE}" sourceName="Category">
  <pivotTables>
    <pivotTable tabId="14" name="PivotTable4"/>
  </pivotTables>
  <data>
    <tabular pivotCacheId="423134554">
      <items count="27">
        <i x="0" s="1"/>
        <i x="14" s="1"/>
        <i x="16" s="1"/>
        <i x="23" s="1"/>
        <i x="2" s="1"/>
        <i x="12" s="1"/>
        <i x="15" s="1"/>
        <i x="5" s="1"/>
        <i x="18" s="1"/>
        <i x="26" s="1"/>
        <i x="20" s="1"/>
        <i x="19" s="1"/>
        <i x="17" s="1"/>
        <i x="1" s="1"/>
        <i x="3" s="1"/>
        <i x="25" s="1"/>
        <i x="10" s="1"/>
        <i x="4" s="1"/>
        <i x="13" s="1"/>
        <i x="24" s="1"/>
        <i x="11" s="1"/>
        <i x="7" s="1"/>
        <i x="22" s="1"/>
        <i x="9" s="1"/>
        <i x="8" s="1"/>
        <i x="2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1AA503B-1150-4CC0-A91D-EF22956BB84C}" sourceName="Category">
  <pivotTables>
    <pivotTable tabId="20" name="PivotTable1"/>
  </pivotTables>
  <data>
    <tabular pivotCacheId="2140102006">
      <items count="13">
        <i x="0"/>
        <i x="2"/>
        <i x="12"/>
        <i x="5"/>
        <i x="1"/>
        <i x="3"/>
        <i x="10"/>
        <i x="4"/>
        <i x="11"/>
        <i x="7" s="1"/>
        <i x="9"/>
        <i x="8"/>
        <i x="6"/>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77382299-BE86-4628-88A6-40E85F5A6FBD}" sourceName="Category">
  <pivotTables>
    <pivotTable tabId="23" name="PivotTable3"/>
  </pivotTables>
  <data>
    <tabular pivotCacheId="204457585">
      <items count="18">
        <i x="17" s="1"/>
        <i x="0" s="1"/>
        <i x="2" s="1"/>
        <i x="12" s="1"/>
        <i x="5" s="1"/>
        <i x="14" s="1"/>
        <i x="16" s="1"/>
        <i x="15" s="1"/>
        <i x="1" s="1"/>
        <i x="3" s="1"/>
        <i x="10" s="1"/>
        <i x="4" s="1"/>
        <i x="11" s="1"/>
        <i x="7" s="1"/>
        <i x="9" s="1"/>
        <i x="8" s="1"/>
        <i x="1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9ACEDA5-DA2A-4495-B3B2-11F6468B5583}"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55AD5A4-D666-4769-959A-63E122ACA45F}" cache="Slicer_Category1"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FFD169E7-4B07-48B0-BF4A-505934D058F5}" cache="Slicer_Category2" caption="Category" startItem="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756EB3-DCB4-47A5-BB2F-7E97E2F85B0F}" name="All_India_Index_Upto_April23__2" displayName="All_India_Index_Upto_April23__2" ref="A1:AD373" tableType="queryTable" totalsRowShown="0">
  <autoFilter ref="A1:AD373" xr:uid="{4B756EB3-DCB4-47A5-BB2F-7E97E2F85B0F}"/>
  <tableColumns count="30">
    <tableColumn id="1" xr3:uid="{EBBF44AA-8D3B-4220-B6A4-69F88FA18216}" uniqueName="1" name="Sector" queryTableFieldId="1" dataDxfId="62"/>
    <tableColumn id="2" xr3:uid="{B3C6F3E4-05E5-4CAE-B28A-EF753CB0C8AB}" uniqueName="2" name="Year" queryTableFieldId="2"/>
    <tableColumn id="3" xr3:uid="{4B4727B5-C471-4419-84EC-3057CEE49277}" uniqueName="3" name="Month" queryTableFieldId="3" dataDxfId="61"/>
    <tableColumn id="4" xr3:uid="{A30331A5-3B13-45BC-A5BA-2DF68084B3E9}" uniqueName="4" name="Cereals and products" queryTableFieldId="4"/>
    <tableColumn id="5" xr3:uid="{605986BB-E631-43DC-90BA-7A2D29DE564F}" uniqueName="5" name="Meat and fish" queryTableFieldId="5"/>
    <tableColumn id="6" xr3:uid="{83BBCA2D-1E32-4A52-8016-C547C090E106}" uniqueName="6" name="Egg" queryTableFieldId="6"/>
    <tableColumn id="7" xr3:uid="{25DED1B3-E0C0-4E2B-8206-C4F1200F7452}" uniqueName="7" name="Milk and products" queryTableFieldId="7"/>
    <tableColumn id="8" xr3:uid="{020A794B-BD28-49EE-86CD-4978C289754B}" uniqueName="8" name="Oils and fats" queryTableFieldId="8"/>
    <tableColumn id="9" xr3:uid="{928B9F72-C906-415C-9F08-E5E98F75BA63}" uniqueName="9" name="Fruits" queryTableFieldId="9"/>
    <tableColumn id="10" xr3:uid="{D5DF0815-0416-4C34-998E-A9FA02986C1D}" uniqueName="10" name="Vegetables" queryTableFieldId="10"/>
    <tableColumn id="11" xr3:uid="{4C1C7E90-65FE-43BD-A620-540FC8E203C9}" uniqueName="11" name="Pulses and products" queryTableFieldId="11"/>
    <tableColumn id="12" xr3:uid="{7DD19DA4-B992-493C-8E90-328E27D65E9D}" uniqueName="12" name="Sugar and Confectionery" queryTableFieldId="12"/>
    <tableColumn id="13" xr3:uid="{CBADB81B-4553-4840-91BB-08856C091F42}" uniqueName="13" name="Spices" queryTableFieldId="13"/>
    <tableColumn id="14" xr3:uid="{B317FB0E-8D64-431C-9EAE-E24F43045EBC}" uniqueName="14" name="Non-alcoholic beverages" queryTableFieldId="14"/>
    <tableColumn id="15" xr3:uid="{01FDF385-6C45-46BA-A5B7-98F96FA620DF}" uniqueName="15" name="Prepared meals, snacks, sweets etc." queryTableFieldId="15"/>
    <tableColumn id="16" xr3:uid="{CF040225-4EBB-48D1-9429-829B4250BDA2}" uniqueName="16" name="Food and beverages" queryTableFieldId="16"/>
    <tableColumn id="17" xr3:uid="{3CC44049-AF53-4DB0-BBA8-827D1EE84948}" uniqueName="17" name="Pan, tobacco and intoxicants" queryTableFieldId="17"/>
    <tableColumn id="18" xr3:uid="{45A840D5-A81F-4D65-9608-E682D40F44D6}" uniqueName="18" name="Clothing" queryTableFieldId="18"/>
    <tableColumn id="19" xr3:uid="{9C8DB819-2F96-445C-AB90-6E9599F498A7}" uniqueName="19" name="Footwear" queryTableFieldId="19"/>
    <tableColumn id="20" xr3:uid="{DA9BF271-20C8-4B1A-91E4-FDE94AB712B3}" uniqueName="20" name="Clothing and footwear" queryTableFieldId="20"/>
    <tableColumn id="21" xr3:uid="{09FA9025-0681-4AA6-A8DB-78AD67EE2437}" uniqueName="21" name="Housing" queryTableFieldId="21" dataDxfId="60"/>
    <tableColumn id="22" xr3:uid="{92986646-74E5-464B-A5FE-61BD011B78D1}" uniqueName="22" name="Fuel and light" queryTableFieldId="22"/>
    <tableColumn id="23" xr3:uid="{240371BF-4DAC-4CD5-BB4B-FA79F27CD65C}" uniqueName="23" name="Household goods and services" queryTableFieldId="23"/>
    <tableColumn id="24" xr3:uid="{250BECD0-9372-4FDF-8308-6F693FA379CC}" uniqueName="24" name="Health" queryTableFieldId="24"/>
    <tableColumn id="25" xr3:uid="{94460790-948B-480D-8592-BF580156A34C}" uniqueName="25" name="Transport and communication" queryTableFieldId="25"/>
    <tableColumn id="26" xr3:uid="{4DC8C3FA-F7D2-48AD-A3F6-8FAEB4BFD96F}" uniqueName="26" name="Recreation and amusement" queryTableFieldId="26"/>
    <tableColumn id="27" xr3:uid="{0EDE4721-70DC-46F6-934E-6C1EC6D45F95}" uniqueName="27" name="Education" queryTableFieldId="27"/>
    <tableColumn id="28" xr3:uid="{1DA706CF-8544-407C-A64B-174AF36A40F3}" uniqueName="28" name="Personal care and effects" queryTableFieldId="28"/>
    <tableColumn id="29" xr3:uid="{15D50856-9AB6-426B-B4F9-7E629D28625A}" uniqueName="29" name="Miscellaneous" queryTableFieldId="29"/>
    <tableColumn id="30" xr3:uid="{B50F53A8-751A-4D3F-B3DC-9A62A15C8668}" uniqueName="30" name="General index" queryTableField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A7C5E7-B256-4AA7-B08A-954F4F2E357F}" name="Table3" displayName="Table3" ref="A1:BG376" totalsRowShown="0" tableBorderDxfId="59">
  <autoFilter ref="A1:BG376" xr:uid="{50A7C5E7-B256-4AA7-B08A-954F4F2E357F}">
    <filterColumn colId="1">
      <filters>
        <filter val="2019"/>
        <filter val="2020"/>
        <filter val="2021"/>
      </filters>
    </filterColumn>
  </autoFilter>
  <tableColumns count="59">
    <tableColumn id="1" xr3:uid="{E6CAA32A-0E7A-4881-98C7-1443871CAE77}" name="Sector" dataDxfId="58"/>
    <tableColumn id="2" xr3:uid="{1D8630E5-CF30-48CF-B60E-F110C345ABB0}" name="Year" dataDxfId="57"/>
    <tableColumn id="3" xr3:uid="{617EC7A2-C54F-4924-B4F1-F304F8570AEA}" name="Month" dataDxfId="56"/>
    <tableColumn id="4" xr3:uid="{47831911-6343-4212-9FE9-2F99466A46CB}" name="Updated Month" dataDxfId="55">
      <calculatedColumnFormula>MONTH(C2&amp;1)</calculatedColumnFormula>
    </tableColumn>
    <tableColumn id="5" xr3:uid="{88845184-E327-47A5-AA2D-BD6D18936A0A}" name="Cereals and products" dataDxfId="54"/>
    <tableColumn id="6" xr3:uid="{B488744B-B7E3-497A-B3D2-490887ED086B}" name="Inflation Rate Cereals and products " dataDxfId="53" dataCellStyle="Percent">
      <calculatedColumnFormula>(E3-E2)/E2*100</calculatedColumnFormula>
    </tableColumn>
    <tableColumn id="7" xr3:uid="{EE42A544-9746-4B95-8A31-BFD940E718A4}" name="Meat and fish" dataDxfId="52"/>
    <tableColumn id="8" xr3:uid="{D69FC1AC-DD37-4BA2-AFBA-BF568125F149}" name="Inflation Rate Meat and fish" dataDxfId="51">
      <calculatedColumnFormula>((G3-G2)/G2)*100</calculatedColumnFormula>
    </tableColumn>
    <tableColumn id="9" xr3:uid="{97991E0A-6BCA-4F96-B19A-E26FD426522C}" name="Egg" dataDxfId="50"/>
    <tableColumn id="10" xr3:uid="{4B2A9581-353A-4F2E-97C4-325F032080E1}" name="Inflation Rate Egg" dataDxfId="49">
      <calculatedColumnFormula>((I3-I2)/I2)*100</calculatedColumnFormula>
    </tableColumn>
    <tableColumn id="11" xr3:uid="{747EE570-2CFE-41EB-8FEE-C4338137A16E}" name="Milk and products" dataDxfId="48"/>
    <tableColumn id="12" xr3:uid="{1C8C1FA8-F3FB-44C7-ADA3-231FB6C4C16A}" name="Inflation Rate Milk and products" dataDxfId="47">
      <calculatedColumnFormula>((K3-K2)/K2)*100</calculatedColumnFormula>
    </tableColumn>
    <tableColumn id="13" xr3:uid="{18E40FF3-16BC-4ED2-8FD5-7B9F2FC524F6}" name="Oils and fats" dataDxfId="46"/>
    <tableColumn id="14" xr3:uid="{D0B9E61F-4D32-49F8-8D25-762A47EEDDCC}" name="Inflation Rate Oils and fats " dataDxfId="45">
      <calculatedColumnFormula>((M3-M2)/M2)*100</calculatedColumnFormula>
    </tableColumn>
    <tableColumn id="15" xr3:uid="{F11410A9-B1D5-4258-886F-D715A6545B81}" name="Fruits" dataDxfId="44"/>
    <tableColumn id="16" xr3:uid="{BBDAEBE6-4451-4C4C-9301-38A1217CF937}" name="Inflation Rate Fruits" dataDxfId="43">
      <calculatedColumnFormula>((O3-O2)/O2)*100</calculatedColumnFormula>
    </tableColumn>
    <tableColumn id="17" xr3:uid="{79357C4E-B528-4CC8-B3BB-170964A482E3}" name="Vegetables" dataDxfId="42"/>
    <tableColumn id="18" xr3:uid="{F7B53271-739C-4E97-8BB9-11106AA2033C}" name="Inflation Rate Vegetables" dataDxfId="41">
      <calculatedColumnFormula>((Q3-Q2)/Q2)*100</calculatedColumnFormula>
    </tableColumn>
    <tableColumn id="19" xr3:uid="{C1A5D486-DDB8-4002-809E-7C1BE9BFB012}" name="Pulses and products" dataDxfId="40"/>
    <tableColumn id="20" xr3:uid="{79CAD2CF-CBFA-4A1E-9883-285102819EB5}" name="Inflation Rate Pulses and products" dataDxfId="39">
      <calculatedColumnFormula>((S3-S2)/S2)*100</calculatedColumnFormula>
    </tableColumn>
    <tableColumn id="21" xr3:uid="{6925E301-9EDC-4C64-8F0E-79F4FEBB831E}" name="Sugar and Confectionery" dataDxfId="38"/>
    <tableColumn id="22" xr3:uid="{8EA5987D-C2D6-483F-A3C8-2DE6F2422816}" name="Inflation Rate Sugar and Confectionery" dataDxfId="37">
      <calculatedColumnFormula>((U3-U2)/U2)*100</calculatedColumnFormula>
    </tableColumn>
    <tableColumn id="23" xr3:uid="{4129D355-A987-4046-BA17-B6147CC1B7C1}" name="Spices" dataDxfId="36"/>
    <tableColumn id="24" xr3:uid="{A651F4FF-714B-4AD3-86C2-33D908CEAE42}" name="Inflation Rate Spices" dataDxfId="35">
      <calculatedColumnFormula>((W3-W2)/W2)*100</calculatedColumnFormula>
    </tableColumn>
    <tableColumn id="25" xr3:uid="{0430B30E-C497-4AB0-A962-751F9EDB8BF3}" name="Non-alcoholic beverages" dataDxfId="34"/>
    <tableColumn id="26" xr3:uid="{594072A9-E235-4CBE-8664-AF193443BE9E}" name="Inflation Rate Non-alcoholic beverages" dataDxfId="33">
      <calculatedColumnFormula>((Y3-Y2)/Y2)*100</calculatedColumnFormula>
    </tableColumn>
    <tableColumn id="27" xr3:uid="{613A8F5C-55D0-4633-8F08-0E1752EE69EB}" name="Prepared meals, snacks, sweets etc." dataDxfId="32"/>
    <tableColumn id="28" xr3:uid="{E3C365EC-AE4F-43C3-88DB-426220E51B3B}" name="Inflation Rate Prepared meals, snacks, sweets etc." dataDxfId="31">
      <calculatedColumnFormula>((AA3-AA2)/AA2)*100</calculatedColumnFormula>
    </tableColumn>
    <tableColumn id="29" xr3:uid="{25A309D1-BEBE-49E2-880B-8080402AEEF8}" name="Food and beverages" dataDxfId="30"/>
    <tableColumn id="30" xr3:uid="{5D4FB5B2-46AA-4A8D-A124-64334CBB5AE6}" name="Inflation Rate Food and beverages" dataDxfId="29">
      <calculatedColumnFormula>((AC3-AC2)/AC2)*100</calculatedColumnFormula>
    </tableColumn>
    <tableColumn id="31" xr3:uid="{0B01EE44-A7A3-4197-8730-082968880EBB}" name="Pan, tobacco and intoxicants" dataDxfId="28"/>
    <tableColumn id="32" xr3:uid="{A59ADB2F-32A4-4133-9013-F7E1C7CF4692}" name="Inflation Rate Pan, tobacco and intoxicants" dataDxfId="27">
      <calculatedColumnFormula>((AE3-AE2)/AE2)*100</calculatedColumnFormula>
    </tableColumn>
    <tableColumn id="33" xr3:uid="{267104BF-8114-4903-8E02-D6E8C5332955}" name="Clothing" dataDxfId="26"/>
    <tableColumn id="34" xr3:uid="{91B15A12-D95D-4F7F-87EA-20B5820E3E01}" name="Inflation Rate Clothing " dataDxfId="25">
      <calculatedColumnFormula>((AG3-AG2)/AG2)*100</calculatedColumnFormula>
    </tableColumn>
    <tableColumn id="35" xr3:uid="{259BECCF-5D8D-4A5E-83BE-FAAC85248C5D}" name="Footwear" dataDxfId="24"/>
    <tableColumn id="36" xr3:uid="{A7B74932-FFE6-4ED7-AD4D-8CB6A4143AAE}" name="Inflation Rate Footwear" dataDxfId="23">
      <calculatedColumnFormula>((AI3-AI2)/AI2)*100</calculatedColumnFormula>
    </tableColumn>
    <tableColumn id="37" xr3:uid="{A7602413-65C2-4FA6-A20B-5584F0D2B242}" name="Clothing and footwear" dataDxfId="22"/>
    <tableColumn id="38" xr3:uid="{726EFB18-E95C-46D8-9B72-312508BB494D}" name="Inflation Rate Clothing and footwear" dataDxfId="21">
      <calculatedColumnFormula>((AK3-AK2)/AK2)*100</calculatedColumnFormula>
    </tableColumn>
    <tableColumn id="39" xr3:uid="{57958F7F-3BBC-4DD7-9525-E5D410238FC7}" name="Housing" dataDxfId="20"/>
    <tableColumn id="40" xr3:uid="{4D798F34-DC2F-416A-AC94-0497EFE0A4DB}" name="Updated Housing" dataDxfId="19">
      <calculatedColumnFormula>_xlfn.NUMBERVALUE(AM2)</calculatedColumnFormula>
    </tableColumn>
    <tableColumn id="41" xr3:uid="{CAC419BE-097B-4620-A941-DE60077779A5}" name="Inflation Rate Updated Housing" dataDxfId="18">
      <calculatedColumnFormula>((AN5-AN2)/AN2)*100</calculatedColumnFormula>
    </tableColumn>
    <tableColumn id="42" xr3:uid="{7A4D8E08-62FE-4D81-AD72-641C1DBBF95C}" name="Fuel and light" dataDxfId="17"/>
    <tableColumn id="43" xr3:uid="{D65DAF60-562C-48ED-AE18-0ED025A7B8FE}" name="Inflation Rate Fuel and light" dataDxfId="16">
      <calculatedColumnFormula>((AP3-AP2)/AP2)*100</calculatedColumnFormula>
    </tableColumn>
    <tableColumn id="44" xr3:uid="{98045560-D67B-409C-8C65-2365EB498A46}" name="Household goods and services" dataDxfId="15"/>
    <tableColumn id="45" xr3:uid="{2348ECCE-D1C1-49F3-A2B4-4DF5A7844A28}" name="Inflation Rate Household goods and services" dataDxfId="14">
      <calculatedColumnFormula>((AR3-AR2)/AR2)*100</calculatedColumnFormula>
    </tableColumn>
    <tableColumn id="46" xr3:uid="{D3DFDBD3-E833-448B-91D8-2569472D8358}" name="Health" dataDxfId="13"/>
    <tableColumn id="47" xr3:uid="{7E538816-4E79-4A70-877F-37E88791E576}" name="Inflation Rate Health" dataDxfId="12">
      <calculatedColumnFormula>((AT3-AT2)/AT2)*100</calculatedColumnFormula>
    </tableColumn>
    <tableColumn id="48" xr3:uid="{C0A9CD0C-46B9-4E67-B77B-B3A51D74FF16}" name="Transport and communication" dataDxfId="11"/>
    <tableColumn id="49" xr3:uid="{4B8E1A9E-73A5-4ECA-B462-169666E5A22C}" name="Inflation Rate  Transport and communication" dataDxfId="10">
      <calculatedColumnFormula>((AV3-AV2)/AV2)*100</calculatedColumnFormula>
    </tableColumn>
    <tableColumn id="50" xr3:uid="{98CF8426-9C74-4848-BB76-9E1D77253EB5}" name="Recreation and amusement" dataDxfId="9"/>
    <tableColumn id="51" xr3:uid="{53FD6BB5-D3F5-4C4F-9569-00C89351F6AF}" name="Inflation Rate Recreation and amusement" dataDxfId="8">
      <calculatedColumnFormula>((AX3-AX2)/AX2)*100</calculatedColumnFormula>
    </tableColumn>
    <tableColumn id="52" xr3:uid="{D72CCE62-691D-4667-8B22-00E0DA9DF49B}" name="Education" dataDxfId="7"/>
    <tableColumn id="53" xr3:uid="{3DF08F24-2DE4-4607-A3B1-7D033BDF7CB3}" name="Inflation Rate Education" dataDxfId="6">
      <calculatedColumnFormula>((AZ3-AZ2)/AZ2)*100</calculatedColumnFormula>
    </tableColumn>
    <tableColumn id="54" xr3:uid="{831B441D-345F-4A08-B8D2-A1EEB50A1F7C}" name="Personal care and effects" dataDxfId="5"/>
    <tableColumn id="55" xr3:uid="{5E17923F-D175-46E1-986C-47CB861908D6}" name="Inflation Rate Personal care and effects" dataDxfId="4">
      <calculatedColumnFormula>((BB3-BB2)/BB2)*100</calculatedColumnFormula>
    </tableColumn>
    <tableColumn id="56" xr3:uid="{CBACD3E3-6671-4508-93F9-201496B3A88E}" name="Miscellaneous" dataDxfId="3"/>
    <tableColumn id="57" xr3:uid="{81B7D38F-C4E2-4EA5-9305-2804A4E8BDF4}" name="Inflation Rate Miscellaneous" dataDxfId="2">
      <calculatedColumnFormula>((BD3-BD2)/BD2)*100</calculatedColumnFormula>
    </tableColumn>
    <tableColumn id="58" xr3:uid="{B09B983D-2150-450C-B927-ADCEC21E50F6}" name="General index" dataDxfId="1"/>
    <tableColumn id="59" xr3:uid="{AE84B28F-38B6-4936-AAA1-3EC28BA6E947}" name="Inflation Rate General index" dataDxfId="0">
      <calculatedColumnFormula>((BF3-BF2)/BF2)*100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DDB1C1-2915-4E30-9086-8F4D7CF00C3B}">
  <dimension ref="A1:XFC42"/>
  <sheetViews>
    <sheetView showGridLines="0" topLeftCell="A13" zoomScaleNormal="100" workbookViewId="0">
      <selection activeCell="G6" sqref="G6"/>
    </sheetView>
  </sheetViews>
  <sheetFormatPr defaultColWidth="0" defaultRowHeight="14.4" zeroHeight="1" x14ac:dyDescent="0.3"/>
  <cols>
    <col min="1" max="1" width="2.6640625" style="77" customWidth="1"/>
    <col min="2" max="2" width="34.33203125" style="77" customWidth="1"/>
    <col min="3" max="3" width="41.77734375" style="77" customWidth="1"/>
    <col min="4" max="4" width="30.77734375" style="77" customWidth="1"/>
    <col min="5" max="5" width="3.21875" style="77" customWidth="1"/>
    <col min="6" max="6" width="37.109375" style="77" customWidth="1"/>
    <col min="7" max="7" width="26.44140625" style="77" customWidth="1"/>
    <col min="8" max="8" width="30" style="77" customWidth="1"/>
    <col min="9" max="9" width="0.109375" style="77" customWidth="1"/>
    <col min="10" max="10" width="14" hidden="1"/>
    <col min="11" max="11" width="24.88671875" hidden="1"/>
    <col min="12" max="12" width="12.88671875" hidden="1"/>
    <col min="13" max="13" width="33.44140625" hidden="1"/>
    <col min="14" max="14" width="13.21875" hidden="1"/>
    <col min="15" max="15" width="15.109375" hidden="1"/>
    <col min="16" max="16" width="19.5546875" hidden="1"/>
    <col min="17" max="16383" width="8.88671875" hidden="1"/>
  </cols>
  <sheetData>
    <row r="1" spans="1:14" ht="14.4" customHeight="1" x14ac:dyDescent="0.3">
      <c r="A1" s="170" t="s">
        <v>370</v>
      </c>
      <c r="B1" s="171"/>
      <c r="C1" s="171"/>
      <c r="D1" s="171"/>
      <c r="E1" s="171"/>
      <c r="F1" s="171"/>
      <c r="G1" s="171"/>
      <c r="H1" s="172"/>
    </row>
    <row r="2" spans="1:14" ht="21.6" customHeight="1" x14ac:dyDescent="0.3">
      <c r="A2" s="171"/>
      <c r="B2" s="171"/>
      <c r="C2" s="171"/>
      <c r="D2" s="171"/>
      <c r="E2" s="171"/>
      <c r="F2" s="171"/>
      <c r="G2" s="171"/>
      <c r="H2" s="172"/>
    </row>
    <row r="3" spans="1:14" x14ac:dyDescent="0.3"/>
    <row r="4" spans="1:14" x14ac:dyDescent="0.3"/>
    <row r="5" spans="1:14" ht="18" x14ac:dyDescent="0.35">
      <c r="B5" s="93" t="s">
        <v>227</v>
      </c>
      <c r="C5" s="93" t="s">
        <v>213</v>
      </c>
      <c r="D5" s="93" t="s">
        <v>268</v>
      </c>
      <c r="F5" s="93" t="s">
        <v>227</v>
      </c>
      <c r="G5" s="93" t="s">
        <v>269</v>
      </c>
      <c r="H5" s="93" t="s">
        <v>270</v>
      </c>
      <c r="I5" s="78"/>
      <c r="J5" s="41"/>
      <c r="K5" s="41"/>
      <c r="L5" s="41"/>
      <c r="M5" s="41"/>
      <c r="N5" s="41"/>
    </row>
    <row r="6" spans="1:14" x14ac:dyDescent="0.3">
      <c r="B6" s="154" t="s">
        <v>214</v>
      </c>
      <c r="C6" s="154" t="s">
        <v>3</v>
      </c>
      <c r="D6" s="79">
        <v>173.86666666666665</v>
      </c>
      <c r="F6" s="80" t="s">
        <v>214</v>
      </c>
      <c r="G6" s="81">
        <f t="shared" ref="G6:G14" si="0">AVERAGEIF($B$6:$B$31,$F6,$D$6:$D$31)</f>
        <v>177.76153846153846</v>
      </c>
      <c r="H6" s="82">
        <f t="shared" ref="H6:H14" si="1">(G6/$G$15)*100</f>
        <v>10.956999594079836</v>
      </c>
      <c r="I6" s="83"/>
      <c r="J6" s="40"/>
      <c r="K6" s="40"/>
      <c r="L6" s="40"/>
      <c r="M6" s="40"/>
      <c r="N6" s="40"/>
    </row>
    <row r="7" spans="1:14" x14ac:dyDescent="0.3">
      <c r="B7" s="154" t="s">
        <v>214</v>
      </c>
      <c r="C7" s="154" t="s">
        <v>4</v>
      </c>
      <c r="D7" s="79">
        <v>215.06666666666669</v>
      </c>
      <c r="F7" s="80" t="s">
        <v>16</v>
      </c>
      <c r="G7" s="81">
        <f t="shared" si="0"/>
        <v>201.70000000000002</v>
      </c>
      <c r="H7" s="82">
        <f t="shared" si="1"/>
        <v>12.432536516351526</v>
      </c>
      <c r="J7" s="36"/>
    </row>
    <row r="8" spans="1:14" x14ac:dyDescent="0.3">
      <c r="B8" s="154" t="s">
        <v>214</v>
      </c>
      <c r="C8" s="154" t="s">
        <v>5</v>
      </c>
      <c r="D8" s="79">
        <v>173.63333333333333</v>
      </c>
      <c r="F8" s="80" t="s">
        <v>217</v>
      </c>
      <c r="G8" s="81">
        <f t="shared" si="0"/>
        <v>183.53333333333333</v>
      </c>
      <c r="H8" s="82">
        <f t="shared" si="1"/>
        <v>11.312765833586431</v>
      </c>
      <c r="J8" s="36"/>
    </row>
    <row r="9" spans="1:14" x14ac:dyDescent="0.3">
      <c r="B9" s="154" t="s">
        <v>214</v>
      </c>
      <c r="C9" s="154" t="s">
        <v>6</v>
      </c>
      <c r="D9" s="79">
        <v>179.5</v>
      </c>
      <c r="F9" s="80" t="s">
        <v>215</v>
      </c>
      <c r="G9" s="81">
        <f t="shared" si="0"/>
        <v>177.84444444444443</v>
      </c>
      <c r="H9" s="82">
        <f t="shared" si="1"/>
        <v>10.9621098154973</v>
      </c>
      <c r="J9" s="36"/>
    </row>
    <row r="10" spans="1:14" x14ac:dyDescent="0.3">
      <c r="B10" s="154" t="s">
        <v>214</v>
      </c>
      <c r="C10" s="154" t="s">
        <v>7</v>
      </c>
      <c r="D10" s="79">
        <v>169.23333333333335</v>
      </c>
      <c r="F10" s="80" t="s">
        <v>23</v>
      </c>
      <c r="G10" s="81">
        <f t="shared" si="0"/>
        <v>185.23333333333335</v>
      </c>
      <c r="H10" s="82">
        <f t="shared" si="1"/>
        <v>11.417551713991973</v>
      </c>
      <c r="J10" s="36"/>
    </row>
    <row r="11" spans="1:14" x14ac:dyDescent="0.3">
      <c r="B11" s="154" t="s">
        <v>214</v>
      </c>
      <c r="C11" s="154" t="s">
        <v>8</v>
      </c>
      <c r="D11" s="79">
        <v>172.33333333333334</v>
      </c>
      <c r="F11" s="80" t="s">
        <v>24</v>
      </c>
      <c r="G11" s="81">
        <f t="shared" si="0"/>
        <v>164.96666666666667</v>
      </c>
      <c r="H11" s="82">
        <f t="shared" si="1"/>
        <v>10.168339649549447</v>
      </c>
      <c r="J11" s="36"/>
    </row>
    <row r="12" spans="1:14" x14ac:dyDescent="0.3">
      <c r="B12" s="154" t="s">
        <v>214</v>
      </c>
      <c r="C12" s="154" t="s">
        <v>9</v>
      </c>
      <c r="D12" s="79">
        <v>164.9</v>
      </c>
      <c r="F12" s="80" t="s">
        <v>216</v>
      </c>
      <c r="G12" s="81">
        <f t="shared" si="0"/>
        <v>178.31666666666666</v>
      </c>
      <c r="H12" s="82">
        <f t="shared" si="1"/>
        <v>10.991217004498839</v>
      </c>
      <c r="J12" s="36"/>
    </row>
    <row r="13" spans="1:14" x14ac:dyDescent="0.3">
      <c r="B13" s="154" t="s">
        <v>214</v>
      </c>
      <c r="C13" s="154" t="s">
        <v>10</v>
      </c>
      <c r="D13" s="79">
        <v>175.79999999999998</v>
      </c>
      <c r="F13" s="80" t="s">
        <v>26</v>
      </c>
      <c r="G13" s="81">
        <f t="shared" si="0"/>
        <v>177.4</v>
      </c>
      <c r="H13" s="82">
        <f t="shared" si="1"/>
        <v>10.934714814084087</v>
      </c>
      <c r="J13" s="36"/>
    </row>
    <row r="14" spans="1:14" x14ac:dyDescent="0.3">
      <c r="B14" s="154" t="s">
        <v>214</v>
      </c>
      <c r="C14" s="154" t="s">
        <v>11</v>
      </c>
      <c r="D14" s="79">
        <v>122.93333333333334</v>
      </c>
      <c r="F14" s="80" t="s">
        <v>28</v>
      </c>
      <c r="G14" s="81">
        <f t="shared" si="0"/>
        <v>175.6</v>
      </c>
      <c r="H14" s="82">
        <f t="shared" si="1"/>
        <v>10.823765058360573</v>
      </c>
    </row>
    <row r="15" spans="1:14" x14ac:dyDescent="0.3">
      <c r="B15" s="154" t="s">
        <v>214</v>
      </c>
      <c r="C15" s="154" t="s">
        <v>12</v>
      </c>
      <c r="D15" s="79">
        <v>216.96666666666667</v>
      </c>
      <c r="F15" s="94" t="s">
        <v>168</v>
      </c>
      <c r="G15" s="81">
        <f>SUM(G6:G14)</f>
        <v>1622.3559829059827</v>
      </c>
      <c r="H15" s="82">
        <f>SUM(H6:H14)</f>
        <v>100.00000000000001</v>
      </c>
    </row>
    <row r="16" spans="1:14" x14ac:dyDescent="0.3">
      <c r="B16" s="154" t="s">
        <v>214</v>
      </c>
      <c r="C16" s="154" t="s">
        <v>13</v>
      </c>
      <c r="D16" s="79">
        <v>172.66666666666666</v>
      </c>
    </row>
    <row r="17" spans="2:5" x14ac:dyDescent="0.3">
      <c r="B17" s="154" t="s">
        <v>214</v>
      </c>
      <c r="C17" s="154" t="s">
        <v>14</v>
      </c>
      <c r="D17" s="79">
        <v>194.33333333333334</v>
      </c>
    </row>
    <row r="18" spans="2:5" x14ac:dyDescent="0.3">
      <c r="B18" s="154" t="s">
        <v>214</v>
      </c>
      <c r="C18" s="154" t="s">
        <v>15</v>
      </c>
      <c r="D18" s="79">
        <v>179.66666666666666</v>
      </c>
    </row>
    <row r="19" spans="2:5" x14ac:dyDescent="0.3">
      <c r="B19" s="154" t="s">
        <v>16</v>
      </c>
      <c r="C19" s="154" t="s">
        <v>16</v>
      </c>
      <c r="D19" s="79">
        <v>201.70000000000002</v>
      </c>
    </row>
    <row r="20" spans="2:5" ht="14.4" customHeight="1" x14ac:dyDescent="0.4">
      <c r="B20" s="154" t="s">
        <v>217</v>
      </c>
      <c r="C20" s="154" t="s">
        <v>17</v>
      </c>
      <c r="D20" s="79">
        <v>186.6</v>
      </c>
      <c r="E20" s="84"/>
    </row>
    <row r="21" spans="2:5" x14ac:dyDescent="0.3">
      <c r="B21" s="154" t="s">
        <v>217</v>
      </c>
      <c r="C21" s="154" t="s">
        <v>18</v>
      </c>
      <c r="D21" s="79">
        <v>178.56666666666669</v>
      </c>
    </row>
    <row r="22" spans="2:5" ht="15.6" customHeight="1" x14ac:dyDescent="0.35">
      <c r="B22" s="154" t="s">
        <v>217</v>
      </c>
      <c r="C22" s="154" t="s">
        <v>19</v>
      </c>
      <c r="D22" s="79">
        <v>185.43333333333331</v>
      </c>
      <c r="E22" s="85"/>
    </row>
    <row r="23" spans="2:5" x14ac:dyDescent="0.3">
      <c r="B23" s="154" t="s">
        <v>215</v>
      </c>
      <c r="C23" s="154" t="s">
        <v>20</v>
      </c>
      <c r="D23" s="79">
        <v>175.6</v>
      </c>
    </row>
    <row r="24" spans="2:5" x14ac:dyDescent="0.3">
      <c r="B24" s="154" t="s">
        <v>215</v>
      </c>
      <c r="C24" s="154" t="s">
        <v>21</v>
      </c>
      <c r="D24" s="79">
        <v>182.9</v>
      </c>
    </row>
    <row r="25" spans="2:5" x14ac:dyDescent="0.3">
      <c r="B25" s="154" t="s">
        <v>215</v>
      </c>
      <c r="C25" s="154" t="s">
        <v>22</v>
      </c>
      <c r="D25" s="79">
        <v>175.0333333333333</v>
      </c>
    </row>
    <row r="26" spans="2:5" x14ac:dyDescent="0.3">
      <c r="B26" s="154" t="s">
        <v>23</v>
      </c>
      <c r="C26" s="154" t="s">
        <v>23</v>
      </c>
      <c r="D26" s="79">
        <v>185.23333333333335</v>
      </c>
    </row>
    <row r="27" spans="2:5" x14ac:dyDescent="0.3">
      <c r="B27" s="154" t="s">
        <v>24</v>
      </c>
      <c r="C27" s="154" t="s">
        <v>24</v>
      </c>
      <c r="D27" s="79">
        <v>164.96666666666667</v>
      </c>
    </row>
    <row r="28" spans="2:5" x14ac:dyDescent="0.3">
      <c r="B28" s="154" t="s">
        <v>216</v>
      </c>
      <c r="C28" s="154" t="s">
        <v>25</v>
      </c>
      <c r="D28" s="79">
        <v>171.4</v>
      </c>
    </row>
    <row r="29" spans="2:5" x14ac:dyDescent="0.3">
      <c r="B29" s="154" t="s">
        <v>26</v>
      </c>
      <c r="C29" s="154" t="s">
        <v>26</v>
      </c>
      <c r="D29" s="79">
        <v>177.4</v>
      </c>
    </row>
    <row r="30" spans="2:5" x14ac:dyDescent="0.3">
      <c r="B30" s="154" t="s">
        <v>216</v>
      </c>
      <c r="C30" s="154" t="s">
        <v>27</v>
      </c>
      <c r="D30" s="79">
        <v>185.23333333333335</v>
      </c>
    </row>
    <row r="31" spans="2:5" x14ac:dyDescent="0.3">
      <c r="B31" s="154" t="s">
        <v>28</v>
      </c>
      <c r="C31" s="154" t="s">
        <v>28</v>
      </c>
      <c r="D31" s="79">
        <v>175.6</v>
      </c>
    </row>
    <row r="32" spans="2:5" x14ac:dyDescent="0.3"/>
    <row r="33" spans="2:5" x14ac:dyDescent="0.3"/>
    <row r="34" spans="2:5" ht="18" x14ac:dyDescent="0.35">
      <c r="B34" s="90" t="s">
        <v>219</v>
      </c>
      <c r="C34" s="91"/>
      <c r="D34" s="92"/>
      <c r="E34" s="92"/>
    </row>
    <row r="35" spans="2:5" x14ac:dyDescent="0.3"/>
    <row r="36" spans="2:5" ht="15.6" x14ac:dyDescent="0.3">
      <c r="B36" s="89" t="s">
        <v>366</v>
      </c>
      <c r="C36" s="87"/>
      <c r="D36" s="86"/>
    </row>
    <row r="37" spans="2:5" x14ac:dyDescent="0.3"/>
    <row r="38" spans="2:5" x14ac:dyDescent="0.3">
      <c r="B38" s="88" t="s">
        <v>367</v>
      </c>
    </row>
    <row r="39" spans="2:5" x14ac:dyDescent="0.3">
      <c r="B39" s="88" t="s">
        <v>368</v>
      </c>
    </row>
    <row r="40" spans="2:5" x14ac:dyDescent="0.3">
      <c r="B40" s="88" t="s">
        <v>369</v>
      </c>
    </row>
    <row r="41" spans="2:5" x14ac:dyDescent="0.3"/>
    <row r="42" spans="2:5" ht="18.600000000000001" customHeight="1" x14ac:dyDescent="0.3"/>
  </sheetData>
  <mergeCells count="1">
    <mergeCell ref="A1:H2"/>
  </mergeCells>
  <conditionalFormatting sqref="G6:G14">
    <cfRule type="colorScale" priority="3">
      <colorScale>
        <cfvo type="min"/>
        <cfvo type="percentile" val="50"/>
        <cfvo type="max"/>
        <color rgb="FF63BE7B"/>
        <color rgb="FFFFEB84"/>
        <color rgb="FFF8696B"/>
      </colorScale>
    </cfRule>
  </conditionalFormatting>
  <conditionalFormatting sqref="H6:H14">
    <cfRule type="colorScale" priority="2">
      <colorScale>
        <cfvo type="min"/>
        <cfvo type="percentile" val="50"/>
        <cfvo type="max"/>
        <color rgb="FF63BE7B"/>
        <color rgb="FFFFEB84"/>
        <color rgb="FFF8696B"/>
      </colorScale>
    </cfRule>
  </conditionalFormatting>
  <conditionalFormatting sqref="D6:D31">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074CE-57CB-4C1C-A937-759AAA8BC7FC}">
  <dimension ref="A1:HI108"/>
  <sheetViews>
    <sheetView showGridLines="0" topLeftCell="A25" zoomScale="85" zoomScaleNormal="85" workbookViewId="0">
      <selection activeCell="B23" sqref="B23:B49"/>
    </sheetView>
  </sheetViews>
  <sheetFormatPr defaultColWidth="0" defaultRowHeight="14.4" zeroHeight="1" x14ac:dyDescent="0.3"/>
  <cols>
    <col min="1" max="1" width="4.6640625" style="95" customWidth="1"/>
    <col min="2" max="2" width="33" style="95" bestFit="1" customWidth="1"/>
    <col min="3" max="3" width="27.33203125" style="95" bestFit="1" customWidth="1"/>
    <col min="4" max="4" width="5.44140625" style="95" customWidth="1"/>
    <col min="5" max="5" width="37.44140625" style="95" bestFit="1" customWidth="1"/>
    <col min="6" max="6" width="32.5546875" style="95" bestFit="1" customWidth="1"/>
    <col min="7" max="7" width="25.77734375" style="95" bestFit="1" customWidth="1"/>
    <col min="8" max="8" width="30.5546875" style="95" bestFit="1" customWidth="1"/>
    <col min="9" max="9" width="39.109375" style="95" bestFit="1" customWidth="1"/>
    <col min="10" max="10" width="43.33203125" style="95" hidden="1" customWidth="1"/>
    <col min="11" max="11" width="26.21875" style="95" hidden="1" customWidth="1"/>
    <col min="12" max="12" width="43.21875" style="95" hidden="1" customWidth="1"/>
    <col min="13" max="13" width="53.21875" style="95" hidden="1" customWidth="1"/>
    <col min="14" max="14" width="39.109375" style="95" hidden="1" customWidth="1"/>
    <col min="15" max="15" width="47.33203125" style="95" hidden="1" customWidth="1"/>
    <col min="16" max="16" width="28.88671875" style="95" hidden="1" customWidth="1"/>
    <col min="17" max="17" width="29.44140625" style="95" hidden="1" customWidth="1"/>
    <col min="18" max="18" width="41.44140625" style="95" hidden="1" customWidth="1"/>
    <col min="19" max="19" width="36.5546875" style="95" hidden="1" customWidth="1"/>
    <col min="20" max="20" width="33.21875" style="95" hidden="1" customWidth="1"/>
    <col min="21" max="21" width="48.33203125" style="95" hidden="1" customWidth="1"/>
    <col min="22" max="22" width="26.77734375" style="95" hidden="1" customWidth="1"/>
    <col min="23" max="23" width="49.21875" style="95" hidden="1" customWidth="1"/>
    <col min="24" max="24" width="46" style="95" hidden="1" customWidth="1"/>
    <col min="25" max="25" width="29.88671875" style="95" hidden="1" customWidth="1"/>
    <col min="26" max="26" width="43.77734375" style="95" hidden="1" customWidth="1"/>
    <col min="27" max="27" width="33.5546875" style="95" hidden="1" customWidth="1"/>
    <col min="28" max="28" width="33.33203125" style="95" hidden="1" customWidth="1"/>
    <col min="29" max="29" width="38.5546875" style="95" hidden="1" customWidth="1"/>
    <col min="30" max="30" width="29.109375" style="95" hidden="1" customWidth="1"/>
    <col min="31" max="31" width="42.77734375" style="95" hidden="1" customWidth="1"/>
    <col min="32" max="32" width="37.77734375" style="95" hidden="1" customWidth="1"/>
    <col min="33" max="33" width="31.109375" style="95" hidden="1" customWidth="1"/>
    <col min="34" max="34" width="35.88671875" style="95" hidden="1" customWidth="1"/>
    <col min="35" max="35" width="44.44140625" style="95" hidden="1" customWidth="1"/>
    <col min="36" max="36" width="48.77734375" style="95" hidden="1" customWidth="1"/>
    <col min="37" max="37" width="31.6640625" style="95" hidden="1" customWidth="1"/>
    <col min="38" max="38" width="48.5546875" style="95" hidden="1" customWidth="1"/>
    <col min="39" max="39" width="58.44140625" style="95" hidden="1" customWidth="1"/>
    <col min="40" max="40" width="44.44140625" style="95" hidden="1" customWidth="1"/>
    <col min="41" max="41" width="52.6640625" style="95" hidden="1" customWidth="1"/>
    <col min="42" max="42" width="34.109375" style="95" hidden="1" customWidth="1"/>
    <col min="43" max="43" width="34.6640625" style="95" hidden="1" customWidth="1"/>
    <col min="44" max="44" width="46.6640625" style="95" hidden="1" customWidth="1"/>
    <col min="45" max="45" width="41.77734375" style="95" hidden="1" customWidth="1"/>
    <col min="46" max="46" width="38.44140625" style="95" hidden="1" customWidth="1"/>
    <col min="47" max="47" width="53.5546875" style="95" hidden="1" customWidth="1"/>
    <col min="48" max="48" width="32" style="95" hidden="1" customWidth="1"/>
    <col min="49" max="49" width="54.44140625" style="95" hidden="1" customWidth="1"/>
    <col min="50" max="50" width="51.21875" style="95" hidden="1" customWidth="1"/>
    <col min="51" max="51" width="35.21875" style="95" hidden="1" customWidth="1"/>
    <col min="52" max="52" width="49" style="95" hidden="1" customWidth="1"/>
    <col min="53" max="53" width="38.77734375" style="95" hidden="1" customWidth="1"/>
    <col min="54" max="190" width="55.44140625" style="95" hidden="1" customWidth="1"/>
    <col min="191" max="191" width="40.88671875" style="95" hidden="1" customWidth="1"/>
    <col min="192" max="192" width="47.44140625" style="95" hidden="1" customWidth="1"/>
    <col min="193" max="193" width="40.88671875" style="95" hidden="1" customWidth="1"/>
    <col min="194" max="194" width="31.44140625" style="95" hidden="1" customWidth="1"/>
    <col min="195" max="195" width="45.109375" style="95" hidden="1" customWidth="1"/>
    <col min="196" max="196" width="39.5546875" style="95" hidden="1" customWidth="1"/>
    <col min="197" max="197" width="33.33203125" style="95" hidden="1" customWidth="1"/>
    <col min="198" max="198" width="38.109375" style="95" hidden="1" customWidth="1"/>
    <col min="199" max="199" width="46.6640625" style="95" hidden="1" customWidth="1"/>
    <col min="200" max="200" width="51" style="95" hidden="1" customWidth="1"/>
    <col min="201" max="201" width="33.88671875" style="95" hidden="1" customWidth="1"/>
    <col min="202" max="202" width="50.77734375" style="95" hidden="1" customWidth="1"/>
    <col min="203" max="203" width="60.6640625" style="95" hidden="1" customWidth="1"/>
    <col min="204" max="204" width="46.6640625" style="95" hidden="1" customWidth="1"/>
    <col min="205" max="205" width="54.88671875" style="95" hidden="1" customWidth="1"/>
    <col min="206" max="206" width="35.88671875" style="95" hidden="1" customWidth="1"/>
    <col min="207" max="207" width="37" style="95" hidden="1" customWidth="1"/>
    <col min="208" max="208" width="49" style="95" hidden="1" customWidth="1"/>
    <col min="209" max="209" width="44.109375" style="95" hidden="1" customWidth="1"/>
    <col min="210" max="210" width="40.77734375" style="95" hidden="1" customWidth="1"/>
    <col min="211" max="211" width="55.77734375" style="95" hidden="1" customWidth="1"/>
    <col min="212" max="212" width="56.21875" style="95" hidden="1" customWidth="1"/>
    <col min="213" max="213" width="34.21875" style="95" hidden="1" customWidth="1"/>
    <col min="214" max="214" width="53.5546875" style="95" hidden="1" customWidth="1"/>
    <col min="215" max="215" width="37.44140625" style="95" hidden="1" customWidth="1"/>
    <col min="216" max="216" width="51.21875" style="95" hidden="1" customWidth="1"/>
    <col min="217" max="217" width="41.109375" style="95" hidden="1" customWidth="1"/>
    <col min="218" max="16384" width="8.88671875" style="95" hidden="1"/>
  </cols>
  <sheetData>
    <row r="1" spans="1:3" s="174" customFormat="1" x14ac:dyDescent="0.3">
      <c r="A1" s="173" t="s">
        <v>373</v>
      </c>
    </row>
    <row r="2" spans="1:3" s="174" customFormat="1" x14ac:dyDescent="0.3"/>
    <row r="3" spans="1:3" s="174" customFormat="1" x14ac:dyDescent="0.3"/>
    <row r="4" spans="1:3" s="103" customFormat="1" ht="28.8" x14ac:dyDescent="0.55000000000000004"/>
    <row r="5" spans="1:3" x14ac:dyDescent="0.3"/>
    <row r="6" spans="1:3" x14ac:dyDescent="0.3">
      <c r="B6" s="104" t="s">
        <v>167</v>
      </c>
      <c r="C6" s="104" t="s">
        <v>271</v>
      </c>
    </row>
    <row r="7" spans="1:3" x14ac:dyDescent="0.3">
      <c r="B7" s="97">
        <v>2017</v>
      </c>
      <c r="C7" s="98">
        <v>2.027946313074692</v>
      </c>
    </row>
    <row r="8" spans="1:3" x14ac:dyDescent="0.3">
      <c r="B8" s="97">
        <v>2018</v>
      </c>
      <c r="C8" s="98">
        <v>1.5166513039469525</v>
      </c>
    </row>
    <row r="9" spans="1:3" x14ac:dyDescent="0.3">
      <c r="B9" s="97">
        <v>2019</v>
      </c>
      <c r="C9" s="98">
        <v>1.317603178147148</v>
      </c>
    </row>
    <row r="10" spans="1:3" x14ac:dyDescent="0.3">
      <c r="B10" s="97">
        <v>2020</v>
      </c>
      <c r="C10" s="98">
        <v>1.1392901537299036</v>
      </c>
    </row>
    <row r="11" spans="1:3" x14ac:dyDescent="0.3">
      <c r="B11" s="97">
        <v>2021</v>
      </c>
      <c r="C11" s="98">
        <v>0.76312256943900791</v>
      </c>
    </row>
    <row r="12" spans="1:3" x14ac:dyDescent="0.3">
      <c r="B12" s="97">
        <v>2022</v>
      </c>
      <c r="C12" s="98">
        <v>1.1217686354906415</v>
      </c>
    </row>
    <row r="13" spans="1:3" x14ac:dyDescent="0.3">
      <c r="B13" s="97">
        <v>2023</v>
      </c>
      <c r="C13" s="98">
        <v>0.78969502385793389</v>
      </c>
    </row>
    <row r="14" spans="1:3" x14ac:dyDescent="0.3">
      <c r="B14" s="99"/>
      <c r="C14" s="99"/>
    </row>
    <row r="15" spans="1:3" x14ac:dyDescent="0.3"/>
    <row r="16" spans="1:3" x14ac:dyDescent="0.3"/>
    <row r="17" spans="2:3" x14ac:dyDescent="0.3"/>
    <row r="18" spans="2:3" x14ac:dyDescent="0.3"/>
    <row r="19" spans="2:3" x14ac:dyDescent="0.3"/>
    <row r="20" spans="2:3" x14ac:dyDescent="0.3"/>
    <row r="21" spans="2:3" x14ac:dyDescent="0.3"/>
    <row r="22" spans="2:3" x14ac:dyDescent="0.3">
      <c r="B22" s="104" t="s">
        <v>167</v>
      </c>
      <c r="C22" s="104" t="s">
        <v>273</v>
      </c>
    </row>
    <row r="23" spans="2:3" x14ac:dyDescent="0.3">
      <c r="B23" s="153" t="s">
        <v>3</v>
      </c>
      <c r="C23" s="98">
        <v>0.50268237903055824</v>
      </c>
    </row>
    <row r="24" spans="2:3" x14ac:dyDescent="0.3">
      <c r="B24" s="153" t="s">
        <v>17</v>
      </c>
      <c r="C24" s="98">
        <v>3.8021892836373912</v>
      </c>
    </row>
    <row r="25" spans="2:3" x14ac:dyDescent="0.3">
      <c r="B25" s="153" t="s">
        <v>19</v>
      </c>
      <c r="C25" s="98">
        <v>3.9866388556860315</v>
      </c>
    </row>
    <row r="26" spans="2:3" x14ac:dyDescent="0.3">
      <c r="B26" s="153" t="s">
        <v>26</v>
      </c>
      <c r="C26" s="98">
        <v>1.8154764080251382</v>
      </c>
    </row>
    <row r="27" spans="2:3" x14ac:dyDescent="0.3">
      <c r="B27" s="153" t="s">
        <v>5</v>
      </c>
      <c r="C27" s="98">
        <v>0.7322031414097051</v>
      </c>
    </row>
    <row r="28" spans="2:3" x14ac:dyDescent="0.3">
      <c r="B28" s="153" t="s">
        <v>15</v>
      </c>
      <c r="C28" s="98">
        <v>0.59461021605960784</v>
      </c>
    </row>
    <row r="29" spans="2:3" x14ac:dyDescent="0.3">
      <c r="B29" s="153" t="s">
        <v>18</v>
      </c>
      <c r="C29" s="98">
        <v>4.9903334243100135</v>
      </c>
    </row>
    <row r="30" spans="2:3" x14ac:dyDescent="0.3">
      <c r="B30" s="153" t="s">
        <v>8</v>
      </c>
      <c r="C30" s="98">
        <v>3.0427874012465064</v>
      </c>
    </row>
    <row r="31" spans="2:3" x14ac:dyDescent="0.3">
      <c r="B31" s="153" t="s">
        <v>21</v>
      </c>
      <c r="C31" s="98">
        <v>5.0628330714792424</v>
      </c>
    </row>
    <row r="32" spans="2:3" x14ac:dyDescent="0.3">
      <c r="B32" s="153" t="s">
        <v>29</v>
      </c>
      <c r="C32" s="98">
        <v>2.027946313074692</v>
      </c>
    </row>
    <row r="33" spans="2:3" x14ac:dyDescent="0.3">
      <c r="B33" s="153" t="s">
        <v>23</v>
      </c>
      <c r="C33" s="98">
        <v>2.6045167655121717</v>
      </c>
    </row>
    <row r="34" spans="2:3" x14ac:dyDescent="0.3">
      <c r="B34" s="153" t="s">
        <v>22</v>
      </c>
      <c r="C34" s="98">
        <v>3.6682988870144047</v>
      </c>
    </row>
    <row r="35" spans="2:3" x14ac:dyDescent="0.3">
      <c r="B35" s="153" t="s">
        <v>20</v>
      </c>
      <c r="C35" s="98">
        <v>0.67040853869798855</v>
      </c>
    </row>
    <row r="36" spans="2:3" x14ac:dyDescent="0.3">
      <c r="B36" s="153" t="s">
        <v>4</v>
      </c>
      <c r="C36" s="98">
        <v>-1.0721204734901421E-2</v>
      </c>
    </row>
    <row r="37" spans="2:3" x14ac:dyDescent="0.3">
      <c r="B37" s="153" t="s">
        <v>6</v>
      </c>
      <c r="C37" s="98">
        <v>0.86886430465624498</v>
      </c>
    </row>
    <row r="38" spans="2:3" x14ac:dyDescent="0.3">
      <c r="B38" s="153" t="s">
        <v>28</v>
      </c>
      <c r="C38" s="98">
        <v>2.5048714860519792</v>
      </c>
    </row>
    <row r="39" spans="2:3" x14ac:dyDescent="0.3">
      <c r="B39" s="153" t="s">
        <v>13</v>
      </c>
      <c r="C39" s="98">
        <v>2.2075465301407893</v>
      </c>
    </row>
    <row r="40" spans="2:3" x14ac:dyDescent="0.3">
      <c r="B40" s="153" t="s">
        <v>7</v>
      </c>
      <c r="C40" s="98">
        <v>2.3153073923195149</v>
      </c>
    </row>
    <row r="41" spans="2:3" x14ac:dyDescent="0.3">
      <c r="B41" s="153" t="s">
        <v>16</v>
      </c>
      <c r="C41" s="98">
        <v>5.1972695613323551E-5</v>
      </c>
    </row>
    <row r="42" spans="2:3" x14ac:dyDescent="0.3">
      <c r="B42" s="153" t="s">
        <v>27</v>
      </c>
      <c r="C42" s="98">
        <v>1.1185744408018905</v>
      </c>
    </row>
    <row r="43" spans="2:3" x14ac:dyDescent="0.3">
      <c r="B43" s="153" t="s">
        <v>14</v>
      </c>
      <c r="C43" s="98">
        <v>1.636627427661846</v>
      </c>
    </row>
    <row r="44" spans="2:3" x14ac:dyDescent="0.3">
      <c r="B44" s="153" t="s">
        <v>10</v>
      </c>
      <c r="C44" s="98">
        <v>1.2455958930985009</v>
      </c>
    </row>
    <row r="45" spans="2:3" x14ac:dyDescent="0.3">
      <c r="B45" s="153" t="s">
        <v>25</v>
      </c>
      <c r="C45" s="98">
        <v>3.5310544438225229</v>
      </c>
    </row>
    <row r="46" spans="2:3" x14ac:dyDescent="0.3">
      <c r="B46" s="153" t="s">
        <v>12</v>
      </c>
      <c r="C46" s="98">
        <v>-1.2550751003751179</v>
      </c>
    </row>
    <row r="47" spans="2:3" x14ac:dyDescent="0.3">
      <c r="B47" s="153" t="s">
        <v>11</v>
      </c>
      <c r="C47" s="98">
        <v>-0.19120156100148758</v>
      </c>
    </row>
    <row r="48" spans="2:3" x14ac:dyDescent="0.3">
      <c r="B48" s="153" t="s">
        <v>24</v>
      </c>
      <c r="C48" s="98">
        <v>2.6416779619560402</v>
      </c>
    </row>
    <row r="49" spans="2:6" x14ac:dyDescent="0.3">
      <c r="B49" s="153" t="s">
        <v>9</v>
      </c>
      <c r="C49" s="98">
        <v>0.11488326773734236</v>
      </c>
    </row>
    <row r="50" spans="2:6" x14ac:dyDescent="0.3"/>
    <row r="51" spans="2:6" x14ac:dyDescent="0.3"/>
    <row r="52" spans="2:6" ht="21" x14ac:dyDescent="0.4">
      <c r="B52" s="105" t="s">
        <v>219</v>
      </c>
      <c r="C52" s="100"/>
      <c r="D52" s="100"/>
      <c r="E52" s="100"/>
      <c r="F52" s="100"/>
    </row>
    <row r="53" spans="2:6" x14ac:dyDescent="0.3"/>
    <row r="54" spans="2:6" ht="18" x14ac:dyDescent="0.35">
      <c r="B54" s="101" t="s">
        <v>372</v>
      </c>
      <c r="C54" s="102"/>
      <c r="D54" s="102"/>
      <c r="E54" s="102"/>
      <c r="F54" s="102"/>
    </row>
    <row r="55" spans="2:6" x14ac:dyDescent="0.3">
      <c r="B55" s="106"/>
      <c r="C55" s="106"/>
      <c r="D55" s="106"/>
      <c r="E55" s="106"/>
      <c r="F55" s="106"/>
    </row>
    <row r="56" spans="2:6" ht="18" x14ac:dyDescent="0.35">
      <c r="B56" s="101" t="s">
        <v>371</v>
      </c>
      <c r="C56" s="102"/>
      <c r="D56" s="102"/>
      <c r="E56" s="102"/>
      <c r="F56" s="102"/>
    </row>
    <row r="57" spans="2:6" ht="18" x14ac:dyDescent="0.35">
      <c r="B57" s="101" t="s">
        <v>374</v>
      </c>
      <c r="C57" s="102"/>
      <c r="D57" s="102"/>
      <c r="E57" s="102"/>
      <c r="F57" s="102"/>
    </row>
    <row r="58" spans="2:6" x14ac:dyDescent="0.3"/>
    <row r="59" spans="2:6" x14ac:dyDescent="0.3"/>
    <row r="76" ht="13.8" hidden="1" customHeight="1" x14ac:dyDescent="0.3"/>
    <row r="108" spans="4:5" ht="15.6" hidden="1" x14ac:dyDescent="0.3">
      <c r="D108" s="96"/>
      <c r="E108" s="96"/>
    </row>
  </sheetData>
  <mergeCells count="1">
    <mergeCell ref="A1:XFD3"/>
  </mergeCells>
  <conditionalFormatting pivot="1" sqref="C7:C13">
    <cfRule type="colorScale" priority="2">
      <colorScale>
        <cfvo type="min"/>
        <cfvo type="percentile" val="50"/>
        <cfvo type="max"/>
        <color rgb="FF63BE7B"/>
        <color rgb="FFFFEB84"/>
        <color rgb="FFF8696B"/>
      </colorScale>
    </cfRule>
  </conditionalFormatting>
  <conditionalFormatting pivot="1" sqref="C23:C49">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F6BF7-9C13-4D2D-A00D-AC6CD532E0B3}">
  <dimension ref="A1:FN102"/>
  <sheetViews>
    <sheetView showGridLines="0" topLeftCell="A31" zoomScale="85" zoomScaleNormal="85" workbookViewId="0">
      <selection activeCell="C6" sqref="C6:C17"/>
    </sheetView>
  </sheetViews>
  <sheetFormatPr defaultColWidth="0" defaultRowHeight="14.4" zeroHeight="1" x14ac:dyDescent="0.3"/>
  <cols>
    <col min="1" max="1" width="5.44140625" style="107" customWidth="1"/>
    <col min="2" max="2" width="21.109375" style="107" bestFit="1" customWidth="1"/>
    <col min="3" max="3" width="19.109375" style="107" bestFit="1" customWidth="1"/>
    <col min="4" max="4" width="6.21875" style="107" bestFit="1" customWidth="1"/>
    <col min="5" max="5" width="19.109375" style="107" bestFit="1" customWidth="1"/>
    <col min="6" max="6" width="5.88671875" style="107" bestFit="1" customWidth="1"/>
    <col min="7" max="7" width="13.21875" style="107" bestFit="1" customWidth="1"/>
    <col min="8" max="8" width="17.33203125" style="107" bestFit="1" customWidth="1"/>
    <col min="9" max="9" width="23.21875" style="107" bestFit="1" customWidth="1"/>
    <col min="10" max="10" width="11.88671875" style="107" bestFit="1" customWidth="1"/>
    <col min="11" max="11" width="33" style="107" bestFit="1" customWidth="1"/>
    <col min="12" max="12" width="19.109375" style="107" bestFit="1" customWidth="1"/>
    <col min="13" max="13" width="6.33203125" style="107" bestFit="1" customWidth="1"/>
    <col min="14" max="15" width="4.5546875" style="107" hidden="1" customWidth="1"/>
    <col min="16" max="16" width="11.44140625" style="107" hidden="1" customWidth="1"/>
    <col min="17" max="157" width="56.6640625" style="107" hidden="1" customWidth="1"/>
    <col min="158" max="158" width="49.21875" style="107" hidden="1" customWidth="1"/>
    <col min="159" max="159" width="42.109375" style="107" hidden="1" customWidth="1"/>
    <col min="160" max="160" width="32.6640625" style="107" hidden="1" customWidth="1"/>
    <col min="161" max="161" width="46.21875" style="107" hidden="1" customWidth="1"/>
    <col min="162" max="162" width="41.33203125" style="107" hidden="1" customWidth="1"/>
    <col min="163" max="163" width="34.44140625" style="107" hidden="1" customWidth="1"/>
    <col min="164" max="164" width="39.44140625" style="107" hidden="1" customWidth="1"/>
    <col min="165" max="165" width="47.77734375" style="107" hidden="1" customWidth="1"/>
    <col min="166" max="166" width="52.109375" style="107" hidden="1" customWidth="1"/>
    <col min="167" max="167" width="35.109375" style="107" hidden="1" customWidth="1"/>
    <col min="168" max="168" width="52" style="107" hidden="1" customWidth="1"/>
    <col min="169" max="169" width="61.88671875" style="107" hidden="1" customWidth="1"/>
    <col min="170" max="170" width="47.77734375" style="107" hidden="1" customWidth="1"/>
    <col min="171" max="16384" width="8.88671875" style="107" hidden="1"/>
  </cols>
  <sheetData>
    <row r="1" spans="1:5" s="175" customFormat="1" x14ac:dyDescent="0.3">
      <c r="A1" s="173" t="s">
        <v>377</v>
      </c>
    </row>
    <row r="2" spans="1:5" s="175" customFormat="1" x14ac:dyDescent="0.3"/>
    <row r="3" spans="1:5" x14ac:dyDescent="0.3"/>
    <row r="4" spans="1:5" x14ac:dyDescent="0.3"/>
    <row r="5" spans="1:5" x14ac:dyDescent="0.3">
      <c r="B5" s="116" t="s">
        <v>1</v>
      </c>
      <c r="C5" s="116" t="s">
        <v>2</v>
      </c>
      <c r="D5" s="116" t="s">
        <v>256</v>
      </c>
    </row>
    <row r="6" spans="1:5" x14ac:dyDescent="0.3">
      <c r="B6" s="108">
        <v>2022</v>
      </c>
      <c r="C6" s="108" t="s">
        <v>42</v>
      </c>
      <c r="D6" s="109">
        <v>0.25656711354889006</v>
      </c>
      <c r="E6" s="110"/>
    </row>
    <row r="7" spans="1:5" x14ac:dyDescent="0.3">
      <c r="B7" s="108">
        <v>2022</v>
      </c>
      <c r="C7" s="108" t="s">
        <v>44</v>
      </c>
      <c r="D7" s="109">
        <v>0.22182745189172437</v>
      </c>
    </row>
    <row r="8" spans="1:5" x14ac:dyDescent="0.3">
      <c r="B8" s="108">
        <v>2022</v>
      </c>
      <c r="C8" s="108" t="s">
        <v>46</v>
      </c>
      <c r="D8" s="109">
        <v>0.30521454288052563</v>
      </c>
    </row>
    <row r="9" spans="1:5" x14ac:dyDescent="0.3">
      <c r="B9" s="108">
        <v>2022</v>
      </c>
      <c r="C9" s="108" t="s">
        <v>48</v>
      </c>
      <c r="D9" s="109">
        <v>0.36739840550836439</v>
      </c>
      <c r="E9" s="110"/>
    </row>
    <row r="10" spans="1:5" x14ac:dyDescent="0.3">
      <c r="B10" s="108">
        <v>2022</v>
      </c>
      <c r="C10" s="108" t="s">
        <v>50</v>
      </c>
      <c r="D10" s="109">
        <v>0.19751941450002816</v>
      </c>
    </row>
    <row r="11" spans="1:5" x14ac:dyDescent="0.3">
      <c r="B11" s="108">
        <v>2022</v>
      </c>
      <c r="C11" s="108" t="s">
        <v>53</v>
      </c>
      <c r="D11" s="109">
        <v>-5.4877472288660828E-2</v>
      </c>
    </row>
    <row r="12" spans="1:5" x14ac:dyDescent="0.3">
      <c r="B12" s="108">
        <v>2022</v>
      </c>
      <c r="C12" s="108" t="s">
        <v>55</v>
      </c>
      <c r="D12" s="109">
        <v>0.15693760031680487</v>
      </c>
    </row>
    <row r="13" spans="1:5" x14ac:dyDescent="0.3">
      <c r="B13" s="108">
        <v>2023</v>
      </c>
      <c r="C13" s="108" t="s">
        <v>31</v>
      </c>
      <c r="D13" s="109">
        <v>-9.3464569187985791E-2</v>
      </c>
    </row>
    <row r="14" spans="1:5" x14ac:dyDescent="0.3">
      <c r="B14" s="108">
        <v>2023</v>
      </c>
      <c r="C14" s="108" t="s">
        <v>36</v>
      </c>
      <c r="D14" s="109">
        <v>0.1327902264692041</v>
      </c>
    </row>
    <row r="15" spans="1:5" x14ac:dyDescent="0.3">
      <c r="B15" s="108">
        <v>2023</v>
      </c>
      <c r="C15" s="108" t="s">
        <v>38</v>
      </c>
      <c r="D15" s="109">
        <v>0.25983521571014789</v>
      </c>
    </row>
    <row r="16" spans="1:5" x14ac:dyDescent="0.3">
      <c r="B16" s="108">
        <v>2023</v>
      </c>
      <c r="C16" s="108" t="s">
        <v>39</v>
      </c>
      <c r="D16" s="109">
        <v>0.37777548172251041</v>
      </c>
    </row>
    <row r="17" spans="2:15" x14ac:dyDescent="0.3">
      <c r="B17" s="108">
        <v>2023</v>
      </c>
      <c r="C17" s="108" t="s">
        <v>41</v>
      </c>
      <c r="D17" s="109">
        <v>-32.949864022090495</v>
      </c>
    </row>
    <row r="18" spans="2:15" x14ac:dyDescent="0.3">
      <c r="B18" s="111"/>
      <c r="C18" s="111"/>
      <c r="D18" s="112"/>
    </row>
    <row r="19" spans="2:15" x14ac:dyDescent="0.3">
      <c r="B19" s="111"/>
      <c r="C19" s="111"/>
      <c r="D19" s="112"/>
    </row>
    <row r="20" spans="2:15" x14ac:dyDescent="0.3">
      <c r="B20" s="111"/>
      <c r="C20" s="111"/>
      <c r="D20" s="112"/>
    </row>
    <row r="21" spans="2:15" x14ac:dyDescent="0.3">
      <c r="B21" s="168"/>
      <c r="C21" s="104" t="s">
        <v>169</v>
      </c>
      <c r="D21"/>
      <c r="E21"/>
      <c r="F21"/>
      <c r="G21"/>
      <c r="H21"/>
      <c r="I21"/>
      <c r="J21"/>
      <c r="K21"/>
      <c r="L21"/>
      <c r="M21"/>
      <c r="N21"/>
      <c r="O21"/>
    </row>
    <row r="22" spans="2:15" x14ac:dyDescent="0.3">
      <c r="B22" s="168" t="s">
        <v>421</v>
      </c>
      <c r="C22" s="108" t="s">
        <v>10</v>
      </c>
      <c r="D22"/>
      <c r="E22"/>
      <c r="F22"/>
      <c r="G22"/>
      <c r="H22"/>
      <c r="I22"/>
      <c r="J22"/>
      <c r="K22"/>
      <c r="L22"/>
      <c r="M22"/>
      <c r="N22"/>
      <c r="O22"/>
    </row>
    <row r="23" spans="2:15" x14ac:dyDescent="0.3">
      <c r="B23" s="169" t="s">
        <v>299</v>
      </c>
      <c r="C23" s="118">
        <v>6.6666666666662877E-2</v>
      </c>
      <c r="D23"/>
      <c r="E23"/>
      <c r="F23"/>
      <c r="G23"/>
      <c r="H23"/>
      <c r="I23"/>
      <c r="J23"/>
      <c r="K23"/>
      <c r="L23"/>
      <c r="M23"/>
      <c r="N23"/>
      <c r="O23"/>
    </row>
    <row r="24" spans="2:15" x14ac:dyDescent="0.3">
      <c r="B24" s="169" t="s">
        <v>300</v>
      </c>
      <c r="C24" s="118">
        <v>2.9666666666666686</v>
      </c>
      <c r="D24"/>
      <c r="E24"/>
      <c r="F24"/>
      <c r="G24"/>
      <c r="H24"/>
      <c r="I24"/>
      <c r="J24"/>
      <c r="K24"/>
      <c r="L24"/>
      <c r="M24"/>
      <c r="N24"/>
      <c r="O24"/>
    </row>
    <row r="25" spans="2:15" x14ac:dyDescent="0.3">
      <c r="B25" s="169" t="s">
        <v>301</v>
      </c>
      <c r="C25" s="118">
        <v>1.9000000000000057</v>
      </c>
      <c r="D25"/>
      <c r="E25"/>
      <c r="F25"/>
      <c r="G25"/>
      <c r="H25"/>
      <c r="I25"/>
      <c r="J25"/>
      <c r="K25"/>
      <c r="L25"/>
      <c r="M25"/>
      <c r="N25"/>
      <c r="O25"/>
    </row>
    <row r="26" spans="2:15" x14ac:dyDescent="0.3">
      <c r="B26" s="169" t="s">
        <v>302</v>
      </c>
      <c r="C26" s="118">
        <v>0.70000000000001705</v>
      </c>
      <c r="D26"/>
      <c r="E26"/>
      <c r="F26"/>
      <c r="G26"/>
      <c r="H26"/>
      <c r="I26"/>
      <c r="J26"/>
      <c r="K26"/>
      <c r="L26"/>
      <c r="M26"/>
      <c r="N26"/>
      <c r="O26"/>
    </row>
    <row r="27" spans="2:15" x14ac:dyDescent="0.3">
      <c r="B27" s="169" t="s">
        <v>303</v>
      </c>
      <c r="C27" s="118">
        <v>0.76666666666665151</v>
      </c>
      <c r="D27"/>
      <c r="E27"/>
      <c r="F27"/>
      <c r="G27"/>
      <c r="H27"/>
      <c r="I27"/>
      <c r="J27"/>
      <c r="K27"/>
      <c r="L27"/>
      <c r="M27"/>
      <c r="N27"/>
      <c r="O27"/>
    </row>
    <row r="28" spans="2:15" x14ac:dyDescent="0.3">
      <c r="B28" s="169" t="s">
        <v>304</v>
      </c>
      <c r="C28" s="118">
        <v>0.30000000000001137</v>
      </c>
      <c r="D28"/>
      <c r="E28"/>
      <c r="F28"/>
      <c r="G28"/>
      <c r="H28"/>
      <c r="I28"/>
      <c r="J28"/>
      <c r="K28"/>
      <c r="L28"/>
      <c r="M28"/>
      <c r="N28"/>
      <c r="O28"/>
    </row>
    <row r="29" spans="2:15" x14ac:dyDescent="0.3">
      <c r="B29" s="169" t="s">
        <v>305</v>
      </c>
      <c r="C29" s="118">
        <v>6.6666666666634455E-2</v>
      </c>
      <c r="D29"/>
      <c r="E29"/>
      <c r="F29"/>
      <c r="G29"/>
      <c r="H29"/>
      <c r="I29"/>
      <c r="J29"/>
      <c r="K29"/>
      <c r="L29"/>
      <c r="M29"/>
      <c r="N29"/>
      <c r="O29"/>
    </row>
    <row r="30" spans="2:15" x14ac:dyDescent="0.3">
      <c r="B30" s="169" t="s">
        <v>306</v>
      </c>
      <c r="C30" s="118">
        <v>0.26666666666670835</v>
      </c>
      <c r="D30"/>
      <c r="E30"/>
      <c r="F30"/>
      <c r="G30"/>
      <c r="H30"/>
      <c r="I30"/>
      <c r="J30"/>
      <c r="K30"/>
      <c r="L30"/>
      <c r="M30"/>
      <c r="N30"/>
      <c r="O30"/>
    </row>
    <row r="31" spans="2:15" x14ac:dyDescent="0.3">
      <c r="B31" s="169" t="s">
        <v>307</v>
      </c>
      <c r="C31" s="118">
        <v>6.6666666666634455E-2</v>
      </c>
      <c r="D31"/>
      <c r="E31"/>
      <c r="F31"/>
      <c r="G31"/>
      <c r="H31"/>
      <c r="I31"/>
      <c r="J31"/>
      <c r="K31"/>
      <c r="L31"/>
      <c r="M31"/>
      <c r="N31"/>
      <c r="O31"/>
    </row>
    <row r="32" spans="2:15" x14ac:dyDescent="0.3">
      <c r="B32" s="169" t="s">
        <v>308</v>
      </c>
      <c r="C32" s="118">
        <v>2.3666666666666742</v>
      </c>
      <c r="D32"/>
      <c r="E32"/>
      <c r="F32"/>
      <c r="G32"/>
      <c r="H32"/>
      <c r="I32"/>
      <c r="J32"/>
      <c r="K32"/>
      <c r="L32"/>
      <c r="M32"/>
      <c r="N32"/>
      <c r="O32"/>
    </row>
    <row r="33" spans="2:15" x14ac:dyDescent="0.3">
      <c r="B33" s="169" t="s">
        <v>309</v>
      </c>
      <c r="C33" s="118">
        <v>2.1666666666666572</v>
      </c>
      <c r="D33"/>
      <c r="E33"/>
      <c r="F33"/>
      <c r="G33"/>
      <c r="H33"/>
      <c r="I33"/>
      <c r="J33"/>
      <c r="K33"/>
      <c r="L33"/>
      <c r="M33"/>
      <c r="N33"/>
      <c r="O33"/>
    </row>
    <row r="34" spans="2:15" x14ac:dyDescent="0.3">
      <c r="B34"/>
      <c r="C34"/>
      <c r="D34"/>
      <c r="E34"/>
      <c r="F34"/>
      <c r="G34"/>
      <c r="H34"/>
      <c r="I34"/>
      <c r="J34"/>
      <c r="K34"/>
      <c r="L34"/>
      <c r="M34"/>
    </row>
    <row r="35" spans="2:15" x14ac:dyDescent="0.3"/>
    <row r="36" spans="2:15" x14ac:dyDescent="0.3"/>
    <row r="37" spans="2:15" x14ac:dyDescent="0.3"/>
    <row r="38" spans="2:15" x14ac:dyDescent="0.3"/>
    <row r="39" spans="2:15" x14ac:dyDescent="0.3"/>
    <row r="40" spans="2:15" x14ac:dyDescent="0.3"/>
    <row r="41" spans="2:15" x14ac:dyDescent="0.3"/>
    <row r="42" spans="2:15" x14ac:dyDescent="0.3"/>
    <row r="43" spans="2:15" x14ac:dyDescent="0.3"/>
    <row r="44" spans="2:15" x14ac:dyDescent="0.3"/>
    <row r="45" spans="2:15" x14ac:dyDescent="0.3"/>
    <row r="46" spans="2:15" x14ac:dyDescent="0.3"/>
    <row r="47" spans="2:15" x14ac:dyDescent="0.3"/>
    <row r="48" spans="2:15" x14ac:dyDescent="0.3"/>
    <row r="49" spans="2:8" x14ac:dyDescent="0.3"/>
    <row r="50" spans="2:8" x14ac:dyDescent="0.3"/>
    <row r="51" spans="2:8" x14ac:dyDescent="0.3"/>
    <row r="52" spans="2:8" x14ac:dyDescent="0.3"/>
    <row r="53" spans="2:8" x14ac:dyDescent="0.3"/>
    <row r="54" spans="2:8" x14ac:dyDescent="0.3"/>
    <row r="55" spans="2:8" x14ac:dyDescent="0.3"/>
    <row r="56" spans="2:8" x14ac:dyDescent="0.3"/>
    <row r="57" spans="2:8" x14ac:dyDescent="0.3"/>
    <row r="58" spans="2:8" x14ac:dyDescent="0.3"/>
    <row r="59" spans="2:8" x14ac:dyDescent="0.3"/>
    <row r="60" spans="2:8" x14ac:dyDescent="0.3"/>
    <row r="61" spans="2:8" x14ac:dyDescent="0.3"/>
    <row r="62" spans="2:8" x14ac:dyDescent="0.3"/>
    <row r="63" spans="2:8" ht="21" x14ac:dyDescent="0.4">
      <c r="B63" s="105" t="s">
        <v>219</v>
      </c>
      <c r="C63" s="100"/>
      <c r="D63" s="100"/>
      <c r="E63" s="100"/>
      <c r="F63" s="100"/>
      <c r="G63" s="100"/>
      <c r="H63" s="100"/>
    </row>
    <row r="64" spans="2:8" x14ac:dyDescent="0.3"/>
    <row r="65" spans="2:8" ht="18" x14ac:dyDescent="0.35">
      <c r="B65" s="101" t="s">
        <v>375</v>
      </c>
      <c r="C65" s="88"/>
      <c r="D65" s="88"/>
      <c r="E65" s="88"/>
      <c r="F65" s="102"/>
      <c r="G65" s="102"/>
      <c r="H65" s="102"/>
    </row>
    <row r="66" spans="2:8" ht="18" x14ac:dyDescent="0.35">
      <c r="B66" s="101" t="s">
        <v>376</v>
      </c>
      <c r="C66" s="102"/>
      <c r="D66" s="102"/>
      <c r="E66" s="102"/>
      <c r="F66" s="102"/>
      <c r="G66" s="102"/>
      <c r="H66" s="102"/>
    </row>
    <row r="67" spans="2:8" x14ac:dyDescent="0.3"/>
    <row r="68" spans="2:8" x14ac:dyDescent="0.3"/>
    <row r="94" spans="3:4" ht="21" hidden="1" x14ac:dyDescent="0.4">
      <c r="C94" s="114" t="s">
        <v>219</v>
      </c>
      <c r="D94" s="115"/>
    </row>
    <row r="96" spans="3:4" ht="18" hidden="1" x14ac:dyDescent="0.35">
      <c r="C96" s="113" t="s">
        <v>258</v>
      </c>
    </row>
    <row r="97" spans="3:3" ht="18" hidden="1" x14ac:dyDescent="0.35">
      <c r="C97" s="113" t="s">
        <v>259</v>
      </c>
    </row>
    <row r="98" spans="3:3" ht="18" hidden="1" x14ac:dyDescent="0.35">
      <c r="C98" s="113" t="s">
        <v>260</v>
      </c>
    </row>
    <row r="99" spans="3:3" ht="18" hidden="1" x14ac:dyDescent="0.35">
      <c r="C99" s="113" t="s">
        <v>261</v>
      </c>
    </row>
    <row r="100" spans="3:3" ht="18" hidden="1" x14ac:dyDescent="0.35">
      <c r="C100" s="113" t="s">
        <v>262</v>
      </c>
    </row>
    <row r="101" spans="3:3" ht="18" hidden="1" x14ac:dyDescent="0.35">
      <c r="C101" s="113" t="s">
        <v>263</v>
      </c>
    </row>
    <row r="102" spans="3:3" ht="18" hidden="1" x14ac:dyDescent="0.35">
      <c r="C102" s="113" t="s">
        <v>264</v>
      </c>
    </row>
  </sheetData>
  <mergeCells count="1">
    <mergeCell ref="A1:XFD2"/>
  </mergeCells>
  <conditionalFormatting pivot="1" sqref="C23:C33">
    <cfRule type="colorScale" priority="1">
      <colorScale>
        <cfvo type="min"/>
        <cfvo type="percentile" val="50"/>
        <cfvo type="max"/>
        <color rgb="FF63BE7B"/>
        <color rgb="FFFFEB84"/>
        <color rgb="FFF8696B"/>
      </colorScale>
    </cfRule>
  </conditionalFormatting>
  <conditionalFormatting sqref="D6:D20">
    <cfRule type="colorScale" priority="35">
      <colorScale>
        <cfvo type="min"/>
        <cfvo type="percentile" val="50"/>
        <cfvo type="max"/>
        <color rgb="FF63BE7B"/>
        <color rgb="FFFFEB84"/>
        <color rgb="FFF8696B"/>
      </colorScale>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27FB4-9730-4B10-B27B-B316883CE2B3}">
  <dimension ref="A1:XFC76"/>
  <sheetViews>
    <sheetView showGridLines="0" tabSelected="1" topLeftCell="D22" zoomScale="85" zoomScaleNormal="85" workbookViewId="0">
      <selection activeCell="J33" sqref="J33"/>
    </sheetView>
  </sheetViews>
  <sheetFormatPr defaultColWidth="0" defaultRowHeight="14.4" zeroHeight="1" x14ac:dyDescent="0.3"/>
  <cols>
    <col min="1" max="1" width="6.6640625" style="107" customWidth="1"/>
    <col min="2" max="2" width="19.109375" style="107" bestFit="1" customWidth="1"/>
    <col min="3" max="3" width="42.21875" style="107" bestFit="1" customWidth="1"/>
    <col min="4" max="4" width="33.44140625" style="107" bestFit="1" customWidth="1"/>
    <col min="5" max="5" width="16.88671875" style="107" bestFit="1" customWidth="1"/>
    <col min="6" max="6" width="32.109375" style="107" bestFit="1" customWidth="1"/>
    <col min="7" max="7" width="18.77734375" style="107" bestFit="1" customWidth="1"/>
    <col min="8" max="8" width="26.109375" style="107" bestFit="1" customWidth="1"/>
    <col min="9" max="9" width="19.6640625" style="107" bestFit="1" customWidth="1"/>
    <col min="10" max="10" width="41.33203125" style="107" bestFit="1" customWidth="1"/>
    <col min="11" max="11" width="26.21875" style="107" bestFit="1" customWidth="1"/>
    <col min="12" max="12" width="14.88671875" style="107" hidden="1"/>
    <col min="13" max="13" width="17.109375" style="107" hidden="1"/>
    <col min="14" max="14" width="16.77734375" style="107" hidden="1"/>
    <col min="15" max="15" width="13.88671875" style="107" hidden="1"/>
    <col min="16" max="16" width="13.33203125" style="107" hidden="1"/>
    <col min="17" max="17" width="13.88671875" style="107" hidden="1"/>
    <col min="18" max="19" width="13.33203125" style="107" hidden="1"/>
    <col min="20" max="21" width="13.88671875" style="107" hidden="1"/>
    <col min="22" max="26" width="13.33203125" style="107" hidden="1"/>
    <col min="27" max="30" width="13.88671875" style="107" hidden="1"/>
    <col min="31" max="34" width="13.33203125" style="107" hidden="1"/>
    <col min="35" max="36" width="12.21875" style="107" hidden="1"/>
    <col min="37" max="39" width="13.88671875" style="107" hidden="1"/>
    <col min="40" max="40" width="31.33203125" style="107" hidden="1"/>
    <col min="41" max="41" width="22.5546875" style="107" hidden="1"/>
    <col min="42" max="42" width="35.109375" style="107" hidden="1"/>
    <col min="43" max="43" width="30.44140625" style="107" hidden="1"/>
    <col min="44" max="44" width="24.109375" style="107" hidden="1"/>
    <col min="45" max="45" width="28.88671875" style="107" hidden="1"/>
    <col min="46" max="46" width="36.6640625" style="107" hidden="1"/>
    <col min="47" max="47" width="40.77734375" style="107" hidden="1"/>
    <col min="48" max="48" width="24.77734375" style="107" hidden="1"/>
    <col min="49" max="49" width="40.6640625" style="107" hidden="1"/>
    <col min="50" max="50" width="50.109375" style="107" hidden="1"/>
    <col min="51" max="51" width="36.77734375" style="107" hidden="1"/>
    <col min="52" max="52" width="34.44140625" style="107" hidden="1"/>
    <col min="53" max="53" width="31" style="107" hidden="1"/>
    <col min="54" max="54" width="45.33203125" style="107" hidden="1"/>
    <col min="55" max="55" width="25" style="107" hidden="1"/>
    <col min="56" max="56" width="46.109375" style="107" hidden="1"/>
    <col min="57" max="57" width="42.77734375" style="107" hidden="1"/>
    <col min="58" max="58" width="36.109375" style="107" hidden="1"/>
    <col min="59" max="59" width="27.33203125" style="107" hidden="1"/>
    <col min="60" max="60" width="39.88671875" style="107" hidden="1"/>
    <col min="61" max="61" width="35.21875" style="107" hidden="1"/>
    <col min="62" max="62" width="28.88671875" style="107" hidden="1"/>
    <col min="63" max="63" width="33.77734375" style="107" hidden="1"/>
    <col min="64" max="64" width="41.44140625" style="107" hidden="1"/>
    <col min="65" max="65" width="45.5546875" style="107" hidden="1"/>
    <col min="66" max="66" width="29.6640625" style="107" hidden="1"/>
    <col min="67" max="67" width="45.44140625" style="107" hidden="1"/>
    <col min="68" max="68" width="54.88671875" style="107" hidden="1"/>
    <col min="69" max="69" width="41.5546875" style="107" hidden="1"/>
    <col min="70" max="70" width="39.21875" style="107" hidden="1"/>
    <col min="71" max="71" width="35.77734375" style="107" hidden="1"/>
    <col min="72" max="72" width="50.21875" style="107" hidden="1"/>
    <col min="73" max="73" width="29.88671875" style="107" hidden="1"/>
    <col min="74" max="74" width="50.88671875" style="107" hidden="1"/>
    <col min="75" max="75" width="42.77734375" style="107" hidden="1"/>
    <col min="76" max="76" width="36.109375" style="107" hidden="1"/>
    <col min="77" max="77" width="27.33203125" style="107" hidden="1"/>
    <col min="78" max="78" width="39.88671875" style="107" hidden="1"/>
    <col min="79" max="79" width="35.21875" style="107" hidden="1"/>
    <col min="80" max="80" width="28.88671875" style="107" hidden="1"/>
    <col min="81" max="81" width="33.77734375" style="107" hidden="1"/>
    <col min="82" max="82" width="41.44140625" style="107" hidden="1"/>
    <col min="83" max="83" width="45.5546875" style="107" hidden="1"/>
    <col min="84" max="84" width="29.6640625" style="107" hidden="1"/>
    <col min="85" max="85" width="45.44140625" style="107" hidden="1"/>
    <col min="86" max="86" width="54.88671875" style="107" hidden="1"/>
    <col min="87" max="87" width="41.5546875" style="107" hidden="1"/>
    <col min="88" max="88" width="39.21875" style="107" hidden="1"/>
    <col min="89" max="89" width="35.77734375" style="107" hidden="1"/>
    <col min="90" max="90" width="50.21875" style="107" hidden="1"/>
    <col min="91" max="91" width="29.88671875" style="107" hidden="1"/>
    <col min="92" max="92" width="50.88671875" style="107" hidden="1"/>
    <col min="93" max="16383" width="8.88671875" style="107" hidden="1"/>
    <col min="16384" max="16384" width="6.77734375" style="107" hidden="1"/>
  </cols>
  <sheetData>
    <row r="1" spans="1:20" ht="14.4" customHeight="1" x14ac:dyDescent="0.55000000000000004">
      <c r="A1" s="173" t="s">
        <v>386</v>
      </c>
      <c r="B1" s="173"/>
      <c r="C1" s="173"/>
      <c r="D1" s="173"/>
      <c r="E1" s="173"/>
      <c r="F1" s="173"/>
      <c r="G1" s="173"/>
      <c r="H1" s="173"/>
      <c r="I1" s="173"/>
      <c r="J1" s="173"/>
      <c r="K1" s="173"/>
      <c r="L1" s="132"/>
    </row>
    <row r="2" spans="1:20" ht="14.4" customHeight="1" x14ac:dyDescent="0.55000000000000004">
      <c r="A2" s="173"/>
      <c r="B2" s="173"/>
      <c r="C2" s="173"/>
      <c r="D2" s="173"/>
      <c r="E2" s="173"/>
      <c r="F2" s="173"/>
      <c r="G2" s="173"/>
      <c r="H2" s="173"/>
      <c r="I2" s="173"/>
      <c r="J2" s="173"/>
      <c r="K2" s="173"/>
      <c r="L2" s="132"/>
    </row>
    <row r="3" spans="1:20" ht="14.4" customHeight="1" x14ac:dyDescent="0.55000000000000004">
      <c r="A3" s="173"/>
      <c r="B3" s="173"/>
      <c r="C3" s="173"/>
      <c r="D3" s="173"/>
      <c r="E3" s="173"/>
      <c r="F3" s="173"/>
      <c r="G3" s="173"/>
      <c r="H3" s="173"/>
      <c r="I3" s="173"/>
      <c r="J3" s="173"/>
      <c r="K3" s="173"/>
      <c r="L3" s="132"/>
    </row>
    <row r="4" spans="1:20" x14ac:dyDescent="0.3"/>
    <row r="5" spans="1:20" x14ac:dyDescent="0.3">
      <c r="B5" s="168"/>
      <c r="C5" s="104" t="s">
        <v>169</v>
      </c>
      <c r="D5" s="168"/>
      <c r="E5" s="168"/>
      <c r="F5" s="168"/>
      <c r="G5" s="168"/>
      <c r="H5" s="168"/>
      <c r="I5" s="168"/>
      <c r="J5" s="168"/>
      <c r="K5" s="168"/>
      <c r="L5" s="168"/>
      <c r="M5" s="168"/>
      <c r="N5" s="168"/>
      <c r="O5" s="168"/>
      <c r="P5" s="168"/>
      <c r="Q5" s="168"/>
      <c r="R5" s="168"/>
      <c r="S5" s="168"/>
      <c r="T5" s="168"/>
    </row>
    <row r="6" spans="1:20" x14ac:dyDescent="0.3">
      <c r="B6" s="168" t="s">
        <v>421</v>
      </c>
      <c r="C6" s="168" t="s">
        <v>245</v>
      </c>
      <c r="D6" s="168" t="s">
        <v>228</v>
      </c>
      <c r="E6" s="168" t="s">
        <v>230</v>
      </c>
      <c r="F6" s="168" t="s">
        <v>240</v>
      </c>
      <c r="G6" s="168" t="s">
        <v>233</v>
      </c>
      <c r="H6" s="168" t="s">
        <v>253</v>
      </c>
      <c r="I6" s="168" t="s">
        <v>244</v>
      </c>
      <c r="J6" s="168" t="s">
        <v>254</v>
      </c>
      <c r="K6" s="168" t="s">
        <v>229</v>
      </c>
      <c r="L6" s="168" t="s">
        <v>231</v>
      </c>
      <c r="M6" s="168" t="s">
        <v>238</v>
      </c>
      <c r="N6" s="168" t="s">
        <v>232</v>
      </c>
      <c r="O6" s="168" t="s">
        <v>239</v>
      </c>
      <c r="P6" s="168" t="s">
        <v>235</v>
      </c>
      <c r="Q6" s="168" t="s">
        <v>237</v>
      </c>
      <c r="R6" s="168" t="s">
        <v>236</v>
      </c>
      <c r="S6" s="168" t="s">
        <v>252</v>
      </c>
      <c r="T6" s="168" t="s">
        <v>234</v>
      </c>
    </row>
    <row r="7" spans="1:20" x14ac:dyDescent="0.3">
      <c r="B7" s="167" t="s">
        <v>327</v>
      </c>
      <c r="C7" s="118">
        <v>0.28566531195818456</v>
      </c>
      <c r="D7" s="118">
        <v>0.16223386631698125</v>
      </c>
      <c r="E7" s="118">
        <v>0.20545384039053113</v>
      </c>
      <c r="F7" s="118">
        <v>0.41952922684472288</v>
      </c>
      <c r="G7" s="118">
        <v>0.2432167936670511</v>
      </c>
      <c r="H7" s="118">
        <v>0.19037094600879345</v>
      </c>
      <c r="I7" s="118">
        <v>0.27001045362697967</v>
      </c>
      <c r="J7" s="118">
        <v>0.23608028145119886</v>
      </c>
      <c r="K7" s="118">
        <v>0.1896532203194107</v>
      </c>
      <c r="L7" s="118">
        <v>0.15502911994398014</v>
      </c>
      <c r="M7" s="118">
        <v>0.19516983521110762</v>
      </c>
      <c r="N7" s="118">
        <v>0.17577928634144982</v>
      </c>
      <c r="O7" s="118">
        <v>8.0539961536593943E-2</v>
      </c>
      <c r="P7" s="118">
        <v>0.53230714161389714</v>
      </c>
      <c r="Q7" s="118">
        <v>0.20683147293033746</v>
      </c>
      <c r="R7" s="118">
        <v>0.22524303502360712</v>
      </c>
      <c r="S7" s="118">
        <v>0.25854848787878421</v>
      </c>
      <c r="T7" s="118">
        <v>2.5928238957474483</v>
      </c>
    </row>
    <row r="8" spans="1:20" x14ac:dyDescent="0.3">
      <c r="B8" s="167" t="s">
        <v>328</v>
      </c>
      <c r="C8" s="118">
        <v>0.47789513685876767</v>
      </c>
      <c r="D8" s="118">
        <v>0.20196298615821551</v>
      </c>
      <c r="E8" s="118">
        <v>0.94503023071789194</v>
      </c>
      <c r="F8" s="118">
        <v>0.57219749139569587</v>
      </c>
      <c r="G8" s="118">
        <v>-9.4925977167576281E-2</v>
      </c>
      <c r="H8" s="118">
        <v>0.8860902396335969</v>
      </c>
      <c r="I8" s="118">
        <v>0.24520964670080647</v>
      </c>
      <c r="J8" s="118">
        <v>0.25830913280094819</v>
      </c>
      <c r="K8" s="118">
        <v>0.28720048430224537</v>
      </c>
      <c r="L8" s="118">
        <v>0.20701585310046075</v>
      </c>
      <c r="M8" s="118">
        <v>0.17431273441197545</v>
      </c>
      <c r="N8" s="118">
        <v>0.24317533708413216</v>
      </c>
      <c r="O8" s="118">
        <v>7.8315202233557174E-2</v>
      </c>
      <c r="P8" s="118">
        <v>0.58248054319477305</v>
      </c>
      <c r="Q8" s="118">
        <v>0.31468411899069565</v>
      </c>
      <c r="R8" s="118">
        <v>8.1137692985646589E-2</v>
      </c>
      <c r="S8" s="118">
        <v>0.30646730733676764</v>
      </c>
      <c r="T8" s="118">
        <v>2.8238267783788724</v>
      </c>
    </row>
    <row r="9" spans="1:20" x14ac:dyDescent="0.3">
      <c r="B9" s="167" t="s">
        <v>329</v>
      </c>
      <c r="C9" s="118">
        <v>-2.4218822794080608</v>
      </c>
      <c r="D9" s="118">
        <v>0.69695635440838499</v>
      </c>
      <c r="E9" s="118">
        <v>0.48890030817212837</v>
      </c>
      <c r="F9" s="118">
        <v>0.23338796958514565</v>
      </c>
      <c r="G9" s="118">
        <v>0.84009123040284539</v>
      </c>
      <c r="H9" s="118">
        <v>-3.430096048209665</v>
      </c>
      <c r="I9" s="118">
        <v>-2.5821847328627054</v>
      </c>
      <c r="J9" s="118">
        <v>-2.4272654384305472</v>
      </c>
      <c r="K9" s="118">
        <v>8.9856190132022284E-2</v>
      </c>
      <c r="L9" s="118">
        <v>7.2249870929870563E-2</v>
      </c>
      <c r="M9" s="118">
        <v>-2.0278156815233146</v>
      </c>
      <c r="N9" s="118">
        <v>-0.95041316747753035</v>
      </c>
      <c r="O9" s="118">
        <v>-3.4525435787430801E-2</v>
      </c>
      <c r="P9" s="118">
        <v>0.24870892828638</v>
      </c>
      <c r="Q9" s="118">
        <v>-3.4955305859167542E-2</v>
      </c>
      <c r="R9" s="118">
        <v>0.95482843994613453</v>
      </c>
      <c r="S9" s="118">
        <v>0.45416741304688646</v>
      </c>
      <c r="T9" s="118">
        <v>2.2910535664677911</v>
      </c>
    </row>
    <row r="10" spans="1:20" x14ac:dyDescent="0.3">
      <c r="B10" s="167" t="s">
        <v>330</v>
      </c>
      <c r="C10" s="118">
        <v>0.13306391663573455</v>
      </c>
      <c r="D10" s="118">
        <v>0.27323432237772188</v>
      </c>
      <c r="E10" s="118">
        <v>-0.47383731661964418</v>
      </c>
      <c r="F10" s="118">
        <v>-0.20452382114142043</v>
      </c>
      <c r="G10" s="118">
        <v>0.40395140765526011</v>
      </c>
      <c r="H10" s="118">
        <v>7.9851671561647339E-2</v>
      </c>
      <c r="I10" s="118">
        <v>5.4239834284102596E-2</v>
      </c>
      <c r="J10" s="118">
        <v>0.14284361864474956</v>
      </c>
      <c r="K10" s="118">
        <v>-9.685961948584107E-3</v>
      </c>
      <c r="L10" s="118">
        <v>0.37528712126353453</v>
      </c>
      <c r="M10" s="118">
        <v>5.7000154170914273E-2</v>
      </c>
      <c r="N10" s="118">
        <v>0.48655199311803993</v>
      </c>
      <c r="O10" s="118">
        <v>6.3343601188075319E-2</v>
      </c>
      <c r="P10" s="118">
        <v>0.72265897071374241</v>
      </c>
      <c r="Q10" s="118">
        <v>0.52312167991807679</v>
      </c>
      <c r="R10" s="118">
        <v>0.5939943252805735</v>
      </c>
      <c r="S10" s="118">
        <v>0.36765699401912633</v>
      </c>
      <c r="T10" s="118">
        <v>-1.3756073772962978</v>
      </c>
    </row>
    <row r="11" spans="1:20" x14ac:dyDescent="0.3">
      <c r="B11" s="167" t="s">
        <v>331</v>
      </c>
      <c r="C11" s="118">
        <v>0.65570564026535294</v>
      </c>
      <c r="D11" s="118">
        <v>9.7462575709350227E-2</v>
      </c>
      <c r="E11" s="118">
        <v>0.2103936568003105</v>
      </c>
      <c r="F11" s="118">
        <v>0.17821322051972308</v>
      </c>
      <c r="G11" s="118">
        <v>-0.26116203300630825</v>
      </c>
      <c r="H11" s="118">
        <v>-0.12929369037055213</v>
      </c>
      <c r="I11" s="118">
        <v>0.39935227955361374</v>
      </c>
      <c r="J11" s="118">
        <v>0.14465165853062378</v>
      </c>
      <c r="K11" s="118">
        <v>1.5507784023811928</v>
      </c>
      <c r="L11" s="118">
        <v>-0.16451715918959828</v>
      </c>
      <c r="M11" s="118">
        <v>0.29032473803779069</v>
      </c>
      <c r="N11" s="118">
        <v>0.13686342647655897</v>
      </c>
      <c r="O11" s="118">
        <v>0.15357417977205109</v>
      </c>
      <c r="P11" s="118">
        <v>1.8975051599431771E-2</v>
      </c>
      <c r="Q11" s="118">
        <v>9.3655660052580636E-2</v>
      </c>
      <c r="R11" s="118">
        <v>-0.60889024284327797</v>
      </c>
      <c r="S11" s="118">
        <v>-0.19306802377650367</v>
      </c>
      <c r="T11" s="118">
        <v>-0.58825764740549402</v>
      </c>
    </row>
    <row r="12" spans="1:20" x14ac:dyDescent="0.3">
      <c r="B12" s="167" t="s">
        <v>332</v>
      </c>
      <c r="C12" s="118">
        <v>0.54870823441271033</v>
      </c>
      <c r="D12" s="118">
        <v>-0.14186865115444122</v>
      </c>
      <c r="E12" s="118">
        <v>0.76024294500673728</v>
      </c>
      <c r="F12" s="118">
        <v>0.54360536450924857</v>
      </c>
      <c r="G12" s="118">
        <v>0.37747606547669643</v>
      </c>
      <c r="H12" s="118">
        <v>0.2331146217278901</v>
      </c>
      <c r="I12" s="118">
        <v>0.19567385712412508</v>
      </c>
      <c r="J12" s="118">
        <v>0.10713526011166842</v>
      </c>
      <c r="K12" s="118">
        <v>-0.17122671247330171</v>
      </c>
      <c r="L12" s="118">
        <v>2.1814454120355011E-2</v>
      </c>
      <c r="M12" s="118">
        <v>0.48198963054465205</v>
      </c>
      <c r="N12" s="118">
        <v>0.40364049334840746</v>
      </c>
      <c r="O12" s="118">
        <v>1.0210694120539389E-2</v>
      </c>
      <c r="P12" s="118">
        <v>3.0846348462000295E-3</v>
      </c>
      <c r="Q12" s="118">
        <v>7.693324537845439E-2</v>
      </c>
      <c r="R12" s="118">
        <v>0.22310239584356217</v>
      </c>
      <c r="S12" s="118">
        <v>0.3865194784579517</v>
      </c>
      <c r="T12" s="118">
        <v>3.7694965528867392</v>
      </c>
    </row>
    <row r="13" spans="1:20" x14ac:dyDescent="0.3">
      <c r="B13" s="167" t="s">
        <v>333</v>
      </c>
      <c r="C13" s="118">
        <v>0.23587709910176877</v>
      </c>
      <c r="D13" s="118">
        <v>-0.17348122146263897</v>
      </c>
      <c r="E13" s="118">
        <v>0.99350180354178186</v>
      </c>
      <c r="F13" s="118">
        <v>2.0153896822945144E-2</v>
      </c>
      <c r="G13" s="118">
        <v>2.4532514078334473E-2</v>
      </c>
      <c r="H13" s="118">
        <v>0.44675281671310535</v>
      </c>
      <c r="I13" s="118">
        <v>0.28759052278566494</v>
      </c>
      <c r="J13" s="118">
        <v>0.20471793556918394</v>
      </c>
      <c r="K13" s="118">
        <v>0.1076215030684452</v>
      </c>
      <c r="L13" s="118">
        <v>2.8939812335050111E-2</v>
      </c>
      <c r="M13" s="118">
        <v>0.75405070317327694</v>
      </c>
      <c r="N13" s="118">
        <v>1.0228372756490376</v>
      </c>
      <c r="O13" s="118">
        <v>0.16907188166592321</v>
      </c>
      <c r="P13" s="118">
        <v>0.67291080425653493</v>
      </c>
      <c r="Q13" s="118">
        <v>0.24810617979480787</v>
      </c>
      <c r="R13" s="118">
        <v>-0.1309777309176601</v>
      </c>
      <c r="S13" s="118">
        <v>0.25657060623898253</v>
      </c>
      <c r="T13" s="118">
        <v>-0.2617946257992238</v>
      </c>
    </row>
    <row r="14" spans="1:20" x14ac:dyDescent="0.3">
      <c r="B14"/>
      <c r="C14"/>
      <c r="D14"/>
      <c r="E14"/>
      <c r="F14"/>
      <c r="G14"/>
      <c r="H14"/>
      <c r="I14"/>
    </row>
    <row r="15" spans="1:20" x14ac:dyDescent="0.3">
      <c r="B15"/>
      <c r="C15"/>
      <c r="D15"/>
      <c r="E15"/>
      <c r="F15"/>
      <c r="G15"/>
      <c r="H15"/>
      <c r="I15"/>
    </row>
    <row r="16" spans="1:20" x14ac:dyDescent="0.3">
      <c r="B16"/>
      <c r="C16"/>
      <c r="D16"/>
      <c r="E16"/>
      <c r="F16"/>
      <c r="G16"/>
      <c r="H16"/>
      <c r="I16"/>
    </row>
    <row r="17" spans="2:9" x14ac:dyDescent="0.3">
      <c r="B17"/>
      <c r="C17"/>
      <c r="D17"/>
      <c r="E17"/>
      <c r="F17"/>
      <c r="G17"/>
      <c r="H17"/>
      <c r="I17"/>
    </row>
    <row r="18" spans="2:9" x14ac:dyDescent="0.3">
      <c r="B18"/>
      <c r="C18"/>
      <c r="D18"/>
      <c r="E18"/>
      <c r="F18"/>
      <c r="G18"/>
      <c r="H18"/>
      <c r="I18"/>
    </row>
    <row r="19" spans="2:9" x14ac:dyDescent="0.3">
      <c r="B19"/>
      <c r="C19"/>
      <c r="D19"/>
      <c r="E19"/>
      <c r="F19"/>
      <c r="G19"/>
      <c r="H19"/>
      <c r="I19"/>
    </row>
    <row r="20" spans="2:9" x14ac:dyDescent="0.3">
      <c r="B20"/>
      <c r="C20"/>
      <c r="D20"/>
      <c r="E20"/>
      <c r="F20"/>
      <c r="G20"/>
      <c r="H20"/>
      <c r="I20"/>
    </row>
    <row r="21" spans="2:9" x14ac:dyDescent="0.3">
      <c r="B21"/>
      <c r="C21"/>
      <c r="D21"/>
      <c r="E21"/>
      <c r="F21"/>
      <c r="G21"/>
      <c r="H21"/>
      <c r="I21"/>
    </row>
    <row r="22" spans="2:9" x14ac:dyDescent="0.3">
      <c r="B22"/>
      <c r="C22"/>
      <c r="D22"/>
      <c r="E22"/>
      <c r="F22"/>
      <c r="G22"/>
      <c r="H22"/>
      <c r="I22"/>
    </row>
    <row r="23" spans="2:9" x14ac:dyDescent="0.3">
      <c r="B23"/>
      <c r="C23"/>
      <c r="D23"/>
      <c r="E23"/>
      <c r="F23"/>
      <c r="G23"/>
      <c r="H23"/>
      <c r="I23"/>
    </row>
    <row r="24" spans="2:9" x14ac:dyDescent="0.3"/>
    <row r="25" spans="2:9" x14ac:dyDescent="0.3"/>
    <row r="26" spans="2:9" x14ac:dyDescent="0.3"/>
    <row r="27" spans="2:9" x14ac:dyDescent="0.3"/>
    <row r="28" spans="2:9" x14ac:dyDescent="0.3"/>
    <row r="29" spans="2:9" x14ac:dyDescent="0.3"/>
    <row r="30" spans="2:9" x14ac:dyDescent="0.3"/>
    <row r="31" spans="2:9" x14ac:dyDescent="0.3"/>
    <row r="32" spans="2:9" x14ac:dyDescent="0.3"/>
    <row r="33" x14ac:dyDescent="0.3"/>
    <row r="34" x14ac:dyDescent="0.3"/>
    <row r="35" x14ac:dyDescent="0.3"/>
    <row r="36" x14ac:dyDescent="0.3"/>
    <row r="37" x14ac:dyDescent="0.3"/>
    <row r="38" x14ac:dyDescent="0.3"/>
    <row r="39" x14ac:dyDescent="0.3"/>
    <row r="40" x14ac:dyDescent="0.3"/>
    <row r="41" x14ac:dyDescent="0.3"/>
    <row r="42" x14ac:dyDescent="0.3"/>
    <row r="43" x14ac:dyDescent="0.3"/>
    <row r="44" x14ac:dyDescent="0.3"/>
    <row r="45" x14ac:dyDescent="0.3"/>
    <row r="46" x14ac:dyDescent="0.3"/>
    <row r="47" x14ac:dyDescent="0.3"/>
    <row r="48" x14ac:dyDescent="0.3"/>
    <row r="49" spans="2:4" x14ac:dyDescent="0.3"/>
    <row r="50" spans="2:4" x14ac:dyDescent="0.3"/>
    <row r="51" spans="2:4" x14ac:dyDescent="0.3"/>
    <row r="52" spans="2:4" x14ac:dyDescent="0.3"/>
    <row r="53" spans="2:4" x14ac:dyDescent="0.3"/>
    <row r="54" spans="2:4" ht="21" x14ac:dyDescent="0.4">
      <c r="B54" s="134" t="s">
        <v>219</v>
      </c>
      <c r="C54" s="135"/>
      <c r="D54" s="136"/>
    </row>
    <row r="55" spans="2:4" x14ac:dyDescent="0.3"/>
    <row r="56" spans="2:4" ht="18" x14ac:dyDescent="0.35">
      <c r="B56" s="146" t="s">
        <v>223</v>
      </c>
      <c r="C56" s="146" t="s">
        <v>224</v>
      </c>
      <c r="D56" s="146" t="s">
        <v>225</v>
      </c>
    </row>
    <row r="57" spans="2:4" x14ac:dyDescent="0.3">
      <c r="B57" s="147" t="s">
        <v>3</v>
      </c>
      <c r="C57" s="147" t="s">
        <v>383</v>
      </c>
      <c r="D57" s="147" t="s">
        <v>384</v>
      </c>
    </row>
    <row r="58" spans="2:4" x14ac:dyDescent="0.3">
      <c r="B58" s="147" t="s">
        <v>4</v>
      </c>
      <c r="C58" s="147" t="s">
        <v>384</v>
      </c>
      <c r="D58" s="147" t="s">
        <v>383</v>
      </c>
    </row>
    <row r="59" spans="2:4" x14ac:dyDescent="0.3">
      <c r="B59" s="147" t="s">
        <v>5</v>
      </c>
      <c r="C59" s="147" t="s">
        <v>384</v>
      </c>
      <c r="D59" s="147" t="s">
        <v>383</v>
      </c>
    </row>
    <row r="60" spans="2:4" x14ac:dyDescent="0.3">
      <c r="B60" s="147" t="s">
        <v>6</v>
      </c>
      <c r="C60" s="147" t="s">
        <v>383</v>
      </c>
      <c r="D60" s="147" t="s">
        <v>384</v>
      </c>
    </row>
    <row r="61" spans="2:4" x14ac:dyDescent="0.3">
      <c r="B61" s="147" t="s">
        <v>7</v>
      </c>
      <c r="C61" s="147" t="s">
        <v>384</v>
      </c>
      <c r="D61" s="147" t="s">
        <v>383</v>
      </c>
    </row>
    <row r="62" spans="2:4" x14ac:dyDescent="0.3">
      <c r="B62" s="147" t="s">
        <v>8</v>
      </c>
      <c r="C62" s="147" t="s">
        <v>383</v>
      </c>
      <c r="D62" s="147" t="s">
        <v>384</v>
      </c>
    </row>
    <row r="63" spans="2:4" x14ac:dyDescent="0.3">
      <c r="B63" s="147" t="s">
        <v>9</v>
      </c>
      <c r="C63" s="147" t="s">
        <v>385</v>
      </c>
      <c r="D63" s="147" t="s">
        <v>383</v>
      </c>
    </row>
    <row r="64" spans="2:4" x14ac:dyDescent="0.3">
      <c r="B64" s="147" t="s">
        <v>10</v>
      </c>
      <c r="C64" s="147" t="s">
        <v>385</v>
      </c>
      <c r="D64" s="147" t="s">
        <v>383</v>
      </c>
    </row>
    <row r="65" spans="2:4" x14ac:dyDescent="0.3">
      <c r="B65" s="147" t="s">
        <v>11</v>
      </c>
      <c r="C65" s="147" t="s">
        <v>383</v>
      </c>
      <c r="D65" s="147" t="s">
        <v>384</v>
      </c>
    </row>
    <row r="66" spans="2:4" x14ac:dyDescent="0.3">
      <c r="B66" s="147" t="s">
        <v>12</v>
      </c>
      <c r="C66" s="147" t="s">
        <v>385</v>
      </c>
      <c r="D66" s="147" t="s">
        <v>384</v>
      </c>
    </row>
    <row r="67" spans="2:4" x14ac:dyDescent="0.3">
      <c r="B67" s="147" t="s">
        <v>13</v>
      </c>
      <c r="C67" s="147" t="s">
        <v>384</v>
      </c>
      <c r="D67" s="147" t="s">
        <v>383</v>
      </c>
    </row>
    <row r="68" spans="2:4" x14ac:dyDescent="0.3">
      <c r="B68" s="147" t="s">
        <v>14</v>
      </c>
      <c r="C68" s="147" t="s">
        <v>384</v>
      </c>
      <c r="D68" s="147" t="s">
        <v>383</v>
      </c>
    </row>
    <row r="69" spans="2:4" x14ac:dyDescent="0.3">
      <c r="B69" s="147" t="s">
        <v>15</v>
      </c>
      <c r="C69" s="147" t="s">
        <v>385</v>
      </c>
      <c r="D69" s="147" t="s">
        <v>384</v>
      </c>
    </row>
    <row r="70" spans="2:4" x14ac:dyDescent="0.3">
      <c r="B70" s="147" t="s">
        <v>178</v>
      </c>
      <c r="C70" s="147" t="s">
        <v>385</v>
      </c>
      <c r="D70" s="147" t="s">
        <v>384</v>
      </c>
    </row>
    <row r="71" spans="2:4" x14ac:dyDescent="0.3">
      <c r="B71" s="147" t="s">
        <v>21</v>
      </c>
      <c r="C71" s="147" t="s">
        <v>385</v>
      </c>
      <c r="D71" s="147" t="s">
        <v>384</v>
      </c>
    </row>
    <row r="72" spans="2:4" x14ac:dyDescent="0.3">
      <c r="B72" s="147" t="s">
        <v>22</v>
      </c>
      <c r="C72" s="147" t="s">
        <v>385</v>
      </c>
      <c r="D72" s="147" t="s">
        <v>384</v>
      </c>
    </row>
    <row r="73" spans="2:4" x14ac:dyDescent="0.3">
      <c r="B73" s="147" t="s">
        <v>23</v>
      </c>
      <c r="C73" s="147" t="s">
        <v>384</v>
      </c>
      <c r="D73" s="147" t="s">
        <v>385</v>
      </c>
    </row>
    <row r="74" spans="2:4" x14ac:dyDescent="0.3">
      <c r="B74" s="147" t="s">
        <v>24</v>
      </c>
      <c r="C74" s="147" t="s">
        <v>384</v>
      </c>
      <c r="D74" s="147" t="s">
        <v>385</v>
      </c>
    </row>
    <row r="75" spans="2:4" x14ac:dyDescent="0.3">
      <c r="B75" s="133"/>
      <c r="C75" s="133"/>
      <c r="D75" s="133"/>
    </row>
    <row r="76" spans="2:4" x14ac:dyDescent="0.3"/>
  </sheetData>
  <mergeCells count="1">
    <mergeCell ref="A1:K3"/>
  </mergeCells>
  <conditionalFormatting pivot="1" sqref="C7:T13">
    <cfRule type="colorScale" priority="3">
      <colorScale>
        <cfvo type="min"/>
        <cfvo type="percentile" val="50"/>
        <cfvo type="max"/>
        <color rgb="FF63BE7B"/>
        <color rgb="FFFFEB84"/>
        <color rgb="FFF8696B"/>
      </colorScale>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B12DD-4FF7-40C6-82C2-2DD43FB6DEE0}">
  <dimension ref="A1:AD1014"/>
  <sheetViews>
    <sheetView showGridLines="0" topLeftCell="R40" zoomScale="85" zoomScaleNormal="85" workbookViewId="0">
      <selection activeCell="E39" sqref="E39"/>
    </sheetView>
  </sheetViews>
  <sheetFormatPr defaultColWidth="0" defaultRowHeight="14.4" zeroHeight="1" x14ac:dyDescent="0.3"/>
  <cols>
    <col min="1" max="1" width="5.5546875" style="107" customWidth="1"/>
    <col min="2" max="2" width="40.5546875" style="107" customWidth="1"/>
    <col min="3" max="3" width="32.109375" style="107" bestFit="1" customWidth="1"/>
    <col min="4" max="4" width="10.77734375" style="107" customWidth="1"/>
    <col min="5" max="5" width="18.77734375" style="107" customWidth="1"/>
    <col min="6" max="7" width="15.33203125" style="107" customWidth="1"/>
    <col min="8" max="8" width="16.109375" style="107" customWidth="1"/>
    <col min="9" max="9" width="17.88671875" style="107" customWidth="1"/>
    <col min="10" max="10" width="13.6640625" style="107" customWidth="1"/>
    <col min="11" max="11" width="15.77734375" style="107" customWidth="1"/>
    <col min="12" max="12" width="11.77734375" style="107" customWidth="1"/>
    <col min="13" max="13" width="13.44140625" style="107" customWidth="1"/>
    <col min="14" max="14" width="16.5546875" style="107" customWidth="1"/>
    <col min="15" max="15" width="20.6640625" style="107" bestFit="1" customWidth="1"/>
    <col min="16" max="16" width="18.44140625" style="107" bestFit="1" customWidth="1"/>
    <col min="17" max="17" width="16.88671875" style="107" bestFit="1" customWidth="1"/>
    <col min="18" max="18" width="16.44140625" style="107" bestFit="1" customWidth="1"/>
    <col min="19" max="19" width="16.5546875" style="107" bestFit="1" customWidth="1"/>
    <col min="20" max="20" width="15.88671875" style="107" bestFit="1" customWidth="1"/>
    <col min="21" max="21" width="18.88671875" style="107" bestFit="1" customWidth="1"/>
    <col min="22" max="22" width="22.5546875" style="107" bestFit="1" customWidth="1"/>
    <col min="23" max="23" width="20" style="107" bestFit="1" customWidth="1"/>
    <col min="24" max="24" width="22.21875" style="107" bestFit="1" customWidth="1"/>
    <col min="25" max="25" width="21.6640625" style="107" bestFit="1" customWidth="1"/>
    <col min="26" max="26" width="19.5546875" style="107" bestFit="1" customWidth="1"/>
    <col min="27" max="27" width="20.6640625" style="107" bestFit="1" customWidth="1"/>
    <col min="28" max="28" width="18.44140625" style="107" bestFit="1" customWidth="1"/>
    <col min="29" max="29" width="16.88671875" style="107" bestFit="1" customWidth="1"/>
    <col min="30" max="30" width="12.77734375" style="107" customWidth="1"/>
    <col min="31" max="16384" width="8.88671875" style="107" hidden="1"/>
  </cols>
  <sheetData>
    <row r="1" spans="1:15" ht="14.4" customHeight="1" x14ac:dyDescent="0.3">
      <c r="A1" s="173" t="s">
        <v>381</v>
      </c>
      <c r="B1" s="178"/>
      <c r="C1" s="178"/>
      <c r="D1" s="178"/>
      <c r="E1" s="178"/>
      <c r="F1" s="178"/>
      <c r="G1" s="178"/>
      <c r="H1" s="178"/>
      <c r="I1" s="178"/>
      <c r="J1" s="178"/>
      <c r="K1" s="178"/>
      <c r="L1" s="178"/>
      <c r="M1" s="178"/>
      <c r="N1" s="178"/>
      <c r="O1" s="178"/>
    </row>
    <row r="2" spans="1:15" x14ac:dyDescent="0.3">
      <c r="A2" s="178"/>
      <c r="B2" s="178"/>
      <c r="C2" s="178"/>
      <c r="D2" s="178"/>
      <c r="E2" s="178"/>
      <c r="F2" s="178"/>
      <c r="G2" s="178"/>
      <c r="H2" s="178"/>
      <c r="I2" s="178"/>
      <c r="J2" s="178"/>
      <c r="K2" s="178"/>
      <c r="L2" s="178"/>
      <c r="M2" s="178"/>
      <c r="N2" s="178"/>
      <c r="O2" s="178"/>
    </row>
    <row r="3" spans="1:15" x14ac:dyDescent="0.3">
      <c r="A3" s="178"/>
      <c r="B3" s="178"/>
      <c r="C3" s="178"/>
      <c r="D3" s="178"/>
      <c r="E3" s="178"/>
      <c r="F3" s="178"/>
      <c r="G3" s="178"/>
      <c r="H3" s="178"/>
      <c r="I3" s="178"/>
      <c r="J3" s="178"/>
      <c r="K3" s="178"/>
      <c r="L3" s="178"/>
      <c r="M3" s="178"/>
      <c r="N3" s="178"/>
      <c r="O3" s="178"/>
    </row>
    <row r="4" spans="1:15" x14ac:dyDescent="0.3"/>
    <row r="5" spans="1:15" x14ac:dyDescent="0.3">
      <c r="B5" s="104" t="s">
        <v>167</v>
      </c>
      <c r="C5" s="104" t="s">
        <v>378</v>
      </c>
    </row>
    <row r="6" spans="1:15" x14ac:dyDescent="0.3">
      <c r="B6" s="124">
        <v>2021</v>
      </c>
      <c r="C6" s="125"/>
    </row>
    <row r="7" spans="1:15" x14ac:dyDescent="0.3">
      <c r="B7" s="151" t="s">
        <v>31</v>
      </c>
      <c r="C7" s="109">
        <v>53.819095477386945</v>
      </c>
    </row>
    <row r="8" spans="1:15" x14ac:dyDescent="0.3">
      <c r="B8" s="151" t="s">
        <v>36</v>
      </c>
      <c r="C8" s="109">
        <v>32.734400522705009</v>
      </c>
    </row>
    <row r="9" spans="1:15" x14ac:dyDescent="0.3">
      <c r="B9" s="151" t="s">
        <v>38</v>
      </c>
      <c r="C9" s="109">
        <v>6.694560669456064</v>
      </c>
    </row>
    <row r="10" spans="1:15" x14ac:dyDescent="0.3">
      <c r="B10" s="151" t="s">
        <v>39</v>
      </c>
      <c r="C10" s="109">
        <v>1.93771626297577</v>
      </c>
    </row>
    <row r="11" spans="1:15" x14ac:dyDescent="0.3">
      <c r="B11" s="151" t="s">
        <v>41</v>
      </c>
      <c r="C11" s="109">
        <v>-6.4267933921701657</v>
      </c>
    </row>
    <row r="12" spans="1:15" x14ac:dyDescent="0.3">
      <c r="B12" s="151" t="s">
        <v>42</v>
      </c>
      <c r="C12" s="109">
        <v>-1.6686819830713537</v>
      </c>
    </row>
    <row r="13" spans="1:15" x14ac:dyDescent="0.3">
      <c r="B13" s="151" t="s">
        <v>44</v>
      </c>
      <c r="C13" s="109">
        <v>6.5912444663059695</v>
      </c>
    </row>
    <row r="14" spans="1:15" x14ac:dyDescent="0.3">
      <c r="B14" s="151" t="s">
        <v>46</v>
      </c>
      <c r="C14" s="109">
        <v>14.997692662667282</v>
      </c>
    </row>
    <row r="15" spans="1:15" x14ac:dyDescent="0.3">
      <c r="B15" s="151" t="s">
        <v>48</v>
      </c>
      <c r="C15" s="109">
        <v>6.6211878009630754</v>
      </c>
    </row>
    <row r="16" spans="1:15" x14ac:dyDescent="0.3">
      <c r="B16" s="151" t="s">
        <v>50</v>
      </c>
      <c r="C16" s="109">
        <v>3.3105939004815377</v>
      </c>
    </row>
    <row r="17" spans="2:3" x14ac:dyDescent="0.3">
      <c r="B17" s="151" t="s">
        <v>53</v>
      </c>
      <c r="C17" s="109">
        <v>12.094664476485983</v>
      </c>
    </row>
    <row r="18" spans="2:3" x14ac:dyDescent="0.3">
      <c r="B18" s="151" t="s">
        <v>55</v>
      </c>
      <c r="C18" s="109">
        <v>4.6775397669519831</v>
      </c>
    </row>
    <row r="19" spans="2:3" x14ac:dyDescent="0.3">
      <c r="B19" s="124">
        <v>2022</v>
      </c>
      <c r="C19" s="109"/>
    </row>
    <row r="20" spans="2:3" x14ac:dyDescent="0.3">
      <c r="B20" s="151" t="s">
        <v>31</v>
      </c>
      <c r="C20" s="109">
        <v>3.0480164878035012</v>
      </c>
    </row>
    <row r="21" spans="2:3" x14ac:dyDescent="0.3">
      <c r="B21" s="151" t="s">
        <v>36</v>
      </c>
      <c r="C21" s="109">
        <v>6.8751693316025211</v>
      </c>
    </row>
    <row r="22" spans="2:3" x14ac:dyDescent="0.3">
      <c r="B22" s="151" t="s">
        <v>38</v>
      </c>
      <c r="C22" s="109">
        <v>3.9492022754363716</v>
      </c>
    </row>
    <row r="23" spans="2:3" x14ac:dyDescent="0.3">
      <c r="B23" s="151" t="s">
        <v>39</v>
      </c>
      <c r="C23" s="109">
        <v>-2.6680222139889298</v>
      </c>
    </row>
    <row r="24" spans="2:3" x14ac:dyDescent="0.3">
      <c r="B24" s="151" t="s">
        <v>41</v>
      </c>
      <c r="C24" s="109">
        <v>1.4852932046935141</v>
      </c>
    </row>
    <row r="25" spans="2:3" x14ac:dyDescent="0.3">
      <c r="B25" s="151" t="s">
        <v>42</v>
      </c>
      <c r="C25" s="109">
        <v>9.7765927171601543</v>
      </c>
    </row>
    <row r="26" spans="2:3" x14ac:dyDescent="0.3">
      <c r="B26" s="151" t="s">
        <v>44</v>
      </c>
      <c r="C26" s="109">
        <v>2.8996465321364813</v>
      </c>
    </row>
    <row r="27" spans="2:3" x14ac:dyDescent="0.3">
      <c r="B27" s="151" t="s">
        <v>46</v>
      </c>
      <c r="C27" s="109">
        <v>-6.6648821364294522</v>
      </c>
    </row>
    <row r="28" spans="2:3" x14ac:dyDescent="0.3">
      <c r="B28" s="151" t="s">
        <v>48</v>
      </c>
      <c r="C28" s="109">
        <v>7.3070032734937271</v>
      </c>
    </row>
    <row r="29" spans="2:3" x14ac:dyDescent="0.3">
      <c r="B29" s="151" t="s">
        <v>50</v>
      </c>
      <c r="C29" s="109">
        <v>12.571815474066099</v>
      </c>
    </row>
    <row r="30" spans="2:3" x14ac:dyDescent="0.3">
      <c r="B30" s="151" t="s">
        <v>53</v>
      </c>
      <c r="C30" s="109">
        <v>17.024053350830762</v>
      </c>
    </row>
    <row r="31" spans="2:3" x14ac:dyDescent="0.3">
      <c r="B31" s="151" t="s">
        <v>55</v>
      </c>
      <c r="C31" s="109">
        <v>0.81427071957556052</v>
      </c>
    </row>
    <row r="32" spans="2:3" x14ac:dyDescent="0.3">
      <c r="B32" s="124">
        <v>2023</v>
      </c>
      <c r="C32" s="109"/>
    </row>
    <row r="33" spans="2:30" x14ac:dyDescent="0.3">
      <c r="B33" s="151" t="s">
        <v>31</v>
      </c>
      <c r="C33" s="109">
        <v>1.3105254322281663</v>
      </c>
    </row>
    <row r="34" spans="2:30" x14ac:dyDescent="0.3">
      <c r="B34" s="151" t="s">
        <v>36</v>
      </c>
      <c r="C34" s="109">
        <v>6.0741421595199467</v>
      </c>
    </row>
    <row r="35" spans="2:30" x14ac:dyDescent="0.3">
      <c r="B35" s="151" t="s">
        <v>38</v>
      </c>
      <c r="C35" s="109">
        <v>-4.0669455175953928</v>
      </c>
    </row>
    <row r="36" spans="2:30" x14ac:dyDescent="0.3">
      <c r="B36" s="151" t="s">
        <v>39</v>
      </c>
      <c r="C36" s="109">
        <v>-8.1353768340228694</v>
      </c>
    </row>
    <row r="37" spans="2:30" x14ac:dyDescent="0.3"/>
    <row r="38" spans="2:30" x14ac:dyDescent="0.3">
      <c r="B38" s="119"/>
      <c r="C38" s="120"/>
    </row>
    <row r="39" spans="2:30" x14ac:dyDescent="0.3"/>
    <row r="40" spans="2:30" x14ac:dyDescent="0.3">
      <c r="B40" s="104" t="s">
        <v>167</v>
      </c>
      <c r="C40" s="104" t="s">
        <v>349</v>
      </c>
      <c r="D40" s="104" t="s">
        <v>350</v>
      </c>
      <c r="E40" s="104" t="s">
        <v>351</v>
      </c>
      <c r="F40" s="104" t="s">
        <v>352</v>
      </c>
      <c r="G40" s="104" t="s">
        <v>353</v>
      </c>
      <c r="H40" s="104" t="s">
        <v>354</v>
      </c>
      <c r="I40" s="104" t="s">
        <v>355</v>
      </c>
      <c r="J40" s="104" t="s">
        <v>356</v>
      </c>
      <c r="K40" s="104" t="s">
        <v>357</v>
      </c>
      <c r="L40" s="104" t="s">
        <v>358</v>
      </c>
      <c r="M40" s="104" t="s">
        <v>359</v>
      </c>
      <c r="N40" s="104" t="s">
        <v>360</v>
      </c>
      <c r="O40" s="104" t="s">
        <v>361</v>
      </c>
      <c r="P40" s="104" t="s">
        <v>362</v>
      </c>
      <c r="Q40" s="104" t="s">
        <v>363</v>
      </c>
      <c r="R40" s="104" t="s">
        <v>364</v>
      </c>
      <c r="S40" s="104" t="s">
        <v>299</v>
      </c>
      <c r="T40" s="104" t="s">
        <v>300</v>
      </c>
      <c r="U40" s="104" t="s">
        <v>301</v>
      </c>
      <c r="V40" s="104" t="s">
        <v>302</v>
      </c>
      <c r="W40" s="104" t="s">
        <v>303</v>
      </c>
      <c r="X40" s="104" t="s">
        <v>304</v>
      </c>
      <c r="Y40" s="104" t="s">
        <v>305</v>
      </c>
      <c r="Z40" s="104" t="s">
        <v>306</v>
      </c>
      <c r="AA40" s="104" t="s">
        <v>307</v>
      </c>
      <c r="AB40" s="104" t="s">
        <v>308</v>
      </c>
      <c r="AC40" s="104" t="s">
        <v>309</v>
      </c>
      <c r="AD40" s="116" t="s">
        <v>365</v>
      </c>
    </row>
    <row r="41" spans="2:30" x14ac:dyDescent="0.3">
      <c r="B41" s="152" t="s">
        <v>245</v>
      </c>
      <c r="C41" s="118">
        <v>0.77168328058397984</v>
      </c>
      <c r="D41" s="118">
        <v>0.36296021925189459</v>
      </c>
      <c r="E41" s="118">
        <v>0.19756111645745275</v>
      </c>
      <c r="F41" s="118">
        <v>0.29887020588484098</v>
      </c>
      <c r="G41" s="118">
        <v>0.69044436093596895</v>
      </c>
      <c r="H41" s="118">
        <v>0.1916386421486885</v>
      </c>
      <c r="I41" s="118">
        <v>7.7369001025557882E-2</v>
      </c>
      <c r="J41" s="118">
        <v>0.42363365601494296</v>
      </c>
      <c r="K41" s="118">
        <v>-7.3987433598132757E-2</v>
      </c>
      <c r="L41" s="118">
        <v>0.31963667093264236</v>
      </c>
      <c r="M41" s="118">
        <v>0.22014666266602001</v>
      </c>
      <c r="N41" s="118">
        <v>0.15147369183778267</v>
      </c>
      <c r="O41" s="118">
        <v>0.23590066647558819</v>
      </c>
      <c r="P41" s="118">
        <v>0.94705260957522708</v>
      </c>
      <c r="Q41" s="118">
        <v>0.22915540501751122</v>
      </c>
      <c r="R41" s="118">
        <v>-0.27193585306571472</v>
      </c>
      <c r="S41" s="118">
        <v>0.2312063682513609</v>
      </c>
      <c r="T41" s="118">
        <v>0.1368821224651855</v>
      </c>
      <c r="U41" s="118">
        <v>0.13649133010526318</v>
      </c>
      <c r="V41" s="118">
        <v>0.17376097830517093</v>
      </c>
      <c r="W41" s="118">
        <v>8.9428937768103609E-2</v>
      </c>
      <c r="X41" s="118">
        <v>0.13023202066015557</v>
      </c>
      <c r="Y41" s="118">
        <v>0.14700910413467469</v>
      </c>
      <c r="Z41" s="118">
        <v>0.23295087286319247</v>
      </c>
      <c r="AA41" s="118">
        <v>7.763971060638486E-2</v>
      </c>
      <c r="AB41" s="118">
        <v>0.15884149704568781</v>
      </c>
      <c r="AC41" s="118">
        <v>0.13980398919937112</v>
      </c>
      <c r="AD41" s="127">
        <f>CORREL($C$54:$AC$54,$C41:$AC41)</f>
        <v>0.34643896503353377</v>
      </c>
    </row>
    <row r="42" spans="2:30" x14ac:dyDescent="0.3">
      <c r="B42" s="152" t="s">
        <v>228</v>
      </c>
      <c r="C42" s="118">
        <v>-0.11201987871079984</v>
      </c>
      <c r="D42" s="118">
        <v>-4.0609689103235556E-2</v>
      </c>
      <c r="E42" s="118">
        <v>7.7379882542936221E-2</v>
      </c>
      <c r="F42" s="118">
        <v>0.13046303820098379</v>
      </c>
      <c r="G42" s="118">
        <v>-9.791231933043483E-2</v>
      </c>
      <c r="H42" s="118">
        <v>-2.6245283763603505E-2</v>
      </c>
      <c r="I42" s="118">
        <v>0.13652789256614495</v>
      </c>
      <c r="J42" s="118">
        <v>0.17758411403220867</v>
      </c>
      <c r="K42" s="118">
        <v>0.19994565396163236</v>
      </c>
      <c r="L42" s="118">
        <v>0.13229953118354307</v>
      </c>
      <c r="M42" s="118">
        <v>0.2224875580480031</v>
      </c>
      <c r="N42" s="118">
        <v>0.12919847417846358</v>
      </c>
      <c r="O42" s="118">
        <v>0.32684940360772741</v>
      </c>
      <c r="P42" s="118">
        <v>0.36640407398877922</v>
      </c>
      <c r="Q42" s="118">
        <v>0.25426329774155731</v>
      </c>
      <c r="R42" s="118">
        <v>0.21046142580456106</v>
      </c>
      <c r="S42" s="118">
        <v>0.3158174624259561</v>
      </c>
      <c r="T42" s="118">
        <v>0.9336651971282417</v>
      </c>
      <c r="U42" s="118">
        <v>0.7138757359717568</v>
      </c>
      <c r="V42" s="118">
        <v>0.37089754821908122</v>
      </c>
      <c r="W42" s="118">
        <v>0.44669385487437152</v>
      </c>
      <c r="X42" s="118">
        <v>0.38041257488808444</v>
      </c>
      <c r="Y42" s="118">
        <v>1.0262397510250318</v>
      </c>
      <c r="Z42" s="118">
        <v>3.8789256389271089E-2</v>
      </c>
      <c r="AA42" s="118">
        <v>1.9321334417772545E-2</v>
      </c>
      <c r="AB42" s="118">
        <v>-0.1909891708243463</v>
      </c>
      <c r="AC42" s="118">
        <v>-1.7251902735679114E-2</v>
      </c>
      <c r="AD42" s="127">
        <f t="shared" ref="AD42:AD67" si="0">CORREL($C$54:$AC$54,$C42:$AC42)</f>
        <v>-0.22521360781655766</v>
      </c>
    </row>
    <row r="43" spans="2:30" x14ac:dyDescent="0.3">
      <c r="B43" s="152" t="s">
        <v>242</v>
      </c>
      <c r="C43" s="118">
        <v>0.36924082678128217</v>
      </c>
      <c r="D43" s="118">
        <v>0.13080627967471128</v>
      </c>
      <c r="E43" s="118">
        <v>0.25301094506447391</v>
      </c>
      <c r="F43" s="118">
        <v>7.5363969216854176E-2</v>
      </c>
      <c r="G43" s="118">
        <v>0.20605600469666152</v>
      </c>
      <c r="H43" s="118">
        <v>0.26785479996678169</v>
      </c>
      <c r="I43" s="118">
        <v>0.19169599295954601</v>
      </c>
      <c r="J43" s="118">
        <v>0.30178509737770076</v>
      </c>
      <c r="K43" s="118">
        <v>0.36265932575334076</v>
      </c>
      <c r="L43" s="118">
        <v>0.33892515892943509</v>
      </c>
      <c r="M43" s="118">
        <v>0.34200911154532615</v>
      </c>
      <c r="N43" s="118">
        <v>0.24055891567606139</v>
      </c>
      <c r="O43" s="118">
        <v>0.31541554805474198</v>
      </c>
      <c r="P43" s="118">
        <v>0.46596327057688319</v>
      </c>
      <c r="Q43" s="118">
        <v>0.41483519441447642</v>
      </c>
      <c r="R43" s="118">
        <v>0.33720265436897323</v>
      </c>
      <c r="S43" s="118">
        <v>0.31198513369298714</v>
      </c>
      <c r="T43" s="118">
        <v>0.29363479161822142</v>
      </c>
      <c r="U43" s="118">
        <v>0.35014559973982912</v>
      </c>
      <c r="V43" s="118">
        <v>0.33139508953401142</v>
      </c>
      <c r="W43" s="118">
        <v>0.28818334906566784</v>
      </c>
      <c r="X43" s="118">
        <v>0.24791066238284079</v>
      </c>
      <c r="Y43" s="118">
        <v>0.24457280784634339</v>
      </c>
      <c r="Z43" s="118">
        <v>0.25933807010487192</v>
      </c>
      <c r="AA43" s="118">
        <v>6.9292357746437869E-2</v>
      </c>
      <c r="AB43" s="118">
        <v>0.1960114894446067</v>
      </c>
      <c r="AC43" s="118">
        <v>0.15794691077617942</v>
      </c>
      <c r="AD43" s="127">
        <f t="shared" si="0"/>
        <v>9.3980788657079747E-2</v>
      </c>
    </row>
    <row r="44" spans="2:30" x14ac:dyDescent="0.3">
      <c r="B44" s="152" t="s">
        <v>251</v>
      </c>
      <c r="C44" s="118">
        <v>0.39255586021006711</v>
      </c>
      <c r="D44" s="118">
        <v>0.15270329008678077</v>
      </c>
      <c r="E44" s="118">
        <v>0.25442144441054265</v>
      </c>
      <c r="F44" s="118">
        <v>0.12817326525372716</v>
      </c>
      <c r="G44" s="118">
        <v>0.2400062377086726</v>
      </c>
      <c r="H44" s="118">
        <v>0.3005110474725754</v>
      </c>
      <c r="I44" s="118">
        <v>0.24286478287084071</v>
      </c>
      <c r="J44" s="118">
        <v>0.33511793526685835</v>
      </c>
      <c r="K44" s="118">
        <v>0.39867866181256933</v>
      </c>
      <c r="L44" s="118">
        <v>0.37614120360579167</v>
      </c>
      <c r="M44" s="118">
        <v>0.40011485267372998</v>
      </c>
      <c r="N44" s="118">
        <v>0.29674659004584275</v>
      </c>
      <c r="O44" s="118">
        <v>0.36917673749756147</v>
      </c>
      <c r="P44" s="118">
        <v>0.4804443181545226</v>
      </c>
      <c r="Q44" s="118">
        <v>0.46610410135709346</v>
      </c>
      <c r="R44" s="118">
        <v>0.37244624145639954</v>
      </c>
      <c r="S44" s="118">
        <v>0.34572642804349796</v>
      </c>
      <c r="T44" s="118">
        <v>0.34441151448061724</v>
      </c>
      <c r="U44" s="118">
        <v>0.38427178735761186</v>
      </c>
      <c r="V44" s="118">
        <v>0.36352106343290852</v>
      </c>
      <c r="W44" s="118">
        <v>0.30196028557763094</v>
      </c>
      <c r="X44" s="118">
        <v>0.27947542811492276</v>
      </c>
      <c r="Y44" s="118">
        <v>0.25729804318899169</v>
      </c>
      <c r="Z44" s="118">
        <v>0.2899805958171659</v>
      </c>
      <c r="AA44" s="118">
        <v>9.6837986210135465E-2</v>
      </c>
      <c r="AB44" s="118">
        <v>0.20488768907345159</v>
      </c>
      <c r="AC44" s="118">
        <v>0.20208554583367513</v>
      </c>
      <c r="AD44" s="127">
        <f t="shared" si="0"/>
        <v>5.8199596116771009E-2</v>
      </c>
    </row>
    <row r="45" spans="2:30" x14ac:dyDescent="0.3">
      <c r="B45" s="152" t="s">
        <v>247</v>
      </c>
      <c r="C45" s="118">
        <v>7.4577227298912543E-2</v>
      </c>
      <c r="D45" s="118">
        <v>8.968267012839215E-2</v>
      </c>
      <c r="E45" s="118">
        <v>9.9699778876185821E-2</v>
      </c>
      <c r="F45" s="118">
        <v>-5.0626745053413913E-2</v>
      </c>
      <c r="G45" s="118">
        <v>0.15419101809517347</v>
      </c>
      <c r="H45" s="118">
        <v>0.10570586194682274</v>
      </c>
      <c r="I45" s="118">
        <v>0.25008254911109723</v>
      </c>
      <c r="J45" s="118">
        <v>0.16406134987366702</v>
      </c>
      <c r="K45" s="118">
        <v>0.13085067885518095</v>
      </c>
      <c r="L45" s="118">
        <v>0.14753809293663389</v>
      </c>
      <c r="M45" s="118">
        <v>0.11640718811162983</v>
      </c>
      <c r="N45" s="118">
        <v>0.15329418795407537</v>
      </c>
      <c r="O45" s="118">
        <v>0.12296894046537066</v>
      </c>
      <c r="P45" s="118">
        <v>0.11645500023976574</v>
      </c>
      <c r="Q45" s="118">
        <v>0.22224454560088067</v>
      </c>
      <c r="R45" s="118">
        <v>0.19733049585958332</v>
      </c>
      <c r="S45" s="118">
        <v>0.44669982810636943</v>
      </c>
      <c r="T45" s="118">
        <v>0.2211327506378189</v>
      </c>
      <c r="U45" s="118">
        <v>0.12500272058130549</v>
      </c>
      <c r="V45" s="118">
        <v>8.1179851023345753E-2</v>
      </c>
      <c r="W45" s="118">
        <v>0.10022276946064464</v>
      </c>
      <c r="X45" s="118">
        <v>0.1009218731014813</v>
      </c>
      <c r="Y45" s="118">
        <v>0.12063151400162304</v>
      </c>
      <c r="Z45" s="118">
        <v>0.1634136062879771</v>
      </c>
      <c r="AA45" s="118">
        <v>2.9310274834571493E-2</v>
      </c>
      <c r="AB45" s="118">
        <v>0.20073884626314395</v>
      </c>
      <c r="AC45" s="118">
        <v>0.19174993913104724</v>
      </c>
      <c r="AD45" s="127">
        <f t="shared" si="0"/>
        <v>-0.11370343239106261</v>
      </c>
    </row>
    <row r="46" spans="2:30" x14ac:dyDescent="0.3">
      <c r="B46" s="152" t="s">
        <v>230</v>
      </c>
      <c r="C46" s="118">
        <v>-1.0061505355514273</v>
      </c>
      <c r="D46" s="118">
        <v>-0.945190231074168</v>
      </c>
      <c r="E46" s="118">
        <v>4.282310514229859E-2</v>
      </c>
      <c r="F46" s="118">
        <v>2.1112750225341164</v>
      </c>
      <c r="G46" s="118">
        <v>0.21240605537689652</v>
      </c>
      <c r="H46" s="118">
        <v>-0.69735155821204498</v>
      </c>
      <c r="I46" s="118">
        <v>-0.85647787815661547</v>
      </c>
      <c r="J46" s="118">
        <v>-0.36275568928131047</v>
      </c>
      <c r="K46" s="118">
        <v>0.27988356659047081</v>
      </c>
      <c r="L46" s="118">
        <v>0.97629094639719283</v>
      </c>
      <c r="M46" s="118">
        <v>0.29084917362939039</v>
      </c>
      <c r="N46" s="118">
        <v>-0.4625611711441287</v>
      </c>
      <c r="O46" s="118">
        <v>-1.4403528104161929</v>
      </c>
      <c r="P46" s="118">
        <v>-0.6753717225238155</v>
      </c>
      <c r="Q46" s="118">
        <v>-0.62815384937356844</v>
      </c>
      <c r="R46" s="118">
        <v>1.6901354345670159</v>
      </c>
      <c r="S46" s="118">
        <v>0.92618845776388115</v>
      </c>
      <c r="T46" s="118">
        <v>-1.137181392032379</v>
      </c>
      <c r="U46" s="118">
        <v>0.14259029315951058</v>
      </c>
      <c r="V46" s="118">
        <v>0.25855348705373077</v>
      </c>
      <c r="W46" s="118">
        <v>1.933187916255289</v>
      </c>
      <c r="X46" s="118">
        <v>1.6423490246162054</v>
      </c>
      <c r="Y46" s="118">
        <v>0.67145944716479911</v>
      </c>
      <c r="Z46" s="118">
        <v>-3.2449471900648974</v>
      </c>
      <c r="AA46" s="118">
        <v>8.988339732194742E-3</v>
      </c>
      <c r="AB46" s="118">
        <v>-1.1325641716833303</v>
      </c>
      <c r="AC46" s="118">
        <v>0.62716951121695841</v>
      </c>
      <c r="AD46" s="127">
        <f t="shared" si="0"/>
        <v>-0.14001778066833884</v>
      </c>
    </row>
    <row r="47" spans="2:30" x14ac:dyDescent="0.3">
      <c r="B47" s="152" t="s">
        <v>240</v>
      </c>
      <c r="C47" s="118">
        <v>-1.0002931156674981</v>
      </c>
      <c r="D47" s="118">
        <v>-3.9647125959435163E-3</v>
      </c>
      <c r="E47" s="118">
        <v>0.27001958565536249</v>
      </c>
      <c r="F47" s="118">
        <v>0.40321869130747251</v>
      </c>
      <c r="G47" s="118">
        <v>0.27727711738468741</v>
      </c>
      <c r="H47" s="118">
        <v>5.6662121780943986E-2</v>
      </c>
      <c r="I47" s="118">
        <v>8.9405758434506044E-2</v>
      </c>
      <c r="J47" s="118">
        <v>0.71667534121605669</v>
      </c>
      <c r="K47" s="118">
        <v>0.43012453963147751</v>
      </c>
      <c r="L47" s="118">
        <v>-0.30209514125804021</v>
      </c>
      <c r="M47" s="118">
        <v>-0.30012743719798146</v>
      </c>
      <c r="N47" s="118">
        <v>-4.7653826353892814E-3</v>
      </c>
      <c r="O47" s="118">
        <v>0.57810160772514052</v>
      </c>
      <c r="P47" s="118">
        <v>0.41745371375560741</v>
      </c>
      <c r="Q47" s="118">
        <v>0.45968768021608691</v>
      </c>
      <c r="R47" s="118">
        <v>0.34572960134275865</v>
      </c>
      <c r="S47" s="118">
        <v>5.8706587528695474E-2</v>
      </c>
      <c r="T47" s="118">
        <v>0.30626957583479447</v>
      </c>
      <c r="U47" s="118">
        <v>0.33709369373915904</v>
      </c>
      <c r="V47" s="118">
        <v>0.38818389640873591</v>
      </c>
      <c r="W47" s="118">
        <v>-0.12103669477304073</v>
      </c>
      <c r="X47" s="118">
        <v>-0.39355300685705014</v>
      </c>
      <c r="Y47" s="118">
        <v>0.12828147099032225</v>
      </c>
      <c r="Z47" s="118">
        <v>-2.1242941720970077E-2</v>
      </c>
      <c r="AA47" s="118">
        <v>2.8251831002625776E-2</v>
      </c>
      <c r="AB47" s="118">
        <v>0.16108891351770879</v>
      </c>
      <c r="AC47" s="118">
        <v>0.27864460595582535</v>
      </c>
      <c r="AD47" s="127">
        <f t="shared" si="0"/>
        <v>-0.70118971179700951</v>
      </c>
    </row>
    <row r="48" spans="2:30" x14ac:dyDescent="0.3">
      <c r="B48" s="152" t="s">
        <v>243</v>
      </c>
      <c r="C48" s="118">
        <v>0.61333173436562605</v>
      </c>
      <c r="D48" s="118">
        <v>0.40152389152052859</v>
      </c>
      <c r="E48" s="118">
        <v>0.44426042808901922</v>
      </c>
      <c r="F48" s="118">
        <v>0.30457115541046864</v>
      </c>
      <c r="G48" s="118">
        <v>0.67886799182768931</v>
      </c>
      <c r="H48" s="118">
        <v>0.72663790203863421</v>
      </c>
      <c r="I48" s="118">
        <v>0.60233666251055862</v>
      </c>
      <c r="J48" s="118">
        <v>0.67996198908602123</v>
      </c>
      <c r="K48" s="118">
        <v>0.68945684290456766</v>
      </c>
      <c r="L48" s="118">
        <v>0.71580876861107201</v>
      </c>
      <c r="M48" s="118">
        <v>0.84867278619218778</v>
      </c>
      <c r="N48" s="118">
        <v>0.77968792872933912</v>
      </c>
      <c r="O48" s="118">
        <v>0.86072869464767887</v>
      </c>
      <c r="P48" s="118">
        <v>0.78301078448569206</v>
      </c>
      <c r="Q48" s="118">
        <v>0.80957027844520546</v>
      </c>
      <c r="R48" s="118">
        <v>0.70467791750760111</v>
      </c>
      <c r="S48" s="118">
        <v>0.71445998813007383</v>
      </c>
      <c r="T48" s="118">
        <v>0.67689843682466455</v>
      </c>
      <c r="U48" s="118">
        <v>0.71084947917845531</v>
      </c>
      <c r="V48" s="118">
        <v>0.6009513571677122</v>
      </c>
      <c r="W48" s="118">
        <v>0.54530459563758138</v>
      </c>
      <c r="X48" s="118">
        <v>0.51854309829307221</v>
      </c>
      <c r="Y48" s="118">
        <v>0.44715204164842276</v>
      </c>
      <c r="Z48" s="118">
        <v>0.4872224732689216</v>
      </c>
      <c r="AA48" s="118">
        <v>0.31848556865542871</v>
      </c>
      <c r="AB48" s="118">
        <v>0.37444527766494407</v>
      </c>
      <c r="AC48" s="118">
        <v>0.41596628470980451</v>
      </c>
      <c r="AD48" s="127">
        <f t="shared" si="0"/>
        <v>-1.6943345361319018E-2</v>
      </c>
    </row>
    <row r="49" spans="2:30" x14ac:dyDescent="0.3">
      <c r="B49" s="152" t="s">
        <v>233</v>
      </c>
      <c r="C49" s="118">
        <v>0.21346375636715878</v>
      </c>
      <c r="D49" s="118">
        <v>0.63976225730618352</v>
      </c>
      <c r="E49" s="118">
        <v>2.239638918790666</v>
      </c>
      <c r="F49" s="118">
        <v>-0.64418370951270842</v>
      </c>
      <c r="G49" s="118">
        <v>-2.7211521670549448E-2</v>
      </c>
      <c r="H49" s="118">
        <v>-0.24289659765849039</v>
      </c>
      <c r="I49" s="118">
        <v>-0.60265609478388515</v>
      </c>
      <c r="J49" s="118">
        <v>5.281411519145799E-2</v>
      </c>
      <c r="K49" s="118">
        <v>0.1750082215188451</v>
      </c>
      <c r="L49" s="118">
        <v>-0.20382993934909596</v>
      </c>
      <c r="M49" s="118">
        <v>-0.13057386085419509</v>
      </c>
      <c r="N49" s="118">
        <v>7.3244008192942786E-2</v>
      </c>
      <c r="O49" s="118">
        <v>1.0025089961114972</v>
      </c>
      <c r="P49" s="118">
        <v>2.9326161236301949</v>
      </c>
      <c r="Q49" s="118">
        <v>-0.29589380925631409</v>
      </c>
      <c r="R49" s="118">
        <v>-0.39253957083092733</v>
      </c>
      <c r="S49" s="118">
        <v>0.80660689111499673</v>
      </c>
      <c r="T49" s="118">
        <v>4.7846156983866921E-3</v>
      </c>
      <c r="U49" s="118">
        <v>-0.93071932134203783</v>
      </c>
      <c r="V49" s="118">
        <v>-0.37165684941482052</v>
      </c>
      <c r="W49" s="118">
        <v>-0.61939120099136125</v>
      </c>
      <c r="X49" s="118">
        <v>-0.48591584511437985</v>
      </c>
      <c r="Y49" s="118">
        <v>-7.65114592270945E-2</v>
      </c>
      <c r="Z49" s="118">
        <v>2.3128866215083419</v>
      </c>
      <c r="AA49" s="118">
        <v>2.0980097323397045E-2</v>
      </c>
      <c r="AB49" s="118">
        <v>1.2992495171857372</v>
      </c>
      <c r="AC49" s="118">
        <v>-0.86419802368374599</v>
      </c>
      <c r="AD49" s="127">
        <f t="shared" si="0"/>
        <v>5.4594107444500266E-2</v>
      </c>
    </row>
    <row r="50" spans="2:30" x14ac:dyDescent="0.3">
      <c r="B50" s="152" t="s">
        <v>253</v>
      </c>
      <c r="C50" s="118">
        <v>0.86409583984480509</v>
      </c>
      <c r="D50" s="118">
        <v>0.38094730514374114</v>
      </c>
      <c r="E50" s="118">
        <v>1.503007186099951E-3</v>
      </c>
      <c r="F50" s="118">
        <v>0.12254318429462015</v>
      </c>
      <c r="G50" s="118">
        <v>0.11948953407612366</v>
      </c>
      <c r="H50" s="118">
        <v>0.14732205301381987</v>
      </c>
      <c r="I50" s="118">
        <v>0.12911473318147237</v>
      </c>
      <c r="J50" s="118">
        <v>0.37712917588151834</v>
      </c>
      <c r="K50" s="118">
        <v>-3.0332447705069081E-2</v>
      </c>
      <c r="L50" s="118">
        <v>7.4043545172307088E-2</v>
      </c>
      <c r="M50" s="118">
        <v>5.503709288895927E-2</v>
      </c>
      <c r="N50" s="118">
        <v>0.34152708954934258</v>
      </c>
      <c r="O50" s="118">
        <v>0.31973593229749708</v>
      </c>
      <c r="P50" s="118">
        <v>0.89485699153054821</v>
      </c>
      <c r="Q50" s="118">
        <v>0.39386813689776096</v>
      </c>
      <c r="R50" s="118">
        <v>0.2699812412497869</v>
      </c>
      <c r="S50" s="118">
        <v>0.55190321383421403</v>
      </c>
      <c r="T50" s="118">
        <v>-9.2788472474683248E-2</v>
      </c>
      <c r="U50" s="118">
        <v>0.11224261564127032</v>
      </c>
      <c r="V50" s="118">
        <v>0.20446772797960025</v>
      </c>
      <c r="W50" s="118">
        <v>0.20364105678988031</v>
      </c>
      <c r="X50" s="118">
        <v>0.16746165412234645</v>
      </c>
      <c r="Y50" s="118">
        <v>7.7011121232785265E-2</v>
      </c>
      <c r="Z50" s="118">
        <v>-0.28565016545371841</v>
      </c>
      <c r="AA50" s="118">
        <v>-3.5514462763713263E-2</v>
      </c>
      <c r="AB50" s="118">
        <v>1.9422955582634006E-2</v>
      </c>
      <c r="AC50" s="118">
        <v>0.18373505689519751</v>
      </c>
      <c r="AD50" s="127">
        <f t="shared" si="0"/>
        <v>0.48631948568808869</v>
      </c>
    </row>
    <row r="51" spans="2:30" x14ac:dyDescent="0.3">
      <c r="B51" s="152" t="s">
        <v>250</v>
      </c>
      <c r="C51" s="118">
        <v>-0.3751301593286131</v>
      </c>
      <c r="D51" s="118">
        <v>4.076845087539379E-5</v>
      </c>
      <c r="E51" s="118">
        <v>0.19136721243231505</v>
      </c>
      <c r="F51" s="118">
        <v>0.21031391801874566</v>
      </c>
      <c r="G51" s="118">
        <v>0.23009707751603994</v>
      </c>
      <c r="H51" s="118">
        <v>8.3904273255688569E-2</v>
      </c>
      <c r="I51" s="118">
        <v>8.3367900727820146E-2</v>
      </c>
      <c r="J51" s="118">
        <v>0.47248436290495571</v>
      </c>
      <c r="K51" s="118">
        <v>0.26447110014855968</v>
      </c>
      <c r="L51" s="118">
        <v>-0.11636740250211171</v>
      </c>
      <c r="M51" s="118">
        <v>-0.11739349714076269</v>
      </c>
      <c r="N51" s="118">
        <v>6.2132190715470326E-2</v>
      </c>
      <c r="O51" s="118">
        <v>0.40266794355987723</v>
      </c>
      <c r="P51" s="118">
        <v>0.42172322593050621</v>
      </c>
      <c r="Q51" s="118">
        <v>0.33536049600072948</v>
      </c>
      <c r="R51" s="118">
        <v>0.21600202809741623</v>
      </c>
      <c r="S51" s="118">
        <v>0.13925728298441423</v>
      </c>
      <c r="T51" s="118">
        <v>0.1955689460427287</v>
      </c>
      <c r="U51" s="118">
        <v>0.21435624502714742</v>
      </c>
      <c r="V51" s="118">
        <v>0.28952529229633345</v>
      </c>
      <c r="W51" s="118">
        <v>-1.3446750514547948E-2</v>
      </c>
      <c r="X51" s="118">
        <v>-0.12084281347976704</v>
      </c>
      <c r="Y51" s="118">
        <v>0.14009098994731795</v>
      </c>
      <c r="Z51" s="118">
        <v>4.45402332278938E-2</v>
      </c>
      <c r="AA51" s="118">
        <v>2.3015219585124833E-3</v>
      </c>
      <c r="AB51" s="118">
        <v>0.15279061149952292</v>
      </c>
      <c r="AC51" s="118">
        <v>0.1887035567740952</v>
      </c>
      <c r="AD51" s="127">
        <f t="shared" si="0"/>
        <v>-0.63376366914832993</v>
      </c>
    </row>
    <row r="52" spans="2:30" x14ac:dyDescent="0.3">
      <c r="B52" s="152" t="s">
        <v>244</v>
      </c>
      <c r="C52" s="118">
        <v>0.44797778998404708</v>
      </c>
      <c r="D52" s="118">
        <v>0.12523725372833269</v>
      </c>
      <c r="E52" s="118">
        <v>0.20253707188304038</v>
      </c>
      <c r="F52" s="118">
        <v>0.19131015395684972</v>
      </c>
      <c r="G52" s="118">
        <v>0.2137575793745333</v>
      </c>
      <c r="H52" s="118">
        <v>0.21255262698051691</v>
      </c>
      <c r="I52" s="118">
        <v>0.22240796318963371</v>
      </c>
      <c r="J52" s="118">
        <v>0.19356910795892915</v>
      </c>
      <c r="K52" s="118">
        <v>0.25018639576057505</v>
      </c>
      <c r="L52" s="118">
        <v>0.19296964128725605</v>
      </c>
      <c r="M52" s="118">
        <v>0.2065514528133067</v>
      </c>
      <c r="N52" s="118">
        <v>0.18116781507348131</v>
      </c>
      <c r="O52" s="118">
        <v>0.19217222044650648</v>
      </c>
      <c r="P52" s="118">
        <v>0.24468869584270347</v>
      </c>
      <c r="Q52" s="118">
        <v>0.18841421732218619</v>
      </c>
      <c r="R52" s="118">
        <v>0.14376316709054468</v>
      </c>
      <c r="S52" s="118">
        <v>0.15834149118213614</v>
      </c>
      <c r="T52" s="118">
        <v>0.15520908006680303</v>
      </c>
      <c r="U52" s="118">
        <v>0.18867879843243532</v>
      </c>
      <c r="V52" s="118">
        <v>0.22071587226221748</v>
      </c>
      <c r="W52" s="118">
        <v>0.23899747938289431</v>
      </c>
      <c r="X52" s="118">
        <v>0.25586787105075876</v>
      </c>
      <c r="Y52" s="118">
        <v>0.2518374810621074</v>
      </c>
      <c r="Z52" s="118">
        <v>0.3769353508503559</v>
      </c>
      <c r="AA52" s="118">
        <v>2.5318687775450172E-2</v>
      </c>
      <c r="AB52" s="118">
        <v>0.13377855762360538</v>
      </c>
      <c r="AC52" s="118">
        <v>0.13233879142970459</v>
      </c>
      <c r="AD52" s="127">
        <f t="shared" si="0"/>
        <v>0.45409120182911766</v>
      </c>
    </row>
    <row r="53" spans="2:30" x14ac:dyDescent="0.3">
      <c r="B53" s="152" t="s">
        <v>254</v>
      </c>
      <c r="C53" s="118">
        <v>0.27437819321004914</v>
      </c>
      <c r="D53" s="118">
        <v>7.5382968363209304E-2</v>
      </c>
      <c r="E53" s="118">
        <v>0.21724864158298388</v>
      </c>
      <c r="F53" s="118">
        <v>0.16496333788484785</v>
      </c>
      <c r="G53" s="118">
        <v>0.32874422492585492</v>
      </c>
      <c r="H53" s="118">
        <v>0.22295448356188219</v>
      </c>
      <c r="I53" s="118">
        <v>0.14463527272352428</v>
      </c>
      <c r="J53" s="118">
        <v>0.21238882222839375</v>
      </c>
      <c r="K53" s="118">
        <v>0.24832801503428792</v>
      </c>
      <c r="L53" s="118">
        <v>0.26751989987998687</v>
      </c>
      <c r="M53" s="118">
        <v>0.26870939961958734</v>
      </c>
      <c r="N53" s="118">
        <v>0.22854945154675876</v>
      </c>
      <c r="O53" s="118">
        <v>0.23039797631407147</v>
      </c>
      <c r="P53" s="118">
        <v>0.30441825523792526</v>
      </c>
      <c r="Q53" s="118">
        <v>0.30176571728618445</v>
      </c>
      <c r="R53" s="118">
        <v>0.33801764825019359</v>
      </c>
      <c r="S53" s="118">
        <v>0.26078759039973631</v>
      </c>
      <c r="T53" s="118">
        <v>0.25887217256504541</v>
      </c>
      <c r="U53" s="118">
        <v>0.31478703877370923</v>
      </c>
      <c r="V53" s="118">
        <v>0.2214037112695427</v>
      </c>
      <c r="W53" s="118">
        <v>0.27568213154984483</v>
      </c>
      <c r="X53" s="118">
        <v>0.2376977477088206</v>
      </c>
      <c r="Y53" s="118">
        <v>0.2245868823269784</v>
      </c>
      <c r="Z53" s="118">
        <v>0.34049879140172684</v>
      </c>
      <c r="AA53" s="118">
        <v>7.2585741386196112E-2</v>
      </c>
      <c r="AB53" s="118">
        <v>0.16826121019599327</v>
      </c>
      <c r="AC53" s="118">
        <v>0.20734996710844969</v>
      </c>
      <c r="AD53" s="127">
        <f t="shared" si="0"/>
        <v>-0.18912804343884368</v>
      </c>
    </row>
    <row r="54" spans="2:30" x14ac:dyDescent="0.3">
      <c r="B54" s="152" t="s">
        <v>257</v>
      </c>
      <c r="C54" s="118">
        <v>53.819095477386945</v>
      </c>
      <c r="D54" s="118">
        <v>32.734400522705009</v>
      </c>
      <c r="E54" s="118">
        <v>6.694560669456064</v>
      </c>
      <c r="F54" s="118">
        <v>-6.4267933921701657</v>
      </c>
      <c r="G54" s="118">
        <v>-1.6686819830713537</v>
      </c>
      <c r="H54" s="118">
        <v>6.5912444663059695</v>
      </c>
      <c r="I54" s="118">
        <v>14.997692662667282</v>
      </c>
      <c r="J54" s="118">
        <v>6.6211878009630754</v>
      </c>
      <c r="K54" s="118">
        <v>3.3105939004815377</v>
      </c>
      <c r="L54" s="118">
        <v>12.094664476485983</v>
      </c>
      <c r="M54" s="118">
        <v>4.6775397669519831</v>
      </c>
      <c r="N54" s="118">
        <v>3.0480164878035012</v>
      </c>
      <c r="O54" s="118">
        <v>6.8751693316025211</v>
      </c>
      <c r="P54" s="118">
        <v>3.9492022754363716</v>
      </c>
      <c r="Q54" s="118">
        <v>-2.6680222139889298</v>
      </c>
      <c r="R54" s="118">
        <v>1.4852932046935141</v>
      </c>
      <c r="S54" s="118">
        <v>9.7765927171601543</v>
      </c>
      <c r="T54" s="118">
        <v>2.8996465321364813</v>
      </c>
      <c r="U54" s="118">
        <v>-6.6648821364294522</v>
      </c>
      <c r="V54" s="118">
        <v>7.3070032734937271</v>
      </c>
      <c r="W54" s="118">
        <v>12.571815474066099</v>
      </c>
      <c r="X54" s="118">
        <v>17.024053350830762</v>
      </c>
      <c r="Y54" s="118">
        <v>0.81427071957556052</v>
      </c>
      <c r="Z54" s="118">
        <v>1.3105254322281663</v>
      </c>
      <c r="AA54" s="118">
        <v>6.0741421595199467</v>
      </c>
      <c r="AB54" s="118">
        <v>-4.0669455175953928</v>
      </c>
      <c r="AC54" s="118">
        <v>-8.1353768340228694</v>
      </c>
      <c r="AD54" s="127">
        <f>CORREL($C$54:$AC$54,$C54:$AC54)</f>
        <v>0.99999999999999978</v>
      </c>
    </row>
    <row r="55" spans="2:30" x14ac:dyDescent="0.3">
      <c r="B55" s="152" t="s">
        <v>229</v>
      </c>
      <c r="C55" s="118">
        <v>-0.5760783755994745</v>
      </c>
      <c r="D55" s="118">
        <v>1.0032814226559204</v>
      </c>
      <c r="E55" s="118">
        <v>1.1033601138069857</v>
      </c>
      <c r="F55" s="118">
        <v>0.28746777375820526</v>
      </c>
      <c r="G55" s="118">
        <v>0.74437047333575979</v>
      </c>
      <c r="H55" s="118">
        <v>-0.33016014475997818</v>
      </c>
      <c r="I55" s="118">
        <v>-1.6569469317784729E-2</v>
      </c>
      <c r="J55" s="118">
        <v>8.260858224260921E-2</v>
      </c>
      <c r="K55" s="118">
        <v>-0.41862577184091321</v>
      </c>
      <c r="L55" s="118">
        <v>-0.44657840228850681</v>
      </c>
      <c r="M55" s="118">
        <v>7.8534675730668191E-4</v>
      </c>
      <c r="N55" s="118">
        <v>0.21887874969899412</v>
      </c>
      <c r="O55" s="118">
        <v>1.6770887537207393</v>
      </c>
      <c r="P55" s="118">
        <v>0.30403073357282057</v>
      </c>
      <c r="Q55" s="118">
        <v>0.80818854143376928</v>
      </c>
      <c r="R55" s="118">
        <v>0.40697064211314787</v>
      </c>
      <c r="S55" s="118">
        <v>-0.95192651547111196</v>
      </c>
      <c r="T55" s="118">
        <v>-1.0261065287183804</v>
      </c>
      <c r="U55" s="118">
        <v>0.44741854136332376</v>
      </c>
      <c r="V55" s="118">
        <v>0.36319674503890159</v>
      </c>
      <c r="W55" s="118">
        <v>-0.2314202925912793</v>
      </c>
      <c r="X55" s="118">
        <v>-2.5341183436474884E-2</v>
      </c>
      <c r="Y55" s="118">
        <v>0.24439250024916251</v>
      </c>
      <c r="Z55" s="118">
        <v>-0.46296484209360117</v>
      </c>
      <c r="AA55" s="118">
        <v>2.9002004780682194E-2</v>
      </c>
      <c r="AB55" s="118">
        <v>0.30183140616088072</v>
      </c>
      <c r="AC55" s="118">
        <v>0.75959117318322578</v>
      </c>
      <c r="AD55" s="127">
        <f t="shared" si="0"/>
        <v>-0.21439623181380266</v>
      </c>
    </row>
    <row r="56" spans="2:30" x14ac:dyDescent="0.3">
      <c r="B56" s="152" t="s">
        <v>231</v>
      </c>
      <c r="C56" s="118">
        <v>8.6706173872842338E-2</v>
      </c>
      <c r="D56" s="118">
        <v>2.2062421061816734E-2</v>
      </c>
      <c r="E56" s="118">
        <v>0.10888680798304255</v>
      </c>
      <c r="F56" s="118">
        <v>6.4567637436922232E-2</v>
      </c>
      <c r="G56" s="118">
        <v>0.21357902814092208</v>
      </c>
      <c r="H56" s="118">
        <v>8.5904361688345796E-2</v>
      </c>
      <c r="I56" s="118">
        <v>0.10810908800858549</v>
      </c>
      <c r="J56" s="118">
        <v>8.540922435535446E-2</v>
      </c>
      <c r="K56" s="118">
        <v>0.14767601413021086</v>
      </c>
      <c r="L56" s="118">
        <v>0.14672367551510976</v>
      </c>
      <c r="M56" s="118">
        <v>0.14596365571097467</v>
      </c>
      <c r="N56" s="118">
        <v>4.154981186700716E-2</v>
      </c>
      <c r="O56" s="118">
        <v>0.26966651451994073</v>
      </c>
      <c r="P56" s="118">
        <v>0.37026813616540294</v>
      </c>
      <c r="Q56" s="118">
        <v>0.1628619711821534</v>
      </c>
      <c r="R56" s="118">
        <v>0.16231444663390515</v>
      </c>
      <c r="S56" s="118">
        <v>0.18186205090954521</v>
      </c>
      <c r="T56" s="118">
        <v>0.32071614347712396</v>
      </c>
      <c r="U56" s="118">
        <v>0.31749554519529477</v>
      </c>
      <c r="V56" s="118">
        <v>0.2753189133303125</v>
      </c>
      <c r="W56" s="118">
        <v>0.27307557626919626</v>
      </c>
      <c r="X56" s="118">
        <v>0.21280711936544675</v>
      </c>
      <c r="Y56" s="118">
        <v>0.17302116745087551</v>
      </c>
      <c r="Z56" s="118">
        <v>0.5161519373571628</v>
      </c>
      <c r="AA56" s="118">
        <v>6.6723679221376375E-4</v>
      </c>
      <c r="AB56" s="118">
        <v>0.22627355376908695</v>
      </c>
      <c r="AC56" s="118">
        <v>0.26187747669273848</v>
      </c>
      <c r="AD56" s="127">
        <f t="shared" si="0"/>
        <v>-0.32436085366088985</v>
      </c>
    </row>
    <row r="57" spans="2:30" x14ac:dyDescent="0.3">
      <c r="B57" s="152" t="s">
        <v>249</v>
      </c>
      <c r="C57" s="118">
        <v>0.35949704332744642</v>
      </c>
      <c r="D57" s="118">
        <v>8.7692094213323316E-2</v>
      </c>
      <c r="E57" s="118">
        <v>0.20777961579474521</v>
      </c>
      <c r="F57" s="118">
        <v>0.16323265841067988</v>
      </c>
      <c r="G57" s="118">
        <v>0.34065084523381256</v>
      </c>
      <c r="H57" s="118">
        <v>0.16463096195293417</v>
      </c>
      <c r="I57" s="118">
        <v>0.15626750095519229</v>
      </c>
      <c r="J57" s="118">
        <v>0.24656593406592928</v>
      </c>
      <c r="K57" s="118">
        <v>0.16043312752063935</v>
      </c>
      <c r="L57" s="118">
        <v>0.22482135269323086</v>
      </c>
      <c r="M57" s="118">
        <v>0.18711469828994298</v>
      </c>
      <c r="N57" s="118">
        <v>0.20349617326195832</v>
      </c>
      <c r="O57" s="118">
        <v>0.26195639193972253</v>
      </c>
      <c r="P57" s="118">
        <v>0.43922791550179757</v>
      </c>
      <c r="Q57" s="118">
        <v>0.18500586988883091</v>
      </c>
      <c r="R57" s="118">
        <v>6.4642731909090603E-2</v>
      </c>
      <c r="S57" s="118">
        <v>0.20516337405575621</v>
      </c>
      <c r="T57" s="118">
        <v>0.20261936842032391</v>
      </c>
      <c r="U57" s="118">
        <v>0.14365688197065371</v>
      </c>
      <c r="V57" s="118">
        <v>0.1994732006900275</v>
      </c>
      <c r="W57" s="118">
        <v>0.18003709710330465</v>
      </c>
      <c r="X57" s="118">
        <v>0.21938633628896564</v>
      </c>
      <c r="Y57" s="118">
        <v>0.23865004339983389</v>
      </c>
      <c r="Z57" s="118">
        <v>0.31816616498504641</v>
      </c>
      <c r="AA57" s="118">
        <v>5.124044413775778E-2</v>
      </c>
      <c r="AB57" s="118">
        <v>0.2427012903946982</v>
      </c>
      <c r="AC57" s="118">
        <v>0.16624013726192896</v>
      </c>
      <c r="AD57" s="127">
        <f t="shared" si="0"/>
        <v>0.14630549377652025</v>
      </c>
    </row>
    <row r="58" spans="2:30" x14ac:dyDescent="0.3">
      <c r="B58" s="152" t="s">
        <v>238</v>
      </c>
      <c r="C58" s="118">
        <v>0.9704790972351125</v>
      </c>
      <c r="D58" s="118">
        <v>0.25075429083730488</v>
      </c>
      <c r="E58" s="118">
        <v>0.37826723669002299</v>
      </c>
      <c r="F58" s="118">
        <v>0.34657939304413876</v>
      </c>
      <c r="G58" s="118">
        <v>0.31832669461013435</v>
      </c>
      <c r="H58" s="118">
        <v>0.45056376807612314</v>
      </c>
      <c r="I58" s="118">
        <v>0.30268176979152522</v>
      </c>
      <c r="J58" s="118">
        <v>0.27706683786920089</v>
      </c>
      <c r="K58" s="118">
        <v>0.23203749071465443</v>
      </c>
      <c r="L58" s="118">
        <v>0.28205216645749748</v>
      </c>
      <c r="M58" s="118">
        <v>0.18405676599575616</v>
      </c>
      <c r="N58" s="118">
        <v>0.30557308900769176</v>
      </c>
      <c r="O58" s="118">
        <v>0.31934154116153052</v>
      </c>
      <c r="P58" s="118">
        <v>0.42628161638296608</v>
      </c>
      <c r="Q58" s="118">
        <v>0.36430370965118958</v>
      </c>
      <c r="R58" s="118">
        <v>0.39584076977626026</v>
      </c>
      <c r="S58" s="118">
        <v>0.26460876346316464</v>
      </c>
      <c r="T58" s="118">
        <v>0.25271115014093465</v>
      </c>
      <c r="U58" s="118">
        <v>0.30017137948712813</v>
      </c>
      <c r="V58" s="118">
        <v>0.2591086602789095</v>
      </c>
      <c r="W58" s="118">
        <v>0.29485261576194982</v>
      </c>
      <c r="X58" s="118">
        <v>0.25652956479743388</v>
      </c>
      <c r="Y58" s="118">
        <v>0.18953179943891904</v>
      </c>
      <c r="Z58" s="118">
        <v>0.28638434150228259</v>
      </c>
      <c r="AA58" s="118">
        <v>0.13756583406113343</v>
      </c>
      <c r="AB58" s="118">
        <v>0.25364244462410407</v>
      </c>
      <c r="AC58" s="118">
        <v>0.23300516560352946</v>
      </c>
      <c r="AD58" s="127">
        <f t="shared" si="0"/>
        <v>0.61963130812044953</v>
      </c>
    </row>
    <row r="59" spans="2:30" x14ac:dyDescent="0.3">
      <c r="B59" s="152" t="s">
        <v>232</v>
      </c>
      <c r="C59" s="118">
        <v>1.9417852695922584</v>
      </c>
      <c r="D59" s="118">
        <v>1.2304124713050111</v>
      </c>
      <c r="E59" s="118">
        <v>1.558128821711761</v>
      </c>
      <c r="F59" s="118">
        <v>1.3174483386364875</v>
      </c>
      <c r="G59" s="118">
        <v>-5.2904463917447707E-2</v>
      </c>
      <c r="H59" s="118">
        <v>0.66049304791233554</v>
      </c>
      <c r="I59" s="118">
        <v>1.0296550282005505</v>
      </c>
      <c r="J59" s="118">
        <v>0.89577292526631569</v>
      </c>
      <c r="K59" s="118">
        <v>0.28428592858025059</v>
      </c>
      <c r="L59" s="118">
        <v>-8.6154563521054175E-2</v>
      </c>
      <c r="M59" s="118">
        <v>-0.19904208994376704</v>
      </c>
      <c r="N59" s="118">
        <v>0.35798297195316725</v>
      </c>
      <c r="O59" s="118">
        <v>2.2337405571720308</v>
      </c>
      <c r="P59" s="118">
        <v>1.1049995482266519</v>
      </c>
      <c r="Q59" s="118">
        <v>0.71762381555552091</v>
      </c>
      <c r="R59" s="118">
        <v>-3.1773457355835401E-2</v>
      </c>
      <c r="S59" s="118">
        <v>-0.73388924012666445</v>
      </c>
      <c r="T59" s="118">
        <v>-0.49276408843641128</v>
      </c>
      <c r="U59" s="118">
        <v>-0.52219242794778875</v>
      </c>
      <c r="V59" s="118">
        <v>-0.28183150034160492</v>
      </c>
      <c r="W59" s="118">
        <v>0.57297233601424491</v>
      </c>
      <c r="X59" s="118">
        <v>0.12495090747643663</v>
      </c>
      <c r="Y59" s="118">
        <v>-6.9756518213168903E-2</v>
      </c>
      <c r="Z59" s="118">
        <v>-1.4806176260024821</v>
      </c>
      <c r="AA59" s="118">
        <v>8.2380122369935346E-2</v>
      </c>
      <c r="AB59" s="118">
        <v>-0.79374361025729934</v>
      </c>
      <c r="AC59" s="118">
        <v>-0.90994717638234734</v>
      </c>
      <c r="AD59" s="127">
        <f t="shared" si="0"/>
        <v>0.48518026576785256</v>
      </c>
    </row>
    <row r="60" spans="2:30" x14ac:dyDescent="0.3">
      <c r="B60" s="152" t="s">
        <v>241</v>
      </c>
      <c r="C60" s="118">
        <v>0.37900997600802394</v>
      </c>
      <c r="D60" s="118">
        <v>-3.6296216964262662E-2</v>
      </c>
      <c r="E60" s="118">
        <v>0.1648457930829412</v>
      </c>
      <c r="F60" s="118">
        <v>-3.3945255350239213E-2</v>
      </c>
      <c r="G60" s="118">
        <v>0.13560903243934527</v>
      </c>
      <c r="H60" s="118">
        <v>0.11165270089006114</v>
      </c>
      <c r="I60" s="118">
        <v>8.0072518995526587E-2</v>
      </c>
      <c r="J60" s="118">
        <v>0.14730485403702573</v>
      </c>
      <c r="K60" s="118">
        <v>5.8702639693916536E-2</v>
      </c>
      <c r="L60" s="118">
        <v>-8.135180636357231E-2</v>
      </c>
      <c r="M60" s="118">
        <v>8.4352822502807481E-3</v>
      </c>
      <c r="N60" s="118">
        <v>0.16209703775556414</v>
      </c>
      <c r="O60" s="118">
        <v>0.15622610130405876</v>
      </c>
      <c r="P60" s="118">
        <v>0.10514049876978239</v>
      </c>
      <c r="Q60" s="118">
        <v>3.0339783085257126E-2</v>
      </c>
      <c r="R60" s="118">
        <v>1.4966084271190802E-2</v>
      </c>
      <c r="S60" s="118">
        <v>7.2032444737593113E-2</v>
      </c>
      <c r="T60" s="118">
        <v>0.10614840397671178</v>
      </c>
      <c r="U60" s="118">
        <v>0.15426579195101628</v>
      </c>
      <c r="V60" s="118">
        <v>8.6734348920646978E-2</v>
      </c>
      <c r="W60" s="118">
        <v>0.12048164484574481</v>
      </c>
      <c r="X60" s="118">
        <v>8.5452345240869712E-2</v>
      </c>
      <c r="Y60" s="118">
        <v>0.18735713623198702</v>
      </c>
      <c r="Z60" s="118">
        <v>0.25031487555234883</v>
      </c>
      <c r="AA60" s="118">
        <v>2.9598050235362217E-2</v>
      </c>
      <c r="AB60" s="118">
        <v>0.1962169979470684</v>
      </c>
      <c r="AC60" s="118">
        <v>7.6999321896211059E-2</v>
      </c>
      <c r="AD60" s="127">
        <f t="shared" si="0"/>
        <v>0.26496082243417035</v>
      </c>
    </row>
    <row r="61" spans="2:30" x14ac:dyDescent="0.3">
      <c r="B61" s="152" t="s">
        <v>248</v>
      </c>
      <c r="C61" s="118">
        <v>-0.21026824434461122</v>
      </c>
      <c r="D61" s="118">
        <v>-0.44694735087144605</v>
      </c>
      <c r="E61" s="118">
        <v>0.32857421031054995</v>
      </c>
      <c r="F61" s="118">
        <v>2.4294271585184563E-2</v>
      </c>
      <c r="G61" s="118">
        <v>0.21186406266108623</v>
      </c>
      <c r="H61" s="118">
        <v>-2.0182661796434121E-2</v>
      </c>
      <c r="I61" s="118">
        <v>-2.0351552097132537E-2</v>
      </c>
      <c r="J61" s="118">
        <v>0.18786491040335038</v>
      </c>
      <c r="K61" s="118">
        <v>0.27011802108410732</v>
      </c>
      <c r="L61" s="118">
        <v>8.2558115785177771E-2</v>
      </c>
      <c r="M61" s="118">
        <v>8.2152051232082204E-2</v>
      </c>
      <c r="N61" s="118">
        <v>0.2659991608024832</v>
      </c>
      <c r="O61" s="118">
        <v>0.58808312574614596</v>
      </c>
      <c r="P61" s="118">
        <v>0.31931341277751984</v>
      </c>
      <c r="Q61" s="118">
        <v>-9.8408337690275835E-2</v>
      </c>
      <c r="R61" s="118">
        <v>0.19802372400464083</v>
      </c>
      <c r="S61" s="118">
        <v>3.9435930297091006E-2</v>
      </c>
      <c r="T61" s="118">
        <v>0.27500665739836622</v>
      </c>
      <c r="U61" s="118">
        <v>-5.8331637794099493E-2</v>
      </c>
      <c r="V61" s="118">
        <v>0.23413485965330003</v>
      </c>
      <c r="W61" s="118">
        <v>0.27123892539720762</v>
      </c>
      <c r="X61" s="118">
        <v>0.44176104274428107</v>
      </c>
      <c r="Y61" s="118">
        <v>0.51202086050746343</v>
      </c>
      <c r="Z61" s="118">
        <v>0.42939009782377546</v>
      </c>
      <c r="AA61" s="118">
        <v>3.7645964479638788E-4</v>
      </c>
      <c r="AB61" s="118">
        <v>0.57140065906132331</v>
      </c>
      <c r="AC61" s="118">
        <v>0.19955082654490516</v>
      </c>
      <c r="AD61" s="127">
        <f t="shared" si="0"/>
        <v>-0.44951309667283434</v>
      </c>
    </row>
    <row r="62" spans="2:30" x14ac:dyDescent="0.3">
      <c r="B62" s="152" t="s">
        <v>239</v>
      </c>
      <c r="C62" s="118">
        <v>0.30963301843438218</v>
      </c>
      <c r="D62" s="118">
        <v>0.1309895422433934</v>
      </c>
      <c r="E62" s="118">
        <v>9.2763174507974736E-2</v>
      </c>
      <c r="F62" s="118">
        <v>0.37313330631887204</v>
      </c>
      <c r="G62" s="118">
        <v>-0.13317923801115961</v>
      </c>
      <c r="H62" s="118">
        <v>0.17949757910470224</v>
      </c>
      <c r="I62" s="118">
        <v>0.18122576582304376</v>
      </c>
      <c r="J62" s="118">
        <v>0.15772763576323315</v>
      </c>
      <c r="K62" s="118">
        <v>0.13790501856590395</v>
      </c>
      <c r="L62" s="118">
        <v>0.15703143921900983</v>
      </c>
      <c r="M62" s="118">
        <v>0.13994401691202632</v>
      </c>
      <c r="N62" s="118">
        <v>0.10217127386028557</v>
      </c>
      <c r="O62" s="118">
        <v>0.21683521425406629</v>
      </c>
      <c r="P62" s="118">
        <v>0.29198340394140659</v>
      </c>
      <c r="Q62" s="118">
        <v>0.29124993303659935</v>
      </c>
      <c r="R62" s="118">
        <v>0.28923024037584666</v>
      </c>
      <c r="S62" s="118">
        <v>0.23188256374709357</v>
      </c>
      <c r="T62" s="118">
        <v>0.17747585877799887</v>
      </c>
      <c r="U62" s="118">
        <v>0.16050029168503224</v>
      </c>
      <c r="V62" s="118">
        <v>0.16472016832993344</v>
      </c>
      <c r="W62" s="118">
        <v>0.25478886993020339</v>
      </c>
      <c r="X62" s="118">
        <v>0.16186851753540851</v>
      </c>
      <c r="Y62" s="118">
        <v>0.16187254213532001</v>
      </c>
      <c r="Z62" s="118">
        <v>0.26717861255855274</v>
      </c>
      <c r="AA62" s="118">
        <v>3.027530318915524E-2</v>
      </c>
      <c r="AB62" s="118">
        <v>0.13390224619433569</v>
      </c>
      <c r="AC62" s="118">
        <v>0.13170455570045733</v>
      </c>
      <c r="AD62" s="127">
        <f t="shared" si="0"/>
        <v>0.15492153450586607</v>
      </c>
    </row>
    <row r="63" spans="2:30" x14ac:dyDescent="0.3">
      <c r="B63" s="152" t="s">
        <v>235</v>
      </c>
      <c r="C63" s="118">
        <v>-0.24262274577715073</v>
      </c>
      <c r="D63" s="118">
        <v>0.19122495000482617</v>
      </c>
      <c r="E63" s="118">
        <v>0.40001067640110755</v>
      </c>
      <c r="F63" s="118">
        <v>8.120931002266725E-2</v>
      </c>
      <c r="G63" s="118">
        <v>-0.37970224643312606</v>
      </c>
      <c r="H63" s="118">
        <v>-0.16145028601496364</v>
      </c>
      <c r="I63" s="118">
        <v>0.22639601522482886</v>
      </c>
      <c r="J63" s="118">
        <v>0.26441291857184046</v>
      </c>
      <c r="K63" s="118">
        <v>4.0367331732803206E-2</v>
      </c>
      <c r="L63" s="118">
        <v>-0.18140277154989978</v>
      </c>
      <c r="M63" s="118">
        <v>-0.10129238114761015</v>
      </c>
      <c r="N63" s="118">
        <v>-2.0300386154043535E-2</v>
      </c>
      <c r="O63" s="118">
        <v>6.1573211590867538E-2</v>
      </c>
      <c r="P63" s="118">
        <v>0.18364686189058591</v>
      </c>
      <c r="Q63" s="118">
        <v>-1.9094746739120899E-2</v>
      </c>
      <c r="R63" s="118">
        <v>-8.0180095544578556E-2</v>
      </c>
      <c r="S63" s="118">
        <v>-3.9598760343381077E-2</v>
      </c>
      <c r="T63" s="118">
        <v>0.54793915388318659</v>
      </c>
      <c r="U63" s="118">
        <v>0.37882365663321815</v>
      </c>
      <c r="V63" s="118">
        <v>0.13802039125765844</v>
      </c>
      <c r="W63" s="118">
        <v>9.8189382251699431E-2</v>
      </c>
      <c r="X63" s="118">
        <v>5.9212530608413881E-2</v>
      </c>
      <c r="Y63" s="118">
        <v>3.9591540307900346E-2</v>
      </c>
      <c r="Z63" s="118">
        <v>-5.829695260073614E-2</v>
      </c>
      <c r="AA63" s="118">
        <v>2.2358751950679785E-2</v>
      </c>
      <c r="AB63" s="118">
        <v>0.45061545252607976</v>
      </c>
      <c r="AC63" s="118">
        <v>0.40681871368902539</v>
      </c>
      <c r="AD63" s="127">
        <f t="shared" si="0"/>
        <v>-0.27819595391137125</v>
      </c>
    </row>
    <row r="64" spans="2:30" x14ac:dyDescent="0.3">
      <c r="B64" s="152" t="s">
        <v>246</v>
      </c>
      <c r="C64" s="118">
        <v>0.52702587486438801</v>
      </c>
      <c r="D64" s="118">
        <v>0.27713190715338304</v>
      </c>
      <c r="E64" s="118">
        <v>0.26449108113202469</v>
      </c>
      <c r="F64" s="118">
        <v>0.14149626415557925</v>
      </c>
      <c r="G64" s="118">
        <v>0.1613212253513939</v>
      </c>
      <c r="H64" s="118">
        <v>0.1782368801315489</v>
      </c>
      <c r="I64" s="118">
        <v>0.39334363775724296</v>
      </c>
      <c r="J64" s="118">
        <v>0.18268094408799485</v>
      </c>
      <c r="K64" s="118">
        <v>0.19068729001996454</v>
      </c>
      <c r="L64" s="118">
        <v>0.19497487495535251</v>
      </c>
      <c r="M64" s="118">
        <v>0.12882798362901524</v>
      </c>
      <c r="N64" s="118">
        <v>0.16446255515877276</v>
      </c>
      <c r="O64" s="118">
        <v>0.26026018610327251</v>
      </c>
      <c r="P64" s="118">
        <v>0.15385876986848865</v>
      </c>
      <c r="Q64" s="118">
        <v>0.10413052747066594</v>
      </c>
      <c r="R64" s="118">
        <v>9.8476187416335945E-2</v>
      </c>
      <c r="S64" s="118">
        <v>0.13443559333466437</v>
      </c>
      <c r="T64" s="118">
        <v>0.154765431592089</v>
      </c>
      <c r="U64" s="118">
        <v>0.15561488903612264</v>
      </c>
      <c r="V64" s="118">
        <v>0.13501108473595069</v>
      </c>
      <c r="W64" s="118">
        <v>5.5925512663780021E-2</v>
      </c>
      <c r="X64" s="118">
        <v>9.3896515452254414E-2</v>
      </c>
      <c r="Y64" s="118">
        <v>0.13311059064033279</v>
      </c>
      <c r="Z64" s="118">
        <v>0.21057493110433997</v>
      </c>
      <c r="AA64" s="118">
        <v>1.6655796053872907E-2</v>
      </c>
      <c r="AB64" s="118">
        <v>9.4949004118068878E-2</v>
      </c>
      <c r="AC64" s="118">
        <v>0.13374275503493305</v>
      </c>
      <c r="AD64" s="127">
        <f t="shared" si="0"/>
        <v>0.68982077726674806</v>
      </c>
    </row>
    <row r="65" spans="2:30" x14ac:dyDescent="0.3">
      <c r="B65" s="152" t="s">
        <v>237</v>
      </c>
      <c r="C65" s="118">
        <v>0.10379964224428269</v>
      </c>
      <c r="D65" s="118">
        <v>-0.19693344955220718</v>
      </c>
      <c r="E65" s="118">
        <v>8.3435238022106131E-2</v>
      </c>
      <c r="F65" s="118">
        <v>7.8132281869487549E-2</v>
      </c>
      <c r="G65" s="118">
        <v>-4.073460989010913E-2</v>
      </c>
      <c r="H65" s="118">
        <v>3.6050897696480545E-2</v>
      </c>
      <c r="I65" s="118">
        <v>7.1460367359956242E-2</v>
      </c>
      <c r="J65" s="118">
        <v>0.11265400540204122</v>
      </c>
      <c r="K65" s="118">
        <v>5.2456516570576338E-2</v>
      </c>
      <c r="L65" s="118">
        <v>0.18862863616595268</v>
      </c>
      <c r="M65" s="118">
        <v>0.32373644645938465</v>
      </c>
      <c r="N65" s="118">
        <v>0.41746847357463851</v>
      </c>
      <c r="O65" s="118">
        <v>0.6398313580319096</v>
      </c>
      <c r="P65" s="118">
        <v>0.80248548034915823</v>
      </c>
      <c r="Q65" s="118">
        <v>0.69940149454079881</v>
      </c>
      <c r="R65" s="118">
        <v>0.43535323272047255</v>
      </c>
      <c r="S65" s="118">
        <v>0.53840771418405853</v>
      </c>
      <c r="T65" s="118">
        <v>0.68861401675452816</v>
      </c>
      <c r="U65" s="118">
        <v>0.62680895811428039</v>
      </c>
      <c r="V65" s="118">
        <v>0.44271609508758791</v>
      </c>
      <c r="W65" s="118">
        <v>0.55131264217222953</v>
      </c>
      <c r="X65" s="118">
        <v>0.46664639174626793</v>
      </c>
      <c r="Y65" s="118">
        <v>0.51783055962261304</v>
      </c>
      <c r="Z65" s="118">
        <v>0.27897211947615358</v>
      </c>
      <c r="AA65" s="118">
        <v>3.1765835971051017E-2</v>
      </c>
      <c r="AB65" s="118">
        <v>0.57222045367888852</v>
      </c>
      <c r="AC65" s="118">
        <v>0.89526673918935196</v>
      </c>
      <c r="AD65" s="127">
        <f t="shared" si="0"/>
        <v>-0.40989136542097127</v>
      </c>
    </row>
    <row r="66" spans="2:30" x14ac:dyDescent="0.3">
      <c r="B66" s="152" t="s">
        <v>236</v>
      </c>
      <c r="C66" s="118">
        <v>-0.56939376977079503</v>
      </c>
      <c r="D66" s="118">
        <v>-1.0014986137111936E-2</v>
      </c>
      <c r="E66" s="118">
        <v>0.16170317048968252</v>
      </c>
      <c r="F66" s="118">
        <v>9.2171649135269915E-2</v>
      </c>
      <c r="G66" s="118">
        <v>-0.19833253198811754</v>
      </c>
      <c r="H66" s="118">
        <v>0.38484075188973227</v>
      </c>
      <c r="I66" s="118">
        <v>1.1994415949434296</v>
      </c>
      <c r="J66" s="118">
        <v>0.64265050083487019</v>
      </c>
      <c r="K66" s="118">
        <v>0.13813485650725901</v>
      </c>
      <c r="L66" s="118">
        <v>-0.40674359855322245</v>
      </c>
      <c r="M66" s="118">
        <v>-0.35510838422226659</v>
      </c>
      <c r="N66" s="118">
        <v>-0.32620346651304316</v>
      </c>
      <c r="O66" s="118">
        <v>1.1465746221095604E-2</v>
      </c>
      <c r="P66" s="118">
        <v>3.6964937900577456E-2</v>
      </c>
      <c r="Q66" s="118">
        <v>0.20566919749062515</v>
      </c>
      <c r="R66" s="118">
        <v>6.5173919707681119E-2</v>
      </c>
      <c r="S66" s="118">
        <v>3.7248533501074009E-2</v>
      </c>
      <c r="T66" s="118">
        <v>0.28720965559146022</v>
      </c>
      <c r="U66" s="118">
        <v>0.17245024588082267</v>
      </c>
      <c r="V66" s="118">
        <v>9.1422590731269696E-2</v>
      </c>
      <c r="W66" s="118">
        <v>0.11851994581859539</v>
      </c>
      <c r="X66" s="118">
        <v>-7.5599777262541371E-2</v>
      </c>
      <c r="Y66" s="118">
        <v>-0.23997410605710803</v>
      </c>
      <c r="Z66" s="118">
        <v>-0.32016955809767617</v>
      </c>
      <c r="AA66" s="118">
        <v>1.4103646733419425E-2</v>
      </c>
      <c r="AB66" s="118">
        <v>0.37521475784453373</v>
      </c>
      <c r="AC66" s="118">
        <v>0.42498015642767423</v>
      </c>
      <c r="AD66" s="127">
        <f t="shared" si="0"/>
        <v>-0.26134043054225842</v>
      </c>
    </row>
    <row r="67" spans="2:30" x14ac:dyDescent="0.3">
      <c r="B67" s="152" t="s">
        <v>252</v>
      </c>
      <c r="C67" s="118">
        <v>1.331642358909336</v>
      </c>
      <c r="D67" s="118">
        <v>6.2578222778469528E-2</v>
      </c>
      <c r="E67" s="118">
        <v>0.9380863039399624</v>
      </c>
      <c r="F67" s="118">
        <v>-0.68069306930692719</v>
      </c>
      <c r="G67" s="118">
        <v>0.62305295950155759</v>
      </c>
      <c r="H67" s="118">
        <v>0.37151702786377355</v>
      </c>
      <c r="I67" s="118">
        <v>0</v>
      </c>
      <c r="J67" s="118">
        <v>0.92535471930906843</v>
      </c>
      <c r="K67" s="118">
        <v>0.36674816625916523</v>
      </c>
      <c r="L67" s="118">
        <v>-0.48721071863579962</v>
      </c>
      <c r="M67" s="118">
        <v>0.67319461444308093</v>
      </c>
      <c r="N67" s="118">
        <v>0.60790273556231</v>
      </c>
      <c r="O67" s="118">
        <v>-0.12084592145014418</v>
      </c>
      <c r="P67" s="118">
        <v>1.0284331518451231</v>
      </c>
      <c r="Q67" s="118">
        <v>0.29940119760479045</v>
      </c>
      <c r="R67" s="118">
        <v>-0.41791044776118724</v>
      </c>
      <c r="S67" s="118">
        <v>0.59952038369304561</v>
      </c>
      <c r="T67" s="118">
        <v>0.71513706793801468</v>
      </c>
      <c r="U67" s="118">
        <v>0.29585798816568049</v>
      </c>
      <c r="V67" s="118">
        <v>1.0029498525073679</v>
      </c>
      <c r="W67" s="118">
        <v>0.35046728971963947</v>
      </c>
      <c r="X67" s="118">
        <v>-0.64027939464494921</v>
      </c>
      <c r="Y67" s="118">
        <v>0.82015231400117505</v>
      </c>
      <c r="Z67" s="118">
        <v>0.81348053457292613</v>
      </c>
      <c r="AA67" s="118">
        <v>0</v>
      </c>
      <c r="AB67" s="118">
        <v>0.97982708933716933</v>
      </c>
      <c r="AC67" s="118">
        <v>0.22831050228310826</v>
      </c>
      <c r="AD67" s="127">
        <f t="shared" si="0"/>
        <v>0.13211187319851611</v>
      </c>
    </row>
    <row r="68" spans="2:30" x14ac:dyDescent="0.3">
      <c r="B68" s="152" t="s">
        <v>234</v>
      </c>
      <c r="C68" s="118">
        <v>-6.2967395130825992</v>
      </c>
      <c r="D68" s="118">
        <v>-0.90356180977072853</v>
      </c>
      <c r="E68" s="118">
        <v>-0.60822270469947881</v>
      </c>
      <c r="F68" s="118">
        <v>2.3228909888678406</v>
      </c>
      <c r="G68" s="118">
        <v>2.7637695419563624</v>
      </c>
      <c r="H68" s="118">
        <v>1.2689398495800894</v>
      </c>
      <c r="I68" s="118">
        <v>0.31122787534371632</v>
      </c>
      <c r="J68" s="118">
        <v>4.8799126490589968</v>
      </c>
      <c r="K68" s="118">
        <v>3.8311011598917566</v>
      </c>
      <c r="L68" s="118">
        <v>-0.65883671786498488</v>
      </c>
      <c r="M68" s="118">
        <v>-0.75803519331033853</v>
      </c>
      <c r="N68" s="118">
        <v>0.84678879241378624</v>
      </c>
      <c r="O68" s="118">
        <v>1.6978217108829703</v>
      </c>
      <c r="P68" s="118">
        <v>0.51450955288707034</v>
      </c>
      <c r="Q68" s="118">
        <v>2.6054900578594395</v>
      </c>
      <c r="R68" s="118">
        <v>2.8035954072820197</v>
      </c>
      <c r="S68" s="118">
        <v>1.6994579674382628</v>
      </c>
      <c r="T68" s="118">
        <v>2.0204235164929325</v>
      </c>
      <c r="U68" s="118">
        <v>1.8234724655071328</v>
      </c>
      <c r="V68" s="118">
        <v>2.6775291256290417</v>
      </c>
      <c r="W68" s="118">
        <v>-1.0039925624917323</v>
      </c>
      <c r="X68" s="118">
        <v>-3.0377739581158418</v>
      </c>
      <c r="Y68" s="118">
        <v>-0.72578989076910894</v>
      </c>
      <c r="Z68" s="118">
        <v>0.6728368223447827</v>
      </c>
      <c r="AA68" s="118">
        <v>1.3006126057753928</v>
      </c>
      <c r="AB68" s="118">
        <v>1.7211160114955437</v>
      </c>
      <c r="AC68" s="118">
        <v>2.6834202675356216</v>
      </c>
      <c r="AD68" s="127">
        <f>CORREL($C$54:$AC$54,$C68:$AC68)</f>
        <v>-0.75109081500045927</v>
      </c>
    </row>
    <row r="69" spans="2:30" x14ac:dyDescent="0.3"/>
    <row r="70" spans="2:30" x14ac:dyDescent="0.3"/>
    <row r="71" spans="2:30" ht="21" x14ac:dyDescent="0.4">
      <c r="B71" s="128" t="s">
        <v>219</v>
      </c>
      <c r="C71" s="117"/>
      <c r="D71" s="117"/>
      <c r="E71" s="117"/>
      <c r="F71" s="117"/>
    </row>
    <row r="72" spans="2:30" x14ac:dyDescent="0.3"/>
    <row r="73" spans="2:30" ht="18" x14ac:dyDescent="0.35">
      <c r="B73" s="101" t="s">
        <v>382</v>
      </c>
      <c r="C73" s="102"/>
      <c r="D73" s="102"/>
      <c r="E73" s="102"/>
      <c r="F73" s="102"/>
    </row>
    <row r="74" spans="2:30" ht="18" x14ac:dyDescent="0.35">
      <c r="B74" s="101" t="s">
        <v>380</v>
      </c>
      <c r="C74" s="102"/>
      <c r="D74" s="102"/>
      <c r="E74" s="102"/>
      <c r="F74" s="102"/>
    </row>
    <row r="75" spans="2:30" ht="18" x14ac:dyDescent="0.35">
      <c r="B75" s="101" t="s">
        <v>379</v>
      </c>
      <c r="C75" s="102"/>
      <c r="D75" s="102"/>
      <c r="E75" s="102"/>
      <c r="F75" s="102"/>
    </row>
    <row r="76" spans="2:30" ht="14.4" customHeight="1" x14ac:dyDescent="0.3">
      <c r="E76" s="122"/>
      <c r="F76" s="122"/>
      <c r="G76" s="122"/>
      <c r="H76" s="122"/>
      <c r="I76" s="122"/>
      <c r="J76" s="122"/>
      <c r="K76" s="122"/>
      <c r="L76" s="122"/>
      <c r="M76" s="122"/>
      <c r="N76" s="122"/>
      <c r="Q76" s="121"/>
      <c r="R76" s="121"/>
      <c r="S76" s="121"/>
      <c r="T76" s="121"/>
    </row>
    <row r="77" spans="2:30" ht="14.4" customHeight="1" x14ac:dyDescent="0.3">
      <c r="E77" s="122"/>
      <c r="F77" s="122"/>
      <c r="G77" s="122"/>
      <c r="H77" s="122"/>
      <c r="I77" s="122"/>
      <c r="J77" s="122"/>
      <c r="K77" s="122"/>
      <c r="L77" s="122"/>
      <c r="M77" s="122"/>
      <c r="N77" s="122"/>
    </row>
    <row r="78" spans="2:30" ht="14.4" hidden="1" customHeight="1" x14ac:dyDescent="0.3">
      <c r="E78" s="123"/>
      <c r="F78" s="123"/>
      <c r="G78" s="123"/>
      <c r="H78" s="123"/>
      <c r="I78" s="123"/>
      <c r="J78" s="123"/>
      <c r="K78" s="123"/>
      <c r="L78" s="123"/>
      <c r="M78" s="123"/>
      <c r="N78" s="123"/>
    </row>
    <row r="79" spans="2:30" ht="14.4" hidden="1" customHeight="1" x14ac:dyDescent="0.3">
      <c r="E79" s="123"/>
      <c r="F79" s="123"/>
      <c r="G79" s="123"/>
      <c r="H79" s="123"/>
      <c r="I79" s="123"/>
      <c r="J79" s="123"/>
      <c r="K79" s="123"/>
      <c r="L79" s="123"/>
      <c r="M79" s="123"/>
      <c r="N79" s="123"/>
    </row>
    <row r="111" spans="5:14" hidden="1" x14ac:dyDescent="0.3">
      <c r="E111" s="176"/>
      <c r="F111" s="176"/>
      <c r="G111" s="176"/>
      <c r="H111" s="176"/>
      <c r="I111" s="176"/>
      <c r="J111" s="176"/>
      <c r="K111" s="176"/>
      <c r="L111" s="176"/>
      <c r="M111" s="176"/>
      <c r="N111" s="176"/>
    </row>
    <row r="112" spans="5:14" hidden="1" x14ac:dyDescent="0.3">
      <c r="E112" s="176"/>
      <c r="F112" s="176"/>
      <c r="G112" s="176"/>
      <c r="H112" s="176"/>
      <c r="I112" s="176"/>
      <c r="J112" s="176"/>
      <c r="K112" s="176"/>
      <c r="L112" s="176"/>
      <c r="M112" s="176"/>
      <c r="N112" s="176"/>
    </row>
    <row r="113" spans="5:14" hidden="1" x14ac:dyDescent="0.3">
      <c r="E113" s="177"/>
      <c r="F113" s="177"/>
      <c r="G113" s="177"/>
      <c r="H113" s="177"/>
      <c r="I113" s="177"/>
      <c r="J113" s="177"/>
      <c r="K113" s="177"/>
      <c r="L113" s="177"/>
      <c r="M113" s="177"/>
      <c r="N113" s="177"/>
    </row>
    <row r="114" spans="5:14" hidden="1" x14ac:dyDescent="0.3">
      <c r="E114" s="177"/>
      <c r="F114" s="177"/>
      <c r="G114" s="177"/>
      <c r="H114" s="177"/>
      <c r="I114" s="177"/>
      <c r="J114" s="177"/>
      <c r="K114" s="177"/>
      <c r="L114" s="177"/>
      <c r="M114" s="177"/>
      <c r="N114" s="177"/>
    </row>
    <row r="147" spans="5:14" hidden="1" x14ac:dyDescent="0.3">
      <c r="E147" s="176"/>
      <c r="F147" s="176"/>
      <c r="G147" s="176"/>
      <c r="H147" s="176"/>
      <c r="I147" s="176"/>
      <c r="J147" s="176"/>
      <c r="K147" s="176"/>
      <c r="L147" s="176"/>
      <c r="M147" s="176"/>
      <c r="N147" s="176"/>
    </row>
    <row r="148" spans="5:14" hidden="1" x14ac:dyDescent="0.3">
      <c r="E148" s="176"/>
      <c r="F148" s="176"/>
      <c r="G148" s="176"/>
      <c r="H148" s="176"/>
      <c r="I148" s="176"/>
      <c r="J148" s="176"/>
      <c r="K148" s="176"/>
      <c r="L148" s="176"/>
      <c r="M148" s="176"/>
      <c r="N148" s="176"/>
    </row>
    <row r="149" spans="5:14" hidden="1" x14ac:dyDescent="0.3">
      <c r="E149" s="177"/>
      <c r="F149" s="177"/>
      <c r="G149" s="177"/>
      <c r="H149" s="177"/>
      <c r="I149" s="177"/>
      <c r="J149" s="177"/>
      <c r="K149" s="177"/>
      <c r="L149" s="177"/>
      <c r="M149" s="177"/>
      <c r="N149" s="177"/>
    </row>
    <row r="150" spans="5:14" hidden="1" x14ac:dyDescent="0.3">
      <c r="E150" s="177"/>
      <c r="F150" s="177"/>
      <c r="G150" s="177"/>
      <c r="H150" s="177"/>
      <c r="I150" s="177"/>
      <c r="J150" s="177"/>
      <c r="K150" s="177"/>
      <c r="L150" s="177"/>
      <c r="M150" s="177"/>
      <c r="N150" s="177"/>
    </row>
    <row r="183" spans="5:14" hidden="1" x14ac:dyDescent="0.3">
      <c r="E183" s="176"/>
      <c r="F183" s="176"/>
      <c r="G183" s="176"/>
      <c r="H183" s="176"/>
      <c r="I183" s="176"/>
      <c r="J183" s="176"/>
      <c r="K183" s="176"/>
      <c r="L183" s="176"/>
      <c r="M183" s="176"/>
      <c r="N183" s="176"/>
    </row>
    <row r="184" spans="5:14" hidden="1" x14ac:dyDescent="0.3">
      <c r="E184" s="176"/>
      <c r="F184" s="176"/>
      <c r="G184" s="176"/>
      <c r="H184" s="176"/>
      <c r="I184" s="176"/>
      <c r="J184" s="176"/>
      <c r="K184" s="176"/>
      <c r="L184" s="176"/>
      <c r="M184" s="176"/>
      <c r="N184" s="176"/>
    </row>
    <row r="185" spans="5:14" hidden="1" x14ac:dyDescent="0.3">
      <c r="E185" s="177"/>
      <c r="F185" s="177"/>
      <c r="G185" s="177"/>
      <c r="H185" s="177"/>
      <c r="I185" s="177"/>
      <c r="J185" s="177"/>
      <c r="K185" s="177"/>
      <c r="L185" s="177"/>
      <c r="M185" s="177"/>
      <c r="N185" s="177"/>
    </row>
    <row r="186" spans="5:14" hidden="1" x14ac:dyDescent="0.3">
      <c r="E186" s="177"/>
      <c r="F186" s="177"/>
      <c r="G186" s="177"/>
      <c r="H186" s="177"/>
      <c r="I186" s="177"/>
      <c r="J186" s="177"/>
      <c r="K186" s="177"/>
      <c r="L186" s="177"/>
      <c r="M186" s="177"/>
      <c r="N186" s="177"/>
    </row>
    <row r="219" spans="5:14" hidden="1" x14ac:dyDescent="0.3">
      <c r="E219" s="176"/>
      <c r="F219" s="176"/>
      <c r="G219" s="176"/>
      <c r="H219" s="176"/>
      <c r="I219" s="176"/>
      <c r="J219" s="176"/>
      <c r="K219" s="176"/>
      <c r="L219" s="176"/>
      <c r="M219" s="176"/>
      <c r="N219" s="176"/>
    </row>
    <row r="220" spans="5:14" hidden="1" x14ac:dyDescent="0.3">
      <c r="E220" s="176"/>
      <c r="F220" s="176"/>
      <c r="G220" s="176"/>
      <c r="H220" s="176"/>
      <c r="I220" s="176"/>
      <c r="J220" s="176"/>
      <c r="K220" s="176"/>
      <c r="L220" s="176"/>
      <c r="M220" s="176"/>
      <c r="N220" s="176"/>
    </row>
    <row r="221" spans="5:14" hidden="1" x14ac:dyDescent="0.3">
      <c r="E221" s="177"/>
      <c r="F221" s="177"/>
      <c r="G221" s="177"/>
      <c r="H221" s="177"/>
      <c r="I221" s="177"/>
      <c r="J221" s="177"/>
      <c r="K221" s="177"/>
      <c r="L221" s="177"/>
      <c r="M221" s="177"/>
      <c r="N221" s="177"/>
    </row>
    <row r="222" spans="5:14" hidden="1" x14ac:dyDescent="0.3">
      <c r="E222" s="177"/>
      <c r="F222" s="177"/>
      <c r="G222" s="177"/>
      <c r="H222" s="177"/>
      <c r="I222" s="177"/>
      <c r="J222" s="177"/>
      <c r="K222" s="177"/>
      <c r="L222" s="177"/>
      <c r="M222" s="177"/>
      <c r="N222" s="177"/>
    </row>
    <row r="255" spans="5:14" hidden="1" x14ac:dyDescent="0.3">
      <c r="E255" s="176"/>
      <c r="F255" s="176"/>
      <c r="G255" s="176"/>
      <c r="H255" s="176"/>
      <c r="I255" s="176"/>
      <c r="J255" s="176"/>
      <c r="K255" s="176"/>
      <c r="L255" s="176"/>
      <c r="M255" s="176"/>
      <c r="N255" s="176"/>
    </row>
    <row r="256" spans="5:14" hidden="1" x14ac:dyDescent="0.3">
      <c r="E256" s="176"/>
      <c r="F256" s="176"/>
      <c r="G256" s="176"/>
      <c r="H256" s="176"/>
      <c r="I256" s="176"/>
      <c r="J256" s="176"/>
      <c r="K256" s="176"/>
      <c r="L256" s="176"/>
      <c r="M256" s="176"/>
      <c r="N256" s="176"/>
    </row>
    <row r="257" spans="5:14" hidden="1" x14ac:dyDescent="0.3">
      <c r="E257" s="177"/>
      <c r="F257" s="177"/>
      <c r="G257" s="177"/>
      <c r="H257" s="177"/>
      <c r="I257" s="177"/>
      <c r="J257" s="177"/>
      <c r="K257" s="177"/>
      <c r="L257" s="177"/>
      <c r="M257" s="177"/>
      <c r="N257" s="177"/>
    </row>
    <row r="258" spans="5:14" hidden="1" x14ac:dyDescent="0.3">
      <c r="E258" s="177"/>
      <c r="F258" s="177"/>
      <c r="G258" s="177"/>
      <c r="H258" s="177"/>
      <c r="I258" s="177"/>
      <c r="J258" s="177"/>
      <c r="K258" s="177"/>
      <c r="L258" s="177"/>
      <c r="M258" s="177"/>
      <c r="N258" s="177"/>
    </row>
    <row r="291" spans="5:14" hidden="1" x14ac:dyDescent="0.3">
      <c r="E291" s="176"/>
      <c r="F291" s="176"/>
      <c r="G291" s="176"/>
      <c r="H291" s="176"/>
      <c r="I291" s="176"/>
      <c r="J291" s="176"/>
      <c r="K291" s="176"/>
      <c r="L291" s="176"/>
      <c r="M291" s="176"/>
      <c r="N291" s="176"/>
    </row>
    <row r="292" spans="5:14" hidden="1" x14ac:dyDescent="0.3">
      <c r="E292" s="176"/>
      <c r="F292" s="176"/>
      <c r="G292" s="176"/>
      <c r="H292" s="176"/>
      <c r="I292" s="176"/>
      <c r="J292" s="176"/>
      <c r="K292" s="176"/>
      <c r="L292" s="176"/>
      <c r="M292" s="176"/>
      <c r="N292" s="176"/>
    </row>
    <row r="293" spans="5:14" ht="14.4" hidden="1" customHeight="1" x14ac:dyDescent="0.3">
      <c r="E293" s="177"/>
      <c r="F293" s="177"/>
      <c r="G293" s="177"/>
      <c r="H293" s="177"/>
      <c r="I293" s="177"/>
      <c r="J293" s="177"/>
      <c r="K293" s="177"/>
      <c r="L293" s="177"/>
      <c r="M293" s="177"/>
      <c r="N293" s="177"/>
    </row>
    <row r="294" spans="5:14" ht="14.4" hidden="1" customHeight="1" x14ac:dyDescent="0.3">
      <c r="E294" s="177"/>
      <c r="F294" s="177"/>
      <c r="G294" s="177"/>
      <c r="H294" s="177"/>
      <c r="I294" s="177"/>
      <c r="J294" s="177"/>
      <c r="K294" s="177"/>
      <c r="L294" s="177"/>
      <c r="M294" s="177"/>
      <c r="N294" s="177"/>
    </row>
    <row r="327" spans="5:14" hidden="1" x14ac:dyDescent="0.3">
      <c r="E327" s="176"/>
      <c r="F327" s="176"/>
      <c r="G327" s="176"/>
      <c r="H327" s="176"/>
      <c r="I327" s="176"/>
      <c r="J327" s="176"/>
      <c r="K327" s="176"/>
      <c r="L327" s="176"/>
      <c r="M327" s="176"/>
      <c r="N327" s="176"/>
    </row>
    <row r="328" spans="5:14" hidden="1" x14ac:dyDescent="0.3">
      <c r="E328" s="176"/>
      <c r="F328" s="176"/>
      <c r="G328" s="176"/>
      <c r="H328" s="176"/>
      <c r="I328" s="176"/>
      <c r="J328" s="176"/>
      <c r="K328" s="176"/>
      <c r="L328" s="176"/>
      <c r="M328" s="176"/>
      <c r="N328" s="176"/>
    </row>
    <row r="329" spans="5:14" hidden="1" x14ac:dyDescent="0.3">
      <c r="E329" s="177"/>
      <c r="F329" s="177"/>
      <c r="G329" s="177"/>
      <c r="H329" s="177"/>
      <c r="I329" s="177"/>
      <c r="J329" s="177"/>
      <c r="K329" s="177"/>
      <c r="L329" s="177"/>
      <c r="M329" s="177"/>
      <c r="N329" s="177"/>
    </row>
    <row r="330" spans="5:14" hidden="1" x14ac:dyDescent="0.3">
      <c r="E330" s="177"/>
      <c r="F330" s="177"/>
      <c r="G330" s="177"/>
      <c r="H330" s="177"/>
      <c r="I330" s="177"/>
      <c r="J330" s="177"/>
      <c r="K330" s="177"/>
      <c r="L330" s="177"/>
      <c r="M330" s="177"/>
      <c r="N330" s="177"/>
    </row>
    <row r="363" spans="5:14" ht="14.4" hidden="1" customHeight="1" x14ac:dyDescent="0.3">
      <c r="E363" s="176"/>
      <c r="F363" s="176"/>
      <c r="G363" s="176"/>
      <c r="H363" s="176"/>
      <c r="I363" s="176"/>
      <c r="J363" s="176"/>
      <c r="K363" s="176"/>
      <c r="L363" s="176"/>
      <c r="M363" s="176"/>
      <c r="N363" s="176"/>
    </row>
    <row r="364" spans="5:14" ht="14.4" hidden="1" customHeight="1" x14ac:dyDescent="0.3">
      <c r="E364" s="176"/>
      <c r="F364" s="176"/>
      <c r="G364" s="176"/>
      <c r="H364" s="176"/>
      <c r="I364" s="176"/>
      <c r="J364" s="176"/>
      <c r="K364" s="176"/>
      <c r="L364" s="176"/>
      <c r="M364" s="176"/>
      <c r="N364" s="176"/>
    </row>
    <row r="365" spans="5:14" hidden="1" x14ac:dyDescent="0.3">
      <c r="E365" s="177"/>
      <c r="F365" s="177"/>
      <c r="G365" s="177"/>
      <c r="H365" s="177"/>
      <c r="I365" s="177"/>
      <c r="J365" s="177"/>
      <c r="K365" s="177"/>
      <c r="L365" s="177"/>
      <c r="M365" s="177"/>
      <c r="N365" s="177"/>
    </row>
    <row r="366" spans="5:14" hidden="1" x14ac:dyDescent="0.3">
      <c r="E366" s="177"/>
      <c r="F366" s="177"/>
      <c r="G366" s="177"/>
      <c r="H366" s="177"/>
      <c r="I366" s="177"/>
      <c r="J366" s="177"/>
      <c r="K366" s="177"/>
      <c r="L366" s="177"/>
      <c r="M366" s="177"/>
      <c r="N366" s="177"/>
    </row>
    <row r="399" spans="5:14" ht="18" hidden="1" customHeight="1" x14ac:dyDescent="0.3">
      <c r="E399" s="176"/>
      <c r="F399" s="176"/>
      <c r="G399" s="176"/>
      <c r="H399" s="176"/>
      <c r="I399" s="176"/>
      <c r="J399" s="176"/>
      <c r="K399" s="176"/>
      <c r="L399" s="176"/>
      <c r="M399" s="176"/>
      <c r="N399" s="176"/>
    </row>
    <row r="400" spans="5:14" ht="18" hidden="1" customHeight="1" x14ac:dyDescent="0.3">
      <c r="E400" s="176"/>
      <c r="F400" s="176"/>
      <c r="G400" s="176"/>
      <c r="H400" s="176"/>
      <c r="I400" s="176"/>
      <c r="J400" s="176"/>
      <c r="K400" s="176"/>
      <c r="L400" s="176"/>
      <c r="M400" s="176"/>
      <c r="N400" s="176"/>
    </row>
    <row r="401" spans="5:14" ht="14.4" hidden="1" customHeight="1" x14ac:dyDescent="0.3">
      <c r="E401" s="177"/>
      <c r="F401" s="177"/>
      <c r="G401" s="177"/>
      <c r="H401" s="177"/>
      <c r="I401" s="177"/>
      <c r="J401" s="177"/>
      <c r="K401" s="177"/>
      <c r="L401" s="177"/>
      <c r="M401" s="177"/>
      <c r="N401" s="177"/>
    </row>
    <row r="402" spans="5:14" ht="14.4" hidden="1" customHeight="1" x14ac:dyDescent="0.3">
      <c r="E402" s="177"/>
      <c r="F402" s="177"/>
      <c r="G402" s="177"/>
      <c r="H402" s="177"/>
      <c r="I402" s="177"/>
      <c r="J402" s="177"/>
      <c r="K402" s="177"/>
      <c r="L402" s="177"/>
      <c r="M402" s="177"/>
      <c r="N402" s="177"/>
    </row>
    <row r="435" spans="5:14" ht="14.4" hidden="1" customHeight="1" x14ac:dyDescent="0.3">
      <c r="E435" s="176"/>
      <c r="F435" s="176"/>
      <c r="G435" s="176"/>
      <c r="H435" s="176"/>
      <c r="I435" s="176"/>
      <c r="J435" s="176"/>
      <c r="K435" s="176"/>
      <c r="L435" s="176"/>
      <c r="M435" s="176"/>
      <c r="N435" s="176"/>
    </row>
    <row r="436" spans="5:14" ht="14.4" hidden="1" customHeight="1" x14ac:dyDescent="0.3">
      <c r="E436" s="176"/>
      <c r="F436" s="176"/>
      <c r="G436" s="176"/>
      <c r="H436" s="176"/>
      <c r="I436" s="176"/>
      <c r="J436" s="176"/>
      <c r="K436" s="176"/>
      <c r="L436" s="176"/>
      <c r="M436" s="176"/>
      <c r="N436" s="176"/>
    </row>
    <row r="437" spans="5:14" ht="14.4" hidden="1" customHeight="1" x14ac:dyDescent="0.3">
      <c r="E437" s="177"/>
      <c r="F437" s="177"/>
      <c r="G437" s="177"/>
      <c r="H437" s="177"/>
      <c r="I437" s="177"/>
      <c r="J437" s="177"/>
      <c r="K437" s="177"/>
      <c r="L437" s="177"/>
      <c r="M437" s="177"/>
      <c r="N437" s="177"/>
    </row>
    <row r="438" spans="5:14" ht="14.4" hidden="1" customHeight="1" x14ac:dyDescent="0.3">
      <c r="E438" s="177"/>
      <c r="F438" s="177"/>
      <c r="G438" s="177"/>
      <c r="H438" s="177"/>
      <c r="I438" s="177"/>
      <c r="J438" s="177"/>
      <c r="K438" s="177"/>
      <c r="L438" s="177"/>
      <c r="M438" s="177"/>
      <c r="N438" s="177"/>
    </row>
    <row r="471" spans="5:14" ht="14.4" hidden="1" customHeight="1" x14ac:dyDescent="0.3">
      <c r="E471" s="176"/>
      <c r="F471" s="176"/>
      <c r="G471" s="176"/>
      <c r="H471" s="176"/>
      <c r="I471" s="176"/>
      <c r="J471" s="176"/>
      <c r="K471" s="176"/>
      <c r="L471" s="176"/>
      <c r="M471" s="176"/>
      <c r="N471" s="176"/>
    </row>
    <row r="472" spans="5:14" ht="14.4" hidden="1" customHeight="1" x14ac:dyDescent="0.3">
      <c r="E472" s="176"/>
      <c r="F472" s="176"/>
      <c r="G472" s="176"/>
      <c r="H472" s="176"/>
      <c r="I472" s="176"/>
      <c r="J472" s="176"/>
      <c r="K472" s="176"/>
      <c r="L472" s="176"/>
      <c r="M472" s="176"/>
      <c r="N472" s="176"/>
    </row>
    <row r="473" spans="5:14" ht="14.4" hidden="1" customHeight="1" x14ac:dyDescent="0.3">
      <c r="E473" s="177"/>
      <c r="F473" s="177"/>
      <c r="G473" s="177"/>
      <c r="H473" s="177"/>
      <c r="I473" s="177"/>
      <c r="J473" s="177"/>
      <c r="K473" s="177"/>
      <c r="L473" s="177"/>
      <c r="M473" s="177"/>
      <c r="N473" s="177"/>
    </row>
    <row r="474" spans="5:14" ht="14.4" hidden="1" customHeight="1" x14ac:dyDescent="0.3">
      <c r="E474" s="177"/>
      <c r="F474" s="177"/>
      <c r="G474" s="177"/>
      <c r="H474" s="177"/>
      <c r="I474" s="177"/>
      <c r="J474" s="177"/>
      <c r="K474" s="177"/>
      <c r="L474" s="177"/>
      <c r="M474" s="177"/>
      <c r="N474" s="177"/>
    </row>
    <row r="507" spans="5:14" ht="14.4" hidden="1" customHeight="1" x14ac:dyDescent="0.3">
      <c r="E507" s="176"/>
      <c r="F507" s="176"/>
      <c r="G507" s="176"/>
      <c r="H507" s="176"/>
      <c r="I507" s="176"/>
      <c r="J507" s="176"/>
      <c r="K507" s="176"/>
      <c r="L507" s="176"/>
      <c r="M507" s="176"/>
      <c r="N507" s="176"/>
    </row>
    <row r="508" spans="5:14" ht="14.4" hidden="1" customHeight="1" x14ac:dyDescent="0.3">
      <c r="E508" s="176"/>
      <c r="F508" s="176"/>
      <c r="G508" s="176"/>
      <c r="H508" s="176"/>
      <c r="I508" s="176"/>
      <c r="J508" s="176"/>
      <c r="K508" s="176"/>
      <c r="L508" s="176"/>
      <c r="M508" s="176"/>
      <c r="N508" s="176"/>
    </row>
    <row r="509" spans="5:14" ht="14.4" hidden="1" customHeight="1" x14ac:dyDescent="0.3">
      <c r="E509" s="177"/>
      <c r="F509" s="177"/>
      <c r="G509" s="177"/>
      <c r="H509" s="177"/>
      <c r="I509" s="177"/>
      <c r="J509" s="177"/>
      <c r="K509" s="177"/>
      <c r="L509" s="177"/>
      <c r="M509" s="177"/>
      <c r="N509" s="177"/>
    </row>
    <row r="510" spans="5:14" ht="14.4" hidden="1" customHeight="1" x14ac:dyDescent="0.3">
      <c r="E510" s="177"/>
      <c r="F510" s="177"/>
      <c r="G510" s="177"/>
      <c r="H510" s="177"/>
      <c r="I510" s="177"/>
      <c r="J510" s="177"/>
      <c r="K510" s="177"/>
      <c r="L510" s="177"/>
      <c r="M510" s="177"/>
      <c r="N510" s="177"/>
    </row>
    <row r="543" spans="5:14" ht="14.4" hidden="1" customHeight="1" x14ac:dyDescent="0.3">
      <c r="E543" s="176"/>
      <c r="F543" s="176"/>
      <c r="G543" s="176"/>
      <c r="H543" s="176"/>
      <c r="I543" s="176"/>
      <c r="J543" s="176"/>
      <c r="K543" s="176"/>
      <c r="L543" s="176"/>
      <c r="M543" s="176"/>
      <c r="N543" s="176"/>
    </row>
    <row r="544" spans="5:14" ht="14.4" hidden="1" customHeight="1" x14ac:dyDescent="0.3">
      <c r="E544" s="176"/>
      <c r="F544" s="176"/>
      <c r="G544" s="176"/>
      <c r="H544" s="176"/>
      <c r="I544" s="176"/>
      <c r="J544" s="176"/>
      <c r="K544" s="176"/>
      <c r="L544" s="176"/>
      <c r="M544" s="176"/>
      <c r="N544" s="176"/>
    </row>
    <row r="545" spans="5:14" ht="14.4" hidden="1" customHeight="1" x14ac:dyDescent="0.3">
      <c r="E545" s="177"/>
      <c r="F545" s="177"/>
      <c r="G545" s="177"/>
      <c r="H545" s="177"/>
      <c r="I545" s="177"/>
      <c r="J545" s="177"/>
      <c r="K545" s="177"/>
      <c r="L545" s="177"/>
      <c r="M545" s="177"/>
      <c r="N545" s="177"/>
    </row>
    <row r="546" spans="5:14" ht="14.4" hidden="1" customHeight="1" x14ac:dyDescent="0.3">
      <c r="E546" s="177"/>
      <c r="F546" s="177"/>
      <c r="G546" s="177"/>
      <c r="H546" s="177"/>
      <c r="I546" s="177"/>
      <c r="J546" s="177"/>
      <c r="K546" s="177"/>
      <c r="L546" s="177"/>
      <c r="M546" s="177"/>
      <c r="N546" s="177"/>
    </row>
    <row r="579" spans="5:14" ht="14.4" hidden="1" customHeight="1" x14ac:dyDescent="0.3">
      <c r="E579" s="176"/>
      <c r="F579" s="176"/>
      <c r="G579" s="176"/>
      <c r="H579" s="176"/>
      <c r="I579" s="176"/>
      <c r="J579" s="176"/>
      <c r="K579" s="176"/>
      <c r="L579" s="176"/>
      <c r="M579" s="176"/>
      <c r="N579" s="176"/>
    </row>
    <row r="580" spans="5:14" ht="14.4" hidden="1" customHeight="1" x14ac:dyDescent="0.3">
      <c r="E580" s="176"/>
      <c r="F580" s="176"/>
      <c r="G580" s="176"/>
      <c r="H580" s="176"/>
      <c r="I580" s="176"/>
      <c r="J580" s="176"/>
      <c r="K580" s="176"/>
      <c r="L580" s="176"/>
      <c r="M580" s="176"/>
      <c r="N580" s="176"/>
    </row>
    <row r="581" spans="5:14" ht="14.4" hidden="1" customHeight="1" x14ac:dyDescent="0.3">
      <c r="E581" s="177"/>
      <c r="F581" s="177"/>
      <c r="G581" s="177"/>
      <c r="H581" s="177"/>
      <c r="I581" s="177"/>
      <c r="J581" s="177"/>
      <c r="K581" s="177"/>
      <c r="L581" s="177"/>
      <c r="M581" s="177"/>
      <c r="N581" s="177"/>
    </row>
    <row r="582" spans="5:14" ht="14.4" hidden="1" customHeight="1" x14ac:dyDescent="0.3">
      <c r="E582" s="177"/>
      <c r="F582" s="177"/>
      <c r="G582" s="177"/>
      <c r="H582" s="177"/>
      <c r="I582" s="177"/>
      <c r="J582" s="177"/>
      <c r="K582" s="177"/>
      <c r="L582" s="177"/>
      <c r="M582" s="177"/>
      <c r="N582" s="177"/>
    </row>
    <row r="615" spans="5:14" ht="14.4" hidden="1" customHeight="1" x14ac:dyDescent="0.3">
      <c r="E615" s="176"/>
      <c r="F615" s="176"/>
      <c r="G615" s="176"/>
      <c r="H615" s="176"/>
      <c r="I615" s="176"/>
      <c r="J615" s="176"/>
      <c r="K615" s="176"/>
      <c r="L615" s="176"/>
      <c r="M615" s="176"/>
      <c r="N615" s="176"/>
    </row>
    <row r="616" spans="5:14" ht="14.4" hidden="1" customHeight="1" x14ac:dyDescent="0.3">
      <c r="E616" s="176"/>
      <c r="F616" s="176"/>
      <c r="G616" s="176"/>
      <c r="H616" s="176"/>
      <c r="I616" s="176"/>
      <c r="J616" s="176"/>
      <c r="K616" s="176"/>
      <c r="L616" s="176"/>
      <c r="M616" s="176"/>
      <c r="N616" s="176"/>
    </row>
    <row r="617" spans="5:14" ht="14.4" hidden="1" customHeight="1" x14ac:dyDescent="0.3">
      <c r="E617" s="177"/>
      <c r="F617" s="177"/>
      <c r="G617" s="177"/>
      <c r="H617" s="177"/>
      <c r="I617" s="177"/>
      <c r="J617" s="177"/>
      <c r="K617" s="177"/>
      <c r="L617" s="177"/>
      <c r="M617" s="177"/>
      <c r="N617" s="177"/>
    </row>
    <row r="618" spans="5:14" ht="14.4" hidden="1" customHeight="1" x14ac:dyDescent="0.3">
      <c r="E618" s="177"/>
      <c r="F618" s="177"/>
      <c r="G618" s="177"/>
      <c r="H618" s="177"/>
      <c r="I618" s="177"/>
      <c r="J618" s="177"/>
      <c r="K618" s="177"/>
      <c r="L618" s="177"/>
      <c r="M618" s="177"/>
      <c r="N618" s="177"/>
    </row>
    <row r="651" spans="5:14" ht="14.4" hidden="1" customHeight="1" x14ac:dyDescent="0.3">
      <c r="E651" s="176"/>
      <c r="F651" s="176"/>
      <c r="G651" s="176"/>
      <c r="H651" s="176"/>
      <c r="I651" s="176"/>
      <c r="J651" s="176"/>
      <c r="K651" s="176"/>
      <c r="L651" s="176"/>
      <c r="M651" s="176"/>
      <c r="N651" s="176"/>
    </row>
    <row r="652" spans="5:14" ht="14.4" hidden="1" customHeight="1" x14ac:dyDescent="0.3">
      <c r="E652" s="176"/>
      <c r="F652" s="176"/>
      <c r="G652" s="176"/>
      <c r="H652" s="176"/>
      <c r="I652" s="176"/>
      <c r="J652" s="176"/>
      <c r="K652" s="176"/>
      <c r="L652" s="176"/>
      <c r="M652" s="176"/>
      <c r="N652" s="176"/>
    </row>
    <row r="653" spans="5:14" ht="14.4" hidden="1" customHeight="1" x14ac:dyDescent="0.3">
      <c r="E653" s="177"/>
      <c r="F653" s="177"/>
      <c r="G653" s="177"/>
      <c r="H653" s="177"/>
      <c r="I653" s="177"/>
      <c r="J653" s="177"/>
      <c r="K653" s="177"/>
      <c r="L653" s="177"/>
      <c r="M653" s="177"/>
      <c r="N653" s="177"/>
    </row>
    <row r="654" spans="5:14" ht="14.4" hidden="1" customHeight="1" x14ac:dyDescent="0.3">
      <c r="E654" s="177"/>
      <c r="F654" s="177"/>
      <c r="G654" s="177"/>
      <c r="H654" s="177"/>
      <c r="I654" s="177"/>
      <c r="J654" s="177"/>
      <c r="K654" s="177"/>
      <c r="L654" s="177"/>
      <c r="M654" s="177"/>
      <c r="N654" s="177"/>
    </row>
    <row r="687" spans="5:14" ht="14.4" hidden="1" customHeight="1" x14ac:dyDescent="0.3">
      <c r="E687" s="176"/>
      <c r="F687" s="176"/>
      <c r="G687" s="176"/>
      <c r="H687" s="176"/>
      <c r="I687" s="176"/>
      <c r="J687" s="176"/>
      <c r="K687" s="176"/>
      <c r="L687" s="176"/>
      <c r="M687" s="176"/>
      <c r="N687" s="176"/>
    </row>
    <row r="688" spans="5:14" ht="14.4" hidden="1" customHeight="1" x14ac:dyDescent="0.3">
      <c r="E688" s="176"/>
      <c r="F688" s="176"/>
      <c r="G688" s="176"/>
      <c r="H688" s="176"/>
      <c r="I688" s="176"/>
      <c r="J688" s="176"/>
      <c r="K688" s="176"/>
      <c r="L688" s="176"/>
      <c r="M688" s="176"/>
      <c r="N688" s="176"/>
    </row>
    <row r="689" spans="5:14" ht="18" hidden="1" customHeight="1" x14ac:dyDescent="0.3">
      <c r="E689" s="177"/>
      <c r="F689" s="177"/>
      <c r="G689" s="177"/>
      <c r="H689" s="177"/>
      <c r="I689" s="177"/>
      <c r="J689" s="177"/>
      <c r="K689" s="177"/>
      <c r="L689" s="177"/>
      <c r="M689" s="177"/>
      <c r="N689" s="177"/>
    </row>
    <row r="690" spans="5:14" ht="18" hidden="1" customHeight="1" x14ac:dyDescent="0.3">
      <c r="E690" s="177"/>
      <c r="F690" s="177"/>
      <c r="G690" s="177"/>
      <c r="H690" s="177"/>
      <c r="I690" s="177"/>
      <c r="J690" s="177"/>
      <c r="K690" s="177"/>
      <c r="L690" s="177"/>
      <c r="M690" s="177"/>
      <c r="N690" s="177"/>
    </row>
    <row r="723" spans="5:14" ht="14.4" hidden="1" customHeight="1" x14ac:dyDescent="0.3">
      <c r="E723" s="176"/>
      <c r="F723" s="176"/>
      <c r="G723" s="176"/>
      <c r="H723" s="176"/>
      <c r="I723" s="176"/>
      <c r="J723" s="176"/>
      <c r="K723" s="176"/>
      <c r="L723" s="176"/>
      <c r="M723" s="176"/>
      <c r="N723" s="176"/>
    </row>
    <row r="724" spans="5:14" ht="14.4" hidden="1" customHeight="1" x14ac:dyDescent="0.3">
      <c r="E724" s="176"/>
      <c r="F724" s="176"/>
      <c r="G724" s="176"/>
      <c r="H724" s="176"/>
      <c r="I724" s="176"/>
      <c r="J724" s="176"/>
      <c r="K724" s="176"/>
      <c r="L724" s="176"/>
      <c r="M724" s="176"/>
      <c r="N724" s="176"/>
    </row>
    <row r="725" spans="5:14" ht="18" hidden="1" customHeight="1" x14ac:dyDescent="0.3">
      <c r="E725" s="177"/>
      <c r="F725" s="177"/>
      <c r="G725" s="177"/>
      <c r="H725" s="177"/>
      <c r="I725" s="177"/>
      <c r="J725" s="177"/>
      <c r="K725" s="177"/>
      <c r="L725" s="177"/>
      <c r="M725" s="177"/>
      <c r="N725" s="177"/>
    </row>
    <row r="726" spans="5:14" ht="18" hidden="1" customHeight="1" x14ac:dyDescent="0.3">
      <c r="E726" s="177"/>
      <c r="F726" s="177"/>
      <c r="G726" s="177"/>
      <c r="H726" s="177"/>
      <c r="I726" s="177"/>
      <c r="J726" s="177"/>
      <c r="K726" s="177"/>
      <c r="L726" s="177"/>
      <c r="M726" s="177"/>
      <c r="N726" s="177"/>
    </row>
    <row r="759" spans="5:14" ht="14.4" hidden="1" customHeight="1" x14ac:dyDescent="0.3">
      <c r="E759" s="176"/>
      <c r="F759" s="176"/>
      <c r="G759" s="176"/>
      <c r="H759" s="176"/>
      <c r="I759" s="176"/>
      <c r="J759" s="176"/>
      <c r="K759" s="176"/>
      <c r="L759" s="176"/>
      <c r="M759" s="176"/>
      <c r="N759" s="176"/>
    </row>
    <row r="760" spans="5:14" ht="14.4" hidden="1" customHeight="1" x14ac:dyDescent="0.3">
      <c r="E760" s="176"/>
      <c r="F760" s="176"/>
      <c r="G760" s="176"/>
      <c r="H760" s="176"/>
      <c r="I760" s="176"/>
      <c r="J760" s="176"/>
      <c r="K760" s="176"/>
      <c r="L760" s="176"/>
      <c r="M760" s="176"/>
      <c r="N760" s="176"/>
    </row>
    <row r="761" spans="5:14" ht="14.4" hidden="1" customHeight="1" x14ac:dyDescent="0.3">
      <c r="E761" s="177"/>
      <c r="F761" s="177"/>
      <c r="G761" s="177"/>
      <c r="H761" s="177"/>
      <c r="I761" s="177"/>
      <c r="J761" s="177"/>
      <c r="K761" s="177"/>
      <c r="L761" s="177"/>
      <c r="M761" s="177"/>
      <c r="N761" s="177"/>
    </row>
    <row r="762" spans="5:14" ht="14.4" hidden="1" customHeight="1" x14ac:dyDescent="0.3">
      <c r="E762" s="177"/>
      <c r="F762" s="177"/>
      <c r="G762" s="177"/>
      <c r="H762" s="177"/>
      <c r="I762" s="177"/>
      <c r="J762" s="177"/>
      <c r="K762" s="177"/>
      <c r="L762" s="177"/>
      <c r="M762" s="177"/>
      <c r="N762" s="177"/>
    </row>
    <row r="795" spans="5:14" ht="14.4" hidden="1" customHeight="1" x14ac:dyDescent="0.3">
      <c r="E795" s="176"/>
      <c r="F795" s="176"/>
      <c r="G795" s="176"/>
      <c r="H795" s="176"/>
      <c r="I795" s="176"/>
      <c r="J795" s="176"/>
      <c r="K795" s="176"/>
      <c r="L795" s="176"/>
      <c r="M795" s="176"/>
      <c r="N795" s="176"/>
    </row>
    <row r="796" spans="5:14" ht="14.4" hidden="1" customHeight="1" x14ac:dyDescent="0.3">
      <c r="E796" s="176"/>
      <c r="F796" s="176"/>
      <c r="G796" s="176"/>
      <c r="H796" s="176"/>
      <c r="I796" s="176"/>
      <c r="J796" s="176"/>
      <c r="K796" s="176"/>
      <c r="L796" s="176"/>
      <c r="M796" s="176"/>
      <c r="N796" s="176"/>
    </row>
    <row r="797" spans="5:14" ht="14.4" hidden="1" customHeight="1" x14ac:dyDescent="0.3">
      <c r="E797" s="177"/>
      <c r="F797" s="177"/>
      <c r="G797" s="177"/>
      <c r="H797" s="177"/>
      <c r="I797" s="177"/>
      <c r="J797" s="177"/>
      <c r="K797" s="177"/>
      <c r="L797" s="177"/>
      <c r="M797" s="177"/>
      <c r="N797" s="177"/>
    </row>
    <row r="798" spans="5:14" ht="14.4" hidden="1" customHeight="1" x14ac:dyDescent="0.3">
      <c r="E798" s="177"/>
      <c r="F798" s="177"/>
      <c r="G798" s="177"/>
      <c r="H798" s="177"/>
      <c r="I798" s="177"/>
      <c r="J798" s="177"/>
      <c r="K798" s="177"/>
      <c r="L798" s="177"/>
      <c r="M798" s="177"/>
      <c r="N798" s="177"/>
    </row>
    <row r="831" spans="5:14" ht="14.4" hidden="1" customHeight="1" x14ac:dyDescent="0.3">
      <c r="E831" s="176"/>
      <c r="F831" s="176"/>
      <c r="G831" s="176"/>
      <c r="H831" s="176"/>
      <c r="I831" s="176"/>
      <c r="J831" s="176"/>
      <c r="K831" s="176"/>
      <c r="L831" s="176"/>
      <c r="M831" s="176"/>
      <c r="N831" s="176"/>
    </row>
    <row r="832" spans="5:14" ht="14.4" hidden="1" customHeight="1" x14ac:dyDescent="0.3">
      <c r="E832" s="176"/>
      <c r="F832" s="176"/>
      <c r="G832" s="176"/>
      <c r="H832" s="176"/>
      <c r="I832" s="176"/>
      <c r="J832" s="176"/>
      <c r="K832" s="176"/>
      <c r="L832" s="176"/>
      <c r="M832" s="176"/>
      <c r="N832" s="176"/>
    </row>
    <row r="833" spans="5:14" ht="14.4" hidden="1" customHeight="1" x14ac:dyDescent="0.3">
      <c r="E833" s="177"/>
      <c r="F833" s="177"/>
      <c r="G833" s="177"/>
      <c r="H833" s="177"/>
      <c r="I833" s="177"/>
      <c r="J833" s="177"/>
      <c r="K833" s="177"/>
      <c r="L833" s="177"/>
      <c r="M833" s="177"/>
      <c r="N833" s="177"/>
    </row>
    <row r="834" spans="5:14" ht="14.4" hidden="1" customHeight="1" x14ac:dyDescent="0.3">
      <c r="E834" s="177"/>
      <c r="F834" s="177"/>
      <c r="G834" s="177"/>
      <c r="H834" s="177"/>
      <c r="I834" s="177"/>
      <c r="J834" s="177"/>
      <c r="K834" s="177"/>
      <c r="L834" s="177"/>
      <c r="M834" s="177"/>
      <c r="N834" s="177"/>
    </row>
    <row r="867" spans="5:14" ht="14.4" hidden="1" customHeight="1" x14ac:dyDescent="0.3">
      <c r="E867" s="176"/>
      <c r="F867" s="176"/>
      <c r="G867" s="176"/>
      <c r="H867" s="176"/>
      <c r="I867" s="176"/>
      <c r="J867" s="176"/>
      <c r="K867" s="176"/>
      <c r="L867" s="176"/>
      <c r="M867" s="176"/>
      <c r="N867" s="176"/>
    </row>
    <row r="868" spans="5:14" ht="14.4" hidden="1" customHeight="1" x14ac:dyDescent="0.3">
      <c r="E868" s="176"/>
      <c r="F868" s="176"/>
      <c r="G868" s="176"/>
      <c r="H868" s="176"/>
      <c r="I868" s="176"/>
      <c r="J868" s="176"/>
      <c r="K868" s="176"/>
      <c r="L868" s="176"/>
      <c r="M868" s="176"/>
      <c r="N868" s="176"/>
    </row>
    <row r="869" spans="5:14" ht="14.4" hidden="1" customHeight="1" x14ac:dyDescent="0.3">
      <c r="E869" s="177"/>
      <c r="F869" s="177"/>
      <c r="G869" s="177"/>
      <c r="H869" s="177"/>
      <c r="I869" s="177"/>
      <c r="J869" s="177"/>
      <c r="K869" s="177"/>
      <c r="L869" s="177"/>
      <c r="M869" s="177"/>
      <c r="N869" s="177"/>
    </row>
    <row r="870" spans="5:14" ht="14.4" hidden="1" customHeight="1" x14ac:dyDescent="0.3">
      <c r="E870" s="177"/>
      <c r="F870" s="177"/>
      <c r="G870" s="177"/>
      <c r="H870" s="177"/>
      <c r="I870" s="177"/>
      <c r="J870" s="177"/>
      <c r="K870" s="177"/>
      <c r="L870" s="177"/>
      <c r="M870" s="177"/>
      <c r="N870" s="177"/>
    </row>
    <row r="903" spans="5:14" ht="14.4" hidden="1" customHeight="1" x14ac:dyDescent="0.3">
      <c r="E903" s="176"/>
      <c r="F903" s="176"/>
      <c r="G903" s="176"/>
      <c r="H903" s="176"/>
      <c r="I903" s="176"/>
      <c r="J903" s="176"/>
      <c r="K903" s="176"/>
      <c r="L903" s="176"/>
      <c r="M903" s="176"/>
      <c r="N903" s="176"/>
    </row>
    <row r="904" spans="5:14" ht="14.4" hidden="1" customHeight="1" x14ac:dyDescent="0.3">
      <c r="E904" s="176"/>
      <c r="F904" s="176"/>
      <c r="G904" s="176"/>
      <c r="H904" s="176"/>
      <c r="I904" s="176"/>
      <c r="J904" s="176"/>
      <c r="K904" s="176"/>
      <c r="L904" s="176"/>
      <c r="M904" s="176"/>
      <c r="N904" s="176"/>
    </row>
    <row r="905" spans="5:14" ht="14.4" hidden="1" customHeight="1" x14ac:dyDescent="0.3">
      <c r="E905" s="177"/>
      <c r="F905" s="177"/>
      <c r="G905" s="177"/>
      <c r="H905" s="177"/>
      <c r="I905" s="177"/>
      <c r="J905" s="177"/>
      <c r="K905" s="177"/>
      <c r="L905" s="177"/>
      <c r="M905" s="177"/>
      <c r="N905" s="177"/>
    </row>
    <row r="906" spans="5:14" ht="14.4" hidden="1" customHeight="1" x14ac:dyDescent="0.3">
      <c r="E906" s="177"/>
      <c r="F906" s="177"/>
      <c r="G906" s="177"/>
      <c r="H906" s="177"/>
      <c r="I906" s="177"/>
      <c r="J906" s="177"/>
      <c r="K906" s="177"/>
      <c r="L906" s="177"/>
      <c r="M906" s="177"/>
      <c r="N906" s="177"/>
    </row>
    <row r="939" spans="5:14" ht="14.4" hidden="1" customHeight="1" x14ac:dyDescent="0.3">
      <c r="E939" s="176"/>
      <c r="F939" s="176"/>
      <c r="G939" s="176"/>
      <c r="H939" s="176"/>
      <c r="I939" s="176"/>
      <c r="J939" s="176"/>
      <c r="K939" s="176"/>
      <c r="L939" s="176"/>
      <c r="M939" s="176"/>
      <c r="N939" s="176"/>
    </row>
    <row r="940" spans="5:14" ht="14.4" hidden="1" customHeight="1" x14ac:dyDescent="0.3">
      <c r="E940" s="176"/>
      <c r="F940" s="176"/>
      <c r="G940" s="176"/>
      <c r="H940" s="176"/>
      <c r="I940" s="176"/>
      <c r="J940" s="176"/>
      <c r="K940" s="176"/>
      <c r="L940" s="176"/>
      <c r="M940" s="176"/>
      <c r="N940" s="176"/>
    </row>
    <row r="941" spans="5:14" ht="14.4" hidden="1" customHeight="1" x14ac:dyDescent="0.3">
      <c r="E941" s="177"/>
      <c r="F941" s="177"/>
      <c r="G941" s="177"/>
      <c r="H941" s="177"/>
      <c r="I941" s="177"/>
      <c r="J941" s="177"/>
      <c r="K941" s="177"/>
      <c r="L941" s="177"/>
      <c r="M941" s="177"/>
      <c r="N941" s="177"/>
    </row>
    <row r="942" spans="5:14" ht="14.4" hidden="1" customHeight="1" x14ac:dyDescent="0.3">
      <c r="E942" s="177"/>
      <c r="F942" s="177"/>
      <c r="G942" s="177"/>
      <c r="H942" s="177"/>
      <c r="I942" s="177"/>
      <c r="J942" s="177"/>
      <c r="K942" s="177"/>
      <c r="L942" s="177"/>
      <c r="M942" s="177"/>
      <c r="N942" s="177"/>
    </row>
    <row r="975" spans="5:14" ht="14.4" hidden="1" customHeight="1" x14ac:dyDescent="0.3">
      <c r="E975" s="176"/>
      <c r="F975" s="176"/>
      <c r="G975" s="176"/>
      <c r="H975" s="176"/>
      <c r="I975" s="176"/>
      <c r="J975" s="176"/>
      <c r="K975" s="176"/>
      <c r="L975" s="176"/>
      <c r="M975" s="176"/>
      <c r="N975" s="176"/>
    </row>
    <row r="976" spans="5:14" ht="14.4" hidden="1" customHeight="1" x14ac:dyDescent="0.3">
      <c r="E976" s="176"/>
      <c r="F976" s="176"/>
      <c r="G976" s="176"/>
      <c r="H976" s="176"/>
      <c r="I976" s="176"/>
      <c r="J976" s="176"/>
      <c r="K976" s="176"/>
      <c r="L976" s="176"/>
      <c r="M976" s="176"/>
      <c r="N976" s="176"/>
    </row>
    <row r="977" spans="5:14" ht="14.4" hidden="1" customHeight="1" x14ac:dyDescent="0.3">
      <c r="E977" s="177"/>
      <c r="F977" s="177"/>
      <c r="G977" s="177"/>
      <c r="H977" s="177"/>
      <c r="I977" s="177"/>
      <c r="J977" s="177"/>
      <c r="K977" s="177"/>
      <c r="L977" s="177"/>
      <c r="M977" s="177"/>
      <c r="N977" s="177"/>
    </row>
    <row r="978" spans="5:14" ht="14.4" hidden="1" customHeight="1" x14ac:dyDescent="0.3">
      <c r="E978" s="177"/>
      <c r="F978" s="177"/>
      <c r="G978" s="177"/>
      <c r="H978" s="177"/>
      <c r="I978" s="177"/>
      <c r="J978" s="177"/>
      <c r="K978" s="177"/>
      <c r="L978" s="177"/>
      <c r="M978" s="177"/>
      <c r="N978" s="177"/>
    </row>
    <row r="1011" spans="5:14" ht="14.4" hidden="1" customHeight="1" x14ac:dyDescent="0.3">
      <c r="E1011" s="176"/>
      <c r="F1011" s="176"/>
      <c r="G1011" s="176"/>
      <c r="H1011" s="176"/>
      <c r="I1011" s="176"/>
      <c r="J1011" s="176"/>
      <c r="K1011" s="176"/>
      <c r="L1011" s="176"/>
      <c r="M1011" s="176"/>
      <c r="N1011" s="176"/>
    </row>
    <row r="1012" spans="5:14" ht="14.4" hidden="1" customHeight="1" x14ac:dyDescent="0.3">
      <c r="E1012" s="176"/>
      <c r="F1012" s="176"/>
      <c r="G1012" s="176"/>
      <c r="H1012" s="176"/>
      <c r="I1012" s="176"/>
      <c r="J1012" s="176"/>
      <c r="K1012" s="176"/>
      <c r="L1012" s="176"/>
      <c r="M1012" s="176"/>
      <c r="N1012" s="176"/>
    </row>
    <row r="1013" spans="5:14" ht="14.4" hidden="1" customHeight="1" x14ac:dyDescent="0.3">
      <c r="E1013" s="177"/>
      <c r="F1013" s="177"/>
      <c r="G1013" s="177"/>
      <c r="H1013" s="177"/>
      <c r="I1013" s="177"/>
      <c r="J1013" s="177"/>
      <c r="K1013" s="177"/>
      <c r="L1013" s="177"/>
      <c r="M1013" s="177"/>
      <c r="N1013" s="177"/>
    </row>
    <row r="1014" spans="5:14" ht="14.4" hidden="1" customHeight="1" x14ac:dyDescent="0.3">
      <c r="E1014" s="177"/>
      <c r="F1014" s="177"/>
      <c r="G1014" s="177"/>
      <c r="H1014" s="177"/>
      <c r="I1014" s="177"/>
      <c r="J1014" s="177"/>
      <c r="K1014" s="177"/>
      <c r="L1014" s="177"/>
      <c r="M1014" s="177"/>
      <c r="N1014" s="177"/>
    </row>
  </sheetData>
  <mergeCells count="53">
    <mergeCell ref="A1:O3"/>
    <mergeCell ref="E941:N942"/>
    <mergeCell ref="E975:N976"/>
    <mergeCell ref="E867:N868"/>
    <mergeCell ref="E869:N870"/>
    <mergeCell ref="E903:N904"/>
    <mergeCell ref="E905:N906"/>
    <mergeCell ref="E939:N940"/>
    <mergeCell ref="E221:N222"/>
    <mergeCell ref="E255:N256"/>
    <mergeCell ref="E257:N258"/>
    <mergeCell ref="E183:N184"/>
    <mergeCell ref="E185:N186"/>
    <mergeCell ref="E111:N112"/>
    <mergeCell ref="E113:N114"/>
    <mergeCell ref="E219:N220"/>
    <mergeCell ref="E147:N148"/>
    <mergeCell ref="E149:N150"/>
    <mergeCell ref="E329:N330"/>
    <mergeCell ref="E291:N292"/>
    <mergeCell ref="E293:N294"/>
    <mergeCell ref="E399:N400"/>
    <mergeCell ref="E401:N402"/>
    <mergeCell ref="E365:N366"/>
    <mergeCell ref="E363:N364"/>
    <mergeCell ref="E327:N328"/>
    <mergeCell ref="E435:N436"/>
    <mergeCell ref="E437:N438"/>
    <mergeCell ref="E579:N580"/>
    <mergeCell ref="E581:N582"/>
    <mergeCell ref="E615:N616"/>
    <mergeCell ref="E545:N546"/>
    <mergeCell ref="E471:N472"/>
    <mergeCell ref="E473:N474"/>
    <mergeCell ref="E507:N508"/>
    <mergeCell ref="E509:N510"/>
    <mergeCell ref="E543:N544"/>
    <mergeCell ref="E1011:N1012"/>
    <mergeCell ref="E1013:N1014"/>
    <mergeCell ref="E617:N618"/>
    <mergeCell ref="E651:N652"/>
    <mergeCell ref="E653:N654"/>
    <mergeCell ref="E795:N796"/>
    <mergeCell ref="E797:N798"/>
    <mergeCell ref="E977:N978"/>
    <mergeCell ref="E687:N688"/>
    <mergeCell ref="E689:N690"/>
    <mergeCell ref="E723:N724"/>
    <mergeCell ref="E725:N726"/>
    <mergeCell ref="E759:N760"/>
    <mergeCell ref="E761:N762"/>
    <mergeCell ref="E831:N832"/>
    <mergeCell ref="E833:N834"/>
  </mergeCells>
  <conditionalFormatting sqref="AD41:AD68">
    <cfRule type="colorScale" priority="2">
      <colorScale>
        <cfvo type="min"/>
        <cfvo type="percentile" val="50"/>
        <cfvo type="max"/>
        <color rgb="FF63BE7B"/>
        <color rgb="FFFFEB84"/>
        <color rgb="FFF8696B"/>
      </colorScale>
    </cfRule>
  </conditionalFormatting>
  <conditionalFormatting pivot="1" sqref="C7:C18 C19 C20:C31 C32 C33:C36">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BD825-A9F6-4219-9EEA-0C2C2CA8C7E4}">
  <dimension ref="B2:E150"/>
  <sheetViews>
    <sheetView topLeftCell="A37" workbookViewId="0">
      <selection activeCell="D98" sqref="D98"/>
    </sheetView>
  </sheetViews>
  <sheetFormatPr defaultRowHeight="14.4" x14ac:dyDescent="0.3"/>
  <cols>
    <col min="2" max="2" width="35.109375" customWidth="1"/>
    <col min="3" max="3" width="117.109375" customWidth="1"/>
    <col min="4" max="4" width="21.33203125" customWidth="1"/>
    <col min="5" max="5" width="18.44140625" customWidth="1"/>
  </cols>
  <sheetData>
    <row r="2" spans="2:3" ht="15.6" x14ac:dyDescent="0.3">
      <c r="B2" s="139" t="s">
        <v>165</v>
      </c>
    </row>
    <row r="4" spans="2:3" x14ac:dyDescent="0.3">
      <c r="B4" t="s">
        <v>166</v>
      </c>
      <c r="C4">
        <v>372</v>
      </c>
    </row>
    <row r="5" spans="2:3" x14ac:dyDescent="0.3">
      <c r="B5" t="s">
        <v>0</v>
      </c>
      <c r="C5" t="s">
        <v>170</v>
      </c>
    </row>
    <row r="6" spans="2:3" x14ac:dyDescent="0.3">
      <c r="B6" t="s">
        <v>1</v>
      </c>
      <c r="C6" t="s">
        <v>171</v>
      </c>
    </row>
    <row r="7" spans="2:3" ht="57.6" x14ac:dyDescent="0.3">
      <c r="B7" t="s">
        <v>2</v>
      </c>
      <c r="C7" s="8" t="s">
        <v>172</v>
      </c>
    </row>
    <row r="8" spans="2:3" x14ac:dyDescent="0.3">
      <c r="B8" t="s">
        <v>3</v>
      </c>
      <c r="C8" t="s">
        <v>173</v>
      </c>
    </row>
    <row r="9" spans="2:3" x14ac:dyDescent="0.3">
      <c r="B9" t="s">
        <v>4</v>
      </c>
      <c r="C9" s="9" t="s">
        <v>175</v>
      </c>
    </row>
    <row r="10" spans="2:3" x14ac:dyDescent="0.3">
      <c r="B10" t="s">
        <v>5</v>
      </c>
      <c r="C10" t="s">
        <v>173</v>
      </c>
    </row>
    <row r="11" spans="2:3" x14ac:dyDescent="0.3">
      <c r="B11" t="s">
        <v>6</v>
      </c>
      <c r="C11" t="s">
        <v>173</v>
      </c>
    </row>
    <row r="12" spans="2:3" x14ac:dyDescent="0.3">
      <c r="B12" t="s">
        <v>7</v>
      </c>
      <c r="C12" t="s">
        <v>173</v>
      </c>
    </row>
    <row r="13" spans="2:3" x14ac:dyDescent="0.3">
      <c r="B13" t="s">
        <v>8</v>
      </c>
      <c r="C13" t="s">
        <v>173</v>
      </c>
    </row>
    <row r="14" spans="2:3" x14ac:dyDescent="0.3">
      <c r="B14" t="s">
        <v>9</v>
      </c>
      <c r="C14" t="s">
        <v>173</v>
      </c>
    </row>
    <row r="15" spans="2:3" x14ac:dyDescent="0.3">
      <c r="B15" t="s">
        <v>10</v>
      </c>
      <c r="C15" t="s">
        <v>173</v>
      </c>
    </row>
    <row r="16" spans="2:3" x14ac:dyDescent="0.3">
      <c r="B16" t="s">
        <v>11</v>
      </c>
      <c r="C16" t="s">
        <v>173</v>
      </c>
    </row>
    <row r="17" spans="2:3" x14ac:dyDescent="0.3">
      <c r="B17" t="s">
        <v>12</v>
      </c>
      <c r="C17" t="s">
        <v>173</v>
      </c>
    </row>
    <row r="18" spans="2:3" x14ac:dyDescent="0.3">
      <c r="B18" t="s">
        <v>13</v>
      </c>
      <c r="C18" t="s">
        <v>173</v>
      </c>
    </row>
    <row r="19" spans="2:3" x14ac:dyDescent="0.3">
      <c r="B19" t="s">
        <v>14</v>
      </c>
      <c r="C19" s="9" t="s">
        <v>175</v>
      </c>
    </row>
    <row r="20" spans="2:3" x14ac:dyDescent="0.3">
      <c r="B20" t="s">
        <v>15</v>
      </c>
      <c r="C20" t="s">
        <v>173</v>
      </c>
    </row>
    <row r="21" spans="2:3" x14ac:dyDescent="0.3">
      <c r="B21" t="s">
        <v>16</v>
      </c>
      <c r="C21" s="9" t="s">
        <v>176</v>
      </c>
    </row>
    <row r="22" spans="2:3" x14ac:dyDescent="0.3">
      <c r="B22" t="s">
        <v>17</v>
      </c>
      <c r="C22" s="9" t="s">
        <v>177</v>
      </c>
    </row>
    <row r="23" spans="2:3" x14ac:dyDescent="0.3">
      <c r="B23" t="s">
        <v>18</v>
      </c>
      <c r="C23" s="9" t="s">
        <v>177</v>
      </c>
    </row>
    <row r="24" spans="2:3" x14ac:dyDescent="0.3">
      <c r="B24" t="s">
        <v>19</v>
      </c>
      <c r="C24" s="9" t="s">
        <v>174</v>
      </c>
    </row>
    <row r="25" spans="2:3" ht="43.2" x14ac:dyDescent="0.3">
      <c r="B25" t="s">
        <v>20</v>
      </c>
      <c r="C25" s="13" t="s">
        <v>180</v>
      </c>
    </row>
    <row r="26" spans="2:3" x14ac:dyDescent="0.3">
      <c r="B26" t="s">
        <v>21</v>
      </c>
      <c r="C26" t="s">
        <v>173</v>
      </c>
    </row>
    <row r="27" spans="2:3" x14ac:dyDescent="0.3">
      <c r="B27" t="s">
        <v>22</v>
      </c>
      <c r="C27" s="9" t="s">
        <v>175</v>
      </c>
    </row>
    <row r="28" spans="2:3" x14ac:dyDescent="0.3">
      <c r="B28" t="s">
        <v>23</v>
      </c>
      <c r="C28" t="s">
        <v>173</v>
      </c>
    </row>
    <row r="29" spans="2:3" x14ac:dyDescent="0.3">
      <c r="B29" t="s">
        <v>24</v>
      </c>
      <c r="C29" s="9" t="s">
        <v>175</v>
      </c>
    </row>
    <row r="30" spans="2:3" x14ac:dyDescent="0.3">
      <c r="B30" t="s">
        <v>25</v>
      </c>
      <c r="C30" s="9" t="s">
        <v>175</v>
      </c>
    </row>
    <row r="31" spans="2:3" x14ac:dyDescent="0.3">
      <c r="B31" t="s">
        <v>26</v>
      </c>
      <c r="C31" s="9" t="s">
        <v>175</v>
      </c>
    </row>
    <row r="32" spans="2:3" x14ac:dyDescent="0.3">
      <c r="B32" t="s">
        <v>27</v>
      </c>
      <c r="C32" s="9" t="s">
        <v>175</v>
      </c>
    </row>
    <row r="33" spans="2:3" x14ac:dyDescent="0.3">
      <c r="B33" t="s">
        <v>28</v>
      </c>
      <c r="C33" s="9" t="s">
        <v>175</v>
      </c>
    </row>
    <row r="34" spans="2:3" x14ac:dyDescent="0.3">
      <c r="B34" t="s">
        <v>29</v>
      </c>
      <c r="C34" s="9" t="s">
        <v>175</v>
      </c>
    </row>
    <row r="36" spans="2:3" x14ac:dyDescent="0.3">
      <c r="B36" s="138" t="s">
        <v>209</v>
      </c>
    </row>
    <row r="38" spans="2:3" x14ac:dyDescent="0.3">
      <c r="B38" t="s">
        <v>2</v>
      </c>
      <c r="C38" t="s">
        <v>210</v>
      </c>
    </row>
    <row r="39" spans="2:3" x14ac:dyDescent="0.3">
      <c r="B39" t="s">
        <v>20</v>
      </c>
      <c r="C39" t="s">
        <v>212</v>
      </c>
    </row>
    <row r="40" spans="2:3" x14ac:dyDescent="0.3">
      <c r="B40" t="s">
        <v>3</v>
      </c>
      <c r="C40" t="s">
        <v>211</v>
      </c>
    </row>
    <row r="41" spans="2:3" x14ac:dyDescent="0.3">
      <c r="B41" t="s">
        <v>4</v>
      </c>
      <c r="C41" t="s">
        <v>211</v>
      </c>
    </row>
    <row r="42" spans="2:3" x14ac:dyDescent="0.3">
      <c r="B42" t="s">
        <v>5</v>
      </c>
      <c r="C42" t="s">
        <v>211</v>
      </c>
    </row>
    <row r="43" spans="2:3" x14ac:dyDescent="0.3">
      <c r="B43" t="s">
        <v>6</v>
      </c>
      <c r="C43" t="s">
        <v>211</v>
      </c>
    </row>
    <row r="44" spans="2:3" x14ac:dyDescent="0.3">
      <c r="B44" t="s">
        <v>7</v>
      </c>
      <c r="C44" t="s">
        <v>211</v>
      </c>
    </row>
    <row r="45" spans="2:3" x14ac:dyDescent="0.3">
      <c r="B45" t="s">
        <v>8</v>
      </c>
      <c r="C45" t="s">
        <v>211</v>
      </c>
    </row>
    <row r="46" spans="2:3" x14ac:dyDescent="0.3">
      <c r="B46" t="s">
        <v>9</v>
      </c>
      <c r="C46" t="s">
        <v>211</v>
      </c>
    </row>
    <row r="47" spans="2:3" x14ac:dyDescent="0.3">
      <c r="B47" t="s">
        <v>10</v>
      </c>
      <c r="C47" t="s">
        <v>211</v>
      </c>
    </row>
    <row r="48" spans="2:3" x14ac:dyDescent="0.3">
      <c r="B48" t="s">
        <v>11</v>
      </c>
      <c r="C48" t="s">
        <v>211</v>
      </c>
    </row>
    <row r="49" spans="2:3" x14ac:dyDescent="0.3">
      <c r="B49" t="s">
        <v>12</v>
      </c>
      <c r="C49" t="s">
        <v>211</v>
      </c>
    </row>
    <row r="50" spans="2:3" x14ac:dyDescent="0.3">
      <c r="B50" t="s">
        <v>13</v>
      </c>
      <c r="C50" t="s">
        <v>211</v>
      </c>
    </row>
    <row r="51" spans="2:3" x14ac:dyDescent="0.3">
      <c r="B51" t="s">
        <v>14</v>
      </c>
      <c r="C51" t="s">
        <v>211</v>
      </c>
    </row>
    <row r="52" spans="2:3" x14ac:dyDescent="0.3">
      <c r="B52" t="s">
        <v>15</v>
      </c>
      <c r="C52" t="s">
        <v>211</v>
      </c>
    </row>
    <row r="53" spans="2:3" x14ac:dyDescent="0.3">
      <c r="B53" t="s">
        <v>16</v>
      </c>
      <c r="C53" t="s">
        <v>211</v>
      </c>
    </row>
    <row r="54" spans="2:3" x14ac:dyDescent="0.3">
      <c r="B54" t="s">
        <v>17</v>
      </c>
      <c r="C54" t="s">
        <v>211</v>
      </c>
    </row>
    <row r="55" spans="2:3" x14ac:dyDescent="0.3">
      <c r="B55" t="s">
        <v>18</v>
      </c>
      <c r="C55" t="s">
        <v>211</v>
      </c>
    </row>
    <row r="56" spans="2:3" x14ac:dyDescent="0.3">
      <c r="B56" t="s">
        <v>19</v>
      </c>
      <c r="C56" t="s">
        <v>211</v>
      </c>
    </row>
    <row r="57" spans="2:3" x14ac:dyDescent="0.3">
      <c r="B57" t="s">
        <v>21</v>
      </c>
      <c r="C57" t="s">
        <v>211</v>
      </c>
    </row>
    <row r="58" spans="2:3" x14ac:dyDescent="0.3">
      <c r="B58" t="s">
        <v>22</v>
      </c>
      <c r="C58" t="s">
        <v>211</v>
      </c>
    </row>
    <row r="59" spans="2:3" x14ac:dyDescent="0.3">
      <c r="B59" t="s">
        <v>23</v>
      </c>
      <c r="C59" t="s">
        <v>211</v>
      </c>
    </row>
    <row r="60" spans="2:3" x14ac:dyDescent="0.3">
      <c r="B60" t="s">
        <v>24</v>
      </c>
      <c r="C60" t="s">
        <v>211</v>
      </c>
    </row>
    <row r="61" spans="2:3" x14ac:dyDescent="0.3">
      <c r="B61" t="s">
        <v>25</v>
      </c>
      <c r="C61" t="s">
        <v>211</v>
      </c>
    </row>
    <row r="62" spans="2:3" x14ac:dyDescent="0.3">
      <c r="B62" t="s">
        <v>26</v>
      </c>
      <c r="C62" t="s">
        <v>211</v>
      </c>
    </row>
    <row r="63" spans="2:3" x14ac:dyDescent="0.3">
      <c r="B63" t="s">
        <v>27</v>
      </c>
      <c r="C63" t="s">
        <v>211</v>
      </c>
    </row>
    <row r="64" spans="2:3" x14ac:dyDescent="0.3">
      <c r="B64" t="s">
        <v>28</v>
      </c>
      <c r="C64" t="s">
        <v>211</v>
      </c>
    </row>
    <row r="65" spans="2:3" x14ac:dyDescent="0.3">
      <c r="B65" t="s">
        <v>29</v>
      </c>
      <c r="C65" t="s">
        <v>211</v>
      </c>
    </row>
    <row r="67" spans="2:3" x14ac:dyDescent="0.3">
      <c r="B67" s="138" t="s">
        <v>265</v>
      </c>
    </row>
    <row r="69" spans="2:3" x14ac:dyDescent="0.3">
      <c r="B69" s="102" t="s">
        <v>266</v>
      </c>
      <c r="C69" s="102" t="s">
        <v>387</v>
      </c>
    </row>
    <row r="70" spans="2:3" x14ac:dyDescent="0.3">
      <c r="B70" s="102" t="s">
        <v>389</v>
      </c>
      <c r="C70" s="102" t="s">
        <v>388</v>
      </c>
    </row>
    <row r="71" spans="2:3" x14ac:dyDescent="0.3">
      <c r="B71" s="102" t="s">
        <v>390</v>
      </c>
      <c r="C71" s="102" t="s">
        <v>391</v>
      </c>
    </row>
    <row r="72" spans="2:3" x14ac:dyDescent="0.3">
      <c r="B72" s="102" t="s">
        <v>416</v>
      </c>
      <c r="C72" s="102" t="s">
        <v>417</v>
      </c>
    </row>
    <row r="74" spans="2:3" x14ac:dyDescent="0.3">
      <c r="B74" s="140" t="s">
        <v>395</v>
      </c>
      <c r="C74" s="24"/>
    </row>
    <row r="75" spans="2:3" ht="43.2" x14ac:dyDescent="0.3">
      <c r="B75" s="24"/>
      <c r="C75" s="141" t="s">
        <v>392</v>
      </c>
    </row>
    <row r="76" spans="2:3" x14ac:dyDescent="0.3">
      <c r="B76" s="24"/>
      <c r="C76" s="142" t="s">
        <v>393</v>
      </c>
    </row>
    <row r="77" spans="2:3" x14ac:dyDescent="0.3">
      <c r="B77" s="24"/>
      <c r="C77" s="24"/>
    </row>
    <row r="78" spans="2:3" ht="28.8" x14ac:dyDescent="0.3">
      <c r="B78" s="143" t="s">
        <v>394</v>
      </c>
      <c r="C78" s="144" t="s">
        <v>396</v>
      </c>
    </row>
    <row r="79" spans="2:3" x14ac:dyDescent="0.3">
      <c r="B79" s="24"/>
      <c r="C79" s="24"/>
    </row>
    <row r="80" spans="2:3" x14ac:dyDescent="0.3">
      <c r="B80" s="24"/>
      <c r="C80" s="24"/>
    </row>
    <row r="81" spans="2:3" x14ac:dyDescent="0.3">
      <c r="B81" s="140" t="s">
        <v>397</v>
      </c>
      <c r="C81" s="24"/>
    </row>
    <row r="82" spans="2:3" ht="28.8" x14ac:dyDescent="0.3">
      <c r="B82" s="24"/>
      <c r="C82" s="141" t="s">
        <v>398</v>
      </c>
    </row>
    <row r="83" spans="2:3" x14ac:dyDescent="0.3">
      <c r="B83" s="24"/>
      <c r="C83" s="142" t="s">
        <v>399</v>
      </c>
    </row>
    <row r="84" spans="2:3" x14ac:dyDescent="0.3">
      <c r="B84" s="24"/>
      <c r="C84" s="142" t="s">
        <v>400</v>
      </c>
    </row>
    <row r="85" spans="2:3" x14ac:dyDescent="0.3">
      <c r="B85" s="24"/>
      <c r="C85" s="24"/>
    </row>
    <row r="86" spans="2:3" x14ac:dyDescent="0.3">
      <c r="B86" s="143" t="s">
        <v>394</v>
      </c>
      <c r="C86" s="145" t="s">
        <v>401</v>
      </c>
    </row>
    <row r="87" spans="2:3" ht="28.8" x14ac:dyDescent="0.3">
      <c r="B87" s="24"/>
      <c r="C87" s="144" t="s">
        <v>407</v>
      </c>
    </row>
    <row r="88" spans="2:3" x14ac:dyDescent="0.3">
      <c r="B88" s="24"/>
      <c r="C88" s="24"/>
    </row>
    <row r="89" spans="2:3" x14ac:dyDescent="0.3">
      <c r="B89" s="24"/>
      <c r="C89" s="24"/>
    </row>
    <row r="90" spans="2:3" x14ac:dyDescent="0.3">
      <c r="B90" s="140" t="s">
        <v>402</v>
      </c>
      <c r="C90" s="24"/>
    </row>
    <row r="91" spans="2:3" ht="28.8" x14ac:dyDescent="0.3">
      <c r="B91" s="24"/>
      <c r="C91" s="141" t="s">
        <v>403</v>
      </c>
    </row>
    <row r="92" spans="2:3" x14ac:dyDescent="0.3">
      <c r="B92" s="24"/>
      <c r="C92" s="142" t="s">
        <v>404</v>
      </c>
    </row>
    <row r="93" spans="2:3" ht="28.8" x14ac:dyDescent="0.3">
      <c r="B93" s="24"/>
      <c r="C93" s="141" t="s">
        <v>405</v>
      </c>
    </row>
    <row r="94" spans="2:3" x14ac:dyDescent="0.3">
      <c r="B94" s="24"/>
      <c r="C94" s="24"/>
    </row>
    <row r="95" spans="2:3" x14ac:dyDescent="0.3">
      <c r="B95" s="143" t="s">
        <v>394</v>
      </c>
      <c r="C95" s="144" t="s">
        <v>406</v>
      </c>
    </row>
    <row r="96" spans="2:3" x14ac:dyDescent="0.3">
      <c r="B96" s="24"/>
      <c r="C96" s="145" t="s">
        <v>420</v>
      </c>
    </row>
    <row r="97" spans="2:3" x14ac:dyDescent="0.3">
      <c r="B97" s="24"/>
      <c r="C97" s="24"/>
    </row>
    <row r="98" spans="2:3" x14ac:dyDescent="0.3">
      <c r="B98" s="24"/>
      <c r="C98" s="24"/>
    </row>
    <row r="99" spans="2:3" x14ac:dyDescent="0.3">
      <c r="B99" s="140" t="s">
        <v>408</v>
      </c>
      <c r="C99" s="24"/>
    </row>
    <row r="100" spans="2:3" ht="28.8" x14ac:dyDescent="0.3">
      <c r="B100" s="24"/>
      <c r="C100" s="141" t="s">
        <v>409</v>
      </c>
    </row>
    <row r="101" spans="2:3" x14ac:dyDescent="0.3">
      <c r="B101" s="24"/>
      <c r="C101" s="24"/>
    </row>
    <row r="102" spans="2:3" x14ac:dyDescent="0.3">
      <c r="B102" s="143" t="s">
        <v>394</v>
      </c>
      <c r="C102" s="145" t="s">
        <v>410</v>
      </c>
    </row>
    <row r="103" spans="2:3" x14ac:dyDescent="0.3">
      <c r="B103" s="24"/>
      <c r="C103" s="24"/>
    </row>
    <row r="104" spans="2:3" x14ac:dyDescent="0.3">
      <c r="B104" s="24"/>
      <c r="C104" s="24"/>
    </row>
    <row r="105" spans="2:3" x14ac:dyDescent="0.3">
      <c r="B105" s="140" t="s">
        <v>412</v>
      </c>
      <c r="C105" s="24"/>
    </row>
    <row r="106" spans="2:3" ht="28.8" x14ac:dyDescent="0.3">
      <c r="B106" s="24"/>
      <c r="C106" s="141" t="s">
        <v>411</v>
      </c>
    </row>
    <row r="107" spans="2:3" x14ac:dyDescent="0.3">
      <c r="B107" s="24"/>
      <c r="C107" s="142" t="s">
        <v>413</v>
      </c>
    </row>
    <row r="108" spans="2:3" ht="28.8" x14ac:dyDescent="0.3">
      <c r="B108" s="24"/>
      <c r="C108" s="141" t="s">
        <v>414</v>
      </c>
    </row>
    <row r="109" spans="2:3" x14ac:dyDescent="0.3">
      <c r="B109" s="24"/>
      <c r="C109" s="24"/>
    </row>
    <row r="110" spans="2:3" x14ac:dyDescent="0.3">
      <c r="B110" s="143" t="s">
        <v>394</v>
      </c>
      <c r="C110" s="144" t="s">
        <v>415</v>
      </c>
    </row>
    <row r="111" spans="2:3" x14ac:dyDescent="0.3">
      <c r="B111" s="24"/>
      <c r="C111" s="145" t="s">
        <v>418</v>
      </c>
    </row>
    <row r="114" spans="2:5" ht="23.4" x14ac:dyDescent="0.45">
      <c r="B114" s="179" t="s">
        <v>219</v>
      </c>
      <c r="C114" s="179"/>
    </row>
    <row r="116" spans="2:5" x14ac:dyDescent="0.3">
      <c r="B116" s="140" t="s">
        <v>395</v>
      </c>
      <c r="C116" s="102" t="s">
        <v>366</v>
      </c>
    </row>
    <row r="117" spans="2:5" x14ac:dyDescent="0.3">
      <c r="C117" s="102" t="s">
        <v>367</v>
      </c>
    </row>
    <row r="118" spans="2:5" x14ac:dyDescent="0.3">
      <c r="C118" s="102" t="s">
        <v>368</v>
      </c>
    </row>
    <row r="119" spans="2:5" x14ac:dyDescent="0.3">
      <c r="C119" s="102" t="s">
        <v>369</v>
      </c>
    </row>
    <row r="121" spans="2:5" x14ac:dyDescent="0.3">
      <c r="B121" s="140" t="s">
        <v>397</v>
      </c>
      <c r="C121" s="102" t="s">
        <v>372</v>
      </c>
    </row>
    <row r="122" spans="2:5" x14ac:dyDescent="0.3">
      <c r="C122" s="102" t="s">
        <v>371</v>
      </c>
    </row>
    <row r="123" spans="2:5" x14ac:dyDescent="0.3">
      <c r="C123" s="102" t="s">
        <v>419</v>
      </c>
    </row>
    <row r="125" spans="2:5" x14ac:dyDescent="0.3">
      <c r="B125" s="140" t="s">
        <v>402</v>
      </c>
      <c r="C125" s="102" t="s">
        <v>375</v>
      </c>
    </row>
    <row r="126" spans="2:5" x14ac:dyDescent="0.3">
      <c r="C126" s="102" t="s">
        <v>376</v>
      </c>
    </row>
    <row r="128" spans="2:5" ht="18" x14ac:dyDescent="0.35">
      <c r="B128" s="148" t="s">
        <v>408</v>
      </c>
      <c r="C128" s="149" t="s">
        <v>223</v>
      </c>
      <c r="D128" s="149" t="s">
        <v>224</v>
      </c>
      <c r="E128" s="149" t="s">
        <v>225</v>
      </c>
    </row>
    <row r="129" spans="3:5" x14ac:dyDescent="0.3">
      <c r="C129" s="150" t="s">
        <v>3</v>
      </c>
      <c r="D129" s="150" t="s">
        <v>383</v>
      </c>
      <c r="E129" s="150" t="s">
        <v>384</v>
      </c>
    </row>
    <row r="130" spans="3:5" x14ac:dyDescent="0.3">
      <c r="C130" s="150" t="s">
        <v>4</v>
      </c>
      <c r="D130" s="150" t="s">
        <v>384</v>
      </c>
      <c r="E130" s="150" t="s">
        <v>383</v>
      </c>
    </row>
    <row r="131" spans="3:5" x14ac:dyDescent="0.3">
      <c r="C131" s="150" t="s">
        <v>5</v>
      </c>
      <c r="D131" s="150" t="s">
        <v>384</v>
      </c>
      <c r="E131" s="150" t="s">
        <v>383</v>
      </c>
    </row>
    <row r="132" spans="3:5" x14ac:dyDescent="0.3">
      <c r="C132" s="150" t="s">
        <v>6</v>
      </c>
      <c r="D132" s="150" t="s">
        <v>383</v>
      </c>
      <c r="E132" s="150" t="s">
        <v>384</v>
      </c>
    </row>
    <row r="133" spans="3:5" x14ac:dyDescent="0.3">
      <c r="C133" s="150" t="s">
        <v>7</v>
      </c>
      <c r="D133" s="150" t="s">
        <v>384</v>
      </c>
      <c r="E133" s="150" t="s">
        <v>383</v>
      </c>
    </row>
    <row r="134" spans="3:5" x14ac:dyDescent="0.3">
      <c r="C134" s="150" t="s">
        <v>8</v>
      </c>
      <c r="D134" s="150" t="s">
        <v>383</v>
      </c>
      <c r="E134" s="150" t="s">
        <v>384</v>
      </c>
    </row>
    <row r="135" spans="3:5" x14ac:dyDescent="0.3">
      <c r="C135" s="150" t="s">
        <v>9</v>
      </c>
      <c r="D135" s="150" t="s">
        <v>385</v>
      </c>
      <c r="E135" s="150" t="s">
        <v>383</v>
      </c>
    </row>
    <row r="136" spans="3:5" x14ac:dyDescent="0.3">
      <c r="C136" s="150" t="s">
        <v>10</v>
      </c>
      <c r="D136" s="150" t="s">
        <v>385</v>
      </c>
      <c r="E136" s="150" t="s">
        <v>383</v>
      </c>
    </row>
    <row r="137" spans="3:5" x14ac:dyDescent="0.3">
      <c r="C137" s="150" t="s">
        <v>11</v>
      </c>
      <c r="D137" s="150" t="s">
        <v>383</v>
      </c>
      <c r="E137" s="150" t="s">
        <v>384</v>
      </c>
    </row>
    <row r="138" spans="3:5" x14ac:dyDescent="0.3">
      <c r="C138" s="150" t="s">
        <v>12</v>
      </c>
      <c r="D138" s="150" t="s">
        <v>385</v>
      </c>
      <c r="E138" s="150" t="s">
        <v>384</v>
      </c>
    </row>
    <row r="139" spans="3:5" x14ac:dyDescent="0.3">
      <c r="C139" s="150" t="s">
        <v>13</v>
      </c>
      <c r="D139" s="150" t="s">
        <v>384</v>
      </c>
      <c r="E139" s="150" t="s">
        <v>383</v>
      </c>
    </row>
    <row r="140" spans="3:5" x14ac:dyDescent="0.3">
      <c r="C140" s="150" t="s">
        <v>14</v>
      </c>
      <c r="D140" s="150" t="s">
        <v>384</v>
      </c>
      <c r="E140" s="150" t="s">
        <v>383</v>
      </c>
    </row>
    <row r="141" spans="3:5" x14ac:dyDescent="0.3">
      <c r="C141" s="150" t="s">
        <v>15</v>
      </c>
      <c r="D141" s="150" t="s">
        <v>385</v>
      </c>
      <c r="E141" s="150" t="s">
        <v>384</v>
      </c>
    </row>
    <row r="142" spans="3:5" x14ac:dyDescent="0.3">
      <c r="C142" s="150" t="s">
        <v>178</v>
      </c>
      <c r="D142" s="150" t="s">
        <v>385</v>
      </c>
      <c r="E142" s="150" t="s">
        <v>384</v>
      </c>
    </row>
    <row r="143" spans="3:5" x14ac:dyDescent="0.3">
      <c r="C143" s="150" t="s">
        <v>21</v>
      </c>
      <c r="D143" s="150" t="s">
        <v>385</v>
      </c>
      <c r="E143" s="150" t="s">
        <v>384</v>
      </c>
    </row>
    <row r="144" spans="3:5" x14ac:dyDescent="0.3">
      <c r="C144" s="150" t="s">
        <v>22</v>
      </c>
      <c r="D144" s="150" t="s">
        <v>385</v>
      </c>
      <c r="E144" s="150" t="s">
        <v>384</v>
      </c>
    </row>
    <row r="145" spans="2:5" x14ac:dyDescent="0.3">
      <c r="C145" s="150" t="s">
        <v>23</v>
      </c>
      <c r="D145" s="150" t="s">
        <v>384</v>
      </c>
      <c r="E145" s="150" t="s">
        <v>385</v>
      </c>
    </row>
    <row r="146" spans="2:5" x14ac:dyDescent="0.3">
      <c r="C146" s="150" t="s">
        <v>24</v>
      </c>
      <c r="D146" s="150" t="s">
        <v>384</v>
      </c>
      <c r="E146" s="150" t="s">
        <v>385</v>
      </c>
    </row>
    <row r="148" spans="2:5" x14ac:dyDescent="0.3">
      <c r="B148" s="140" t="s">
        <v>412</v>
      </c>
      <c r="C148" s="102" t="s">
        <v>382</v>
      </c>
    </row>
    <row r="149" spans="2:5" x14ac:dyDescent="0.3">
      <c r="C149" s="102" t="s">
        <v>380</v>
      </c>
    </row>
    <row r="150" spans="2:5" x14ac:dyDescent="0.3">
      <c r="C150" s="102" t="s">
        <v>379</v>
      </c>
    </row>
  </sheetData>
  <mergeCells count="1">
    <mergeCell ref="B114:C1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4245-0F72-4E15-8D76-90C1212AC461}">
  <dimension ref="A1:AC5"/>
  <sheetViews>
    <sheetView workbookViewId="0">
      <selection activeCell="I25" sqref="I25"/>
    </sheetView>
  </sheetViews>
  <sheetFormatPr defaultRowHeight="14.4" x14ac:dyDescent="0.3"/>
  <sheetData>
    <row r="1" spans="1:29" x14ac:dyDescent="0.3">
      <c r="A1" s="31" t="s">
        <v>0</v>
      </c>
      <c r="B1" s="31" t="s">
        <v>1</v>
      </c>
      <c r="C1" s="31" t="s">
        <v>2</v>
      </c>
      <c r="D1" s="31" t="s">
        <v>3</v>
      </c>
      <c r="E1" s="31" t="s">
        <v>4</v>
      </c>
      <c r="F1" s="31" t="s">
        <v>5</v>
      </c>
      <c r="G1" s="31" t="s">
        <v>6</v>
      </c>
      <c r="H1" s="31" t="s">
        <v>7</v>
      </c>
      <c r="I1" s="31" t="s">
        <v>8</v>
      </c>
      <c r="J1" s="31" t="s">
        <v>9</v>
      </c>
      <c r="K1" s="31" t="s">
        <v>10</v>
      </c>
      <c r="L1" s="31" t="s">
        <v>11</v>
      </c>
      <c r="M1" s="31" t="s">
        <v>12</v>
      </c>
      <c r="N1" s="31" t="s">
        <v>13</v>
      </c>
      <c r="O1" s="31" t="s">
        <v>14</v>
      </c>
      <c r="P1" s="31" t="s">
        <v>15</v>
      </c>
      <c r="Q1" s="31" t="s">
        <v>16</v>
      </c>
      <c r="R1" s="31" t="s">
        <v>17</v>
      </c>
      <c r="S1" s="31" t="s">
        <v>18</v>
      </c>
      <c r="T1" s="31" t="s">
        <v>19</v>
      </c>
      <c r="U1" s="31" t="s">
        <v>178</v>
      </c>
      <c r="V1" s="31" t="s">
        <v>21</v>
      </c>
      <c r="W1" s="31" t="s">
        <v>22</v>
      </c>
      <c r="X1" s="31" t="s">
        <v>23</v>
      </c>
      <c r="Y1" s="31" t="s">
        <v>24</v>
      </c>
      <c r="Z1" s="31" t="s">
        <v>25</v>
      </c>
      <c r="AA1" s="31" t="s">
        <v>26</v>
      </c>
      <c r="AB1" s="31" t="s">
        <v>27</v>
      </c>
      <c r="AC1" s="31" t="s">
        <v>28</v>
      </c>
    </row>
    <row r="2" spans="1:29" x14ac:dyDescent="0.3">
      <c r="A2" s="11" t="s">
        <v>30</v>
      </c>
      <c r="B2" s="12">
        <v>2023</v>
      </c>
      <c r="C2" s="11" t="s">
        <v>41</v>
      </c>
      <c r="D2" s="12">
        <v>173.2</v>
      </c>
      <c r="E2" s="12">
        <v>211.5</v>
      </c>
      <c r="F2" s="12">
        <v>171</v>
      </c>
      <c r="G2" s="12">
        <v>179.6</v>
      </c>
      <c r="H2" s="12">
        <v>173.3</v>
      </c>
      <c r="I2" s="12">
        <v>169</v>
      </c>
      <c r="J2" s="12">
        <v>148.69999999999999</v>
      </c>
      <c r="K2" s="12">
        <v>174.9</v>
      </c>
      <c r="L2" s="12">
        <v>121.9</v>
      </c>
      <c r="M2" s="12">
        <v>221</v>
      </c>
      <c r="N2" s="12">
        <v>178.7</v>
      </c>
      <c r="O2" s="12">
        <v>191.1</v>
      </c>
      <c r="P2" s="12">
        <v>176.8</v>
      </c>
      <c r="Q2" s="12">
        <v>199.9</v>
      </c>
      <c r="R2" s="12">
        <v>191.2</v>
      </c>
      <c r="S2" s="12">
        <v>187.9</v>
      </c>
      <c r="T2" s="12">
        <v>190.8</v>
      </c>
      <c r="U2" s="11">
        <v>175.6</v>
      </c>
      <c r="V2" s="12">
        <v>182.5</v>
      </c>
      <c r="W2" s="12">
        <v>179.8</v>
      </c>
      <c r="X2" s="12">
        <v>187.8</v>
      </c>
      <c r="Y2" s="12">
        <v>169.7</v>
      </c>
      <c r="Z2" s="12">
        <v>173.8</v>
      </c>
      <c r="AA2" s="12">
        <v>180.3</v>
      </c>
      <c r="AB2" s="12">
        <v>184.9</v>
      </c>
      <c r="AC2" s="12">
        <v>179.5</v>
      </c>
    </row>
    <row r="3" spans="1:29" x14ac:dyDescent="0.3">
      <c r="A3" s="11" t="s">
        <v>33</v>
      </c>
      <c r="B3" s="12">
        <v>2023</v>
      </c>
      <c r="C3" s="11" t="s">
        <v>41</v>
      </c>
      <c r="D3" s="12">
        <v>174.7</v>
      </c>
      <c r="E3" s="12">
        <v>219.4</v>
      </c>
      <c r="F3" s="12">
        <v>176.7</v>
      </c>
      <c r="G3" s="12">
        <v>179.4</v>
      </c>
      <c r="H3" s="12">
        <v>164.4</v>
      </c>
      <c r="I3" s="12">
        <v>175.8</v>
      </c>
      <c r="J3" s="12">
        <v>185</v>
      </c>
      <c r="K3" s="12">
        <v>176.9</v>
      </c>
      <c r="L3" s="12">
        <v>124.2</v>
      </c>
      <c r="M3" s="12">
        <v>211.9</v>
      </c>
      <c r="N3" s="12">
        <v>165.9</v>
      </c>
      <c r="O3" s="12">
        <v>197.7</v>
      </c>
      <c r="P3" s="12">
        <v>183.1</v>
      </c>
      <c r="Q3" s="12">
        <v>204.2</v>
      </c>
      <c r="R3" s="12">
        <v>181.3</v>
      </c>
      <c r="S3" s="12">
        <v>168.1</v>
      </c>
      <c r="T3" s="12">
        <v>179.3</v>
      </c>
      <c r="U3" s="11">
        <v>175.6</v>
      </c>
      <c r="V3" s="12">
        <v>183.4</v>
      </c>
      <c r="W3" s="12">
        <v>170.1</v>
      </c>
      <c r="X3" s="12">
        <v>182.2</v>
      </c>
      <c r="Y3" s="12">
        <v>160.4</v>
      </c>
      <c r="Z3" s="12">
        <v>169.2</v>
      </c>
      <c r="AA3" s="12">
        <v>174.8</v>
      </c>
      <c r="AB3" s="12">
        <v>185.6</v>
      </c>
      <c r="AC3" s="12">
        <v>171.6</v>
      </c>
    </row>
    <row r="4" spans="1:29" x14ac:dyDescent="0.3">
      <c r="A4" s="11" t="s">
        <v>35</v>
      </c>
      <c r="B4" s="12">
        <v>2023</v>
      </c>
      <c r="C4" s="11" t="s">
        <v>41</v>
      </c>
      <c r="D4" s="12">
        <v>173.7</v>
      </c>
      <c r="E4" s="12">
        <v>214.3</v>
      </c>
      <c r="F4" s="12">
        <v>173.2</v>
      </c>
      <c r="G4" s="12">
        <v>179.5</v>
      </c>
      <c r="H4" s="12">
        <v>170</v>
      </c>
      <c r="I4" s="12">
        <v>172.2</v>
      </c>
      <c r="J4" s="12">
        <v>161</v>
      </c>
      <c r="K4" s="12">
        <v>175.6</v>
      </c>
      <c r="L4" s="12">
        <v>122.7</v>
      </c>
      <c r="M4" s="12">
        <v>218</v>
      </c>
      <c r="N4" s="12">
        <v>173.4</v>
      </c>
      <c r="O4" s="12">
        <v>194.2</v>
      </c>
      <c r="P4" s="12">
        <v>179.1</v>
      </c>
      <c r="Q4" s="12">
        <v>201</v>
      </c>
      <c r="R4" s="12">
        <v>187.3</v>
      </c>
      <c r="S4" s="12">
        <v>179.7</v>
      </c>
      <c r="T4" s="12">
        <v>186.2</v>
      </c>
      <c r="U4" s="11">
        <v>175.6</v>
      </c>
      <c r="V4" s="12">
        <v>182.8</v>
      </c>
      <c r="W4" s="12">
        <v>175.2</v>
      </c>
      <c r="X4" s="12">
        <v>185.7</v>
      </c>
      <c r="Y4" s="12">
        <v>164.8</v>
      </c>
      <c r="Z4" s="12">
        <v>171.2</v>
      </c>
      <c r="AA4" s="12">
        <v>177.1</v>
      </c>
      <c r="AB4" s="12">
        <v>185.2</v>
      </c>
      <c r="AC4" s="12">
        <v>175.7</v>
      </c>
    </row>
    <row r="5" spans="1:29" x14ac:dyDescent="0.3">
      <c r="A5" s="42" t="s">
        <v>267</v>
      </c>
      <c r="B5" s="24"/>
      <c r="C5" s="24"/>
      <c r="D5" s="24">
        <f>AVERAGE(D2:D4)</f>
        <v>173.86666666666665</v>
      </c>
      <c r="E5" s="24">
        <f t="shared" ref="E5:AC5" si="0">AVERAGE(E2:E4)</f>
        <v>215.06666666666669</v>
      </c>
      <c r="F5" s="24">
        <f t="shared" si="0"/>
        <v>173.63333333333333</v>
      </c>
      <c r="G5" s="24">
        <f t="shared" si="0"/>
        <v>179.5</v>
      </c>
      <c r="H5" s="24">
        <f t="shared" si="0"/>
        <v>169.23333333333335</v>
      </c>
      <c r="I5" s="24">
        <f t="shared" si="0"/>
        <v>172.33333333333334</v>
      </c>
      <c r="J5" s="24">
        <f t="shared" si="0"/>
        <v>164.9</v>
      </c>
      <c r="K5" s="24">
        <f t="shared" si="0"/>
        <v>175.79999999999998</v>
      </c>
      <c r="L5" s="24">
        <f t="shared" si="0"/>
        <v>122.93333333333334</v>
      </c>
      <c r="M5" s="24">
        <f t="shared" si="0"/>
        <v>216.96666666666667</v>
      </c>
      <c r="N5" s="24">
        <f t="shared" si="0"/>
        <v>172.66666666666666</v>
      </c>
      <c r="O5" s="24">
        <f t="shared" si="0"/>
        <v>194.33333333333334</v>
      </c>
      <c r="P5" s="24">
        <f t="shared" si="0"/>
        <v>179.66666666666666</v>
      </c>
      <c r="Q5" s="24">
        <f t="shared" si="0"/>
        <v>201.70000000000002</v>
      </c>
      <c r="R5" s="24">
        <f t="shared" si="0"/>
        <v>186.6</v>
      </c>
      <c r="S5" s="24">
        <f t="shared" si="0"/>
        <v>178.56666666666669</v>
      </c>
      <c r="T5" s="24">
        <f t="shared" si="0"/>
        <v>185.43333333333331</v>
      </c>
      <c r="U5" s="24">
        <f t="shared" si="0"/>
        <v>175.6</v>
      </c>
      <c r="V5" s="24">
        <f t="shared" si="0"/>
        <v>182.9</v>
      </c>
      <c r="W5" s="24">
        <f t="shared" si="0"/>
        <v>175.0333333333333</v>
      </c>
      <c r="X5" s="24">
        <f t="shared" si="0"/>
        <v>185.23333333333335</v>
      </c>
      <c r="Y5" s="24">
        <f t="shared" si="0"/>
        <v>164.96666666666667</v>
      </c>
      <c r="Z5" s="24">
        <f t="shared" si="0"/>
        <v>171.4</v>
      </c>
      <c r="AA5" s="24">
        <f t="shared" si="0"/>
        <v>177.4</v>
      </c>
      <c r="AB5" s="24">
        <f t="shared" si="0"/>
        <v>185.23333333333335</v>
      </c>
      <c r="AC5" s="24">
        <f t="shared" si="0"/>
        <v>175.6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DC57F-71B9-455B-BE6F-A4CDC7DD1971}">
  <dimension ref="A1:AD144"/>
  <sheetViews>
    <sheetView topLeftCell="A70" workbookViewId="0">
      <selection activeCell="D1" sqref="D1:AD1"/>
    </sheetView>
  </sheetViews>
  <sheetFormatPr defaultRowHeight="14.4" x14ac:dyDescent="0.3"/>
  <cols>
    <col min="1" max="1" width="29.109375" customWidth="1"/>
    <col min="2" max="2" width="19.33203125" customWidth="1"/>
    <col min="8" max="8" width="14.6640625" customWidth="1"/>
    <col min="17" max="17" width="16.21875" customWidth="1"/>
    <col min="18" max="18" width="25.88671875" customWidth="1"/>
    <col min="21" max="21" width="26" customWidth="1"/>
    <col min="29" max="29" width="24.33203125" customWidth="1"/>
    <col min="30" max="30" width="25.77734375" customWidth="1"/>
  </cols>
  <sheetData>
    <row r="1" spans="1:30" x14ac:dyDescent="0.3">
      <c r="A1" s="2" t="s">
        <v>0</v>
      </c>
      <c r="B1" s="3" t="s">
        <v>1</v>
      </c>
      <c r="C1" s="3" t="s">
        <v>2</v>
      </c>
      <c r="D1" s="3" t="s">
        <v>228</v>
      </c>
      <c r="E1" s="3" t="s">
        <v>229</v>
      </c>
      <c r="F1" s="3" t="s">
        <v>230</v>
      </c>
      <c r="G1" s="3" t="s">
        <v>231</v>
      </c>
      <c r="H1" s="3" t="s">
        <v>232</v>
      </c>
      <c r="I1" s="3" t="s">
        <v>233</v>
      </c>
      <c r="J1" s="3" t="s">
        <v>234</v>
      </c>
      <c r="K1" s="3" t="s">
        <v>235</v>
      </c>
      <c r="L1" s="3" t="s">
        <v>236</v>
      </c>
      <c r="M1" s="3" t="s">
        <v>237</v>
      </c>
      <c r="N1" s="3" t="s">
        <v>238</v>
      </c>
      <c r="O1" s="3" t="s">
        <v>239</v>
      </c>
      <c r="P1" s="3" t="s">
        <v>240</v>
      </c>
      <c r="Q1" s="3" t="s">
        <v>241</v>
      </c>
      <c r="R1" s="3" t="s">
        <v>242</v>
      </c>
      <c r="S1" s="3" t="s">
        <v>243</v>
      </c>
      <c r="T1" s="3" t="s">
        <v>251</v>
      </c>
      <c r="U1" s="3" t="s">
        <v>252</v>
      </c>
      <c r="V1" s="3" t="s">
        <v>253</v>
      </c>
      <c r="W1" s="3" t="s">
        <v>254</v>
      </c>
      <c r="X1" s="3" t="s">
        <v>244</v>
      </c>
      <c r="Y1" s="3" t="s">
        <v>245</v>
      </c>
      <c r="Z1" s="3" t="s">
        <v>246</v>
      </c>
      <c r="AA1" s="3" t="s">
        <v>247</v>
      </c>
      <c r="AB1" s="3" t="s">
        <v>248</v>
      </c>
      <c r="AC1" s="3" t="s">
        <v>249</v>
      </c>
      <c r="AD1" s="31" t="s">
        <v>250</v>
      </c>
    </row>
    <row r="2" spans="1:30" x14ac:dyDescent="0.3">
      <c r="A2" s="11" t="s">
        <v>35</v>
      </c>
      <c r="B2" s="12">
        <v>2017</v>
      </c>
      <c r="C2" s="11" t="s">
        <v>31</v>
      </c>
      <c r="D2" s="32">
        <v>0.37650602409638551</v>
      </c>
      <c r="E2" s="20">
        <v>7.235890014473427E-2</v>
      </c>
      <c r="F2" s="20">
        <v>-2.193645990922827</v>
      </c>
      <c r="G2" s="20">
        <v>1.3293943870014644</v>
      </c>
      <c r="H2" s="20">
        <v>2.518891687657431</v>
      </c>
      <c r="I2" s="20">
        <v>4.2857142857142776</v>
      </c>
      <c r="J2" s="20">
        <v>-0.2512562814070447</v>
      </c>
      <c r="K2" s="20">
        <v>-1.6300940438871439</v>
      </c>
      <c r="L2" s="20">
        <v>0.51903114186851951</v>
      </c>
      <c r="M2" s="20">
        <v>-2.5787965616045803</v>
      </c>
      <c r="N2" s="20">
        <v>2.21169036334914</v>
      </c>
      <c r="O2" s="20">
        <v>1.1204481792717045</v>
      </c>
      <c r="P2" s="20">
        <v>0.37565740045078888</v>
      </c>
      <c r="Q2" s="20">
        <v>-6.954102920724807E-2</v>
      </c>
      <c r="R2" s="20">
        <v>3.1478770131771681</v>
      </c>
      <c r="S2" s="20">
        <v>4.3010752688172218</v>
      </c>
      <c r="T2" s="20">
        <v>3.3923303834808216</v>
      </c>
      <c r="U2" s="20">
        <v>0.69444444444444886</v>
      </c>
      <c r="V2" s="20">
        <v>5.0473186119873752</v>
      </c>
      <c r="W2" s="20">
        <v>3.2457496136012272</v>
      </c>
      <c r="X2" s="20">
        <v>2.3603461841070024</v>
      </c>
      <c r="Y2" s="20">
        <v>2.1367521367521367</v>
      </c>
      <c r="Z2" s="20">
        <v>2.818035426731079</v>
      </c>
      <c r="AA2" s="20">
        <v>1.2003000750187505</v>
      </c>
      <c r="AB2" s="20">
        <v>1.2325390304026294</v>
      </c>
      <c r="AC2" s="20">
        <v>2.0900321543408316</v>
      </c>
      <c r="AD2" s="27">
        <v>1.7651573292402016</v>
      </c>
    </row>
    <row r="3" spans="1:30" x14ac:dyDescent="0.3">
      <c r="A3" s="11" t="s">
        <v>35</v>
      </c>
      <c r="B3" s="12">
        <v>2017</v>
      </c>
      <c r="C3" s="11" t="s">
        <v>36</v>
      </c>
      <c r="D3" s="32">
        <v>0.37565740045078888</v>
      </c>
      <c r="E3" s="20">
        <v>0</v>
      </c>
      <c r="F3" s="20">
        <v>-0.38669760247486462</v>
      </c>
      <c r="G3" s="20">
        <v>1.0309278350515296</v>
      </c>
      <c r="H3" s="20">
        <v>2.0134228187919394</v>
      </c>
      <c r="I3" s="20">
        <v>3.2520325203251863</v>
      </c>
      <c r="J3" s="20">
        <v>0.16736401673640405</v>
      </c>
      <c r="K3" s="20">
        <v>-2.7595269382391518</v>
      </c>
      <c r="L3" s="20">
        <v>-0.34100596760442581</v>
      </c>
      <c r="M3" s="20">
        <v>-2.23503965392934</v>
      </c>
      <c r="N3" s="20">
        <v>2.2852639873916512</v>
      </c>
      <c r="O3" s="20">
        <v>1.5363128491620233</v>
      </c>
      <c r="P3" s="20">
        <v>0.30075187969925238</v>
      </c>
      <c r="Q3" s="20">
        <v>-0.13850415512466555</v>
      </c>
      <c r="R3" s="20">
        <v>3.5087719298245488</v>
      </c>
      <c r="S3" s="20">
        <v>4.5280122793553161</v>
      </c>
      <c r="T3" s="20">
        <v>3.6055923473142055</v>
      </c>
      <c r="U3" s="20">
        <v>0.4597701149425244</v>
      </c>
      <c r="V3" s="20">
        <v>4.9257232212666011</v>
      </c>
      <c r="W3" s="20">
        <v>3.3924441017733278</v>
      </c>
      <c r="X3" s="20">
        <v>2.5117739403453601</v>
      </c>
      <c r="Y3" s="20">
        <v>2.0442930153321903</v>
      </c>
      <c r="Z3" s="20">
        <v>2.969502407704669</v>
      </c>
      <c r="AA3" s="20">
        <v>1.3493253373313217</v>
      </c>
      <c r="AB3" s="20">
        <v>0.57096247960848523</v>
      </c>
      <c r="AC3" s="20">
        <v>2.0833333333333401</v>
      </c>
      <c r="AD3" s="27">
        <v>1.6845329249617285</v>
      </c>
    </row>
    <row r="4" spans="1:30" x14ac:dyDescent="0.3">
      <c r="A4" s="11" t="s">
        <v>35</v>
      </c>
      <c r="B4" s="12">
        <v>2017</v>
      </c>
      <c r="C4" s="11" t="s">
        <v>38</v>
      </c>
      <c r="D4" s="32">
        <v>-7.501875468868921E-2</v>
      </c>
      <c r="E4" s="20">
        <v>-0.21582733812950458</v>
      </c>
      <c r="F4" s="20">
        <v>-1.166407465007776</v>
      </c>
      <c r="G4" s="20">
        <v>1.0271460014673348</v>
      </c>
      <c r="H4" s="20">
        <v>2.1043771043771047</v>
      </c>
      <c r="I4" s="20">
        <v>2.5307302964569773</v>
      </c>
      <c r="J4" s="20">
        <v>0.82987551867219922</v>
      </c>
      <c r="K4" s="20">
        <v>0.4169562195969384</v>
      </c>
      <c r="L4" s="20">
        <v>-0.50847457627118164</v>
      </c>
      <c r="M4" s="20">
        <v>-2.7556200145032714</v>
      </c>
      <c r="N4" s="20">
        <v>2.2012578616352179</v>
      </c>
      <c r="O4" s="20">
        <v>1.0416666666666665</v>
      </c>
      <c r="P4" s="20">
        <v>0.30052592036063536</v>
      </c>
      <c r="Q4" s="20">
        <v>-0.48242591316332784</v>
      </c>
      <c r="R4" s="20">
        <v>3.7144938091769801</v>
      </c>
      <c r="S4" s="20">
        <v>4.7473200612557562</v>
      </c>
      <c r="T4" s="20">
        <v>3.8123167155425137</v>
      </c>
      <c r="U4" s="20">
        <v>0.45766590389015582</v>
      </c>
      <c r="V4" s="20">
        <v>4.5701006971340092</v>
      </c>
      <c r="W4" s="20">
        <v>3.2282859338970153</v>
      </c>
      <c r="X4" s="20">
        <v>2.5039123630672946</v>
      </c>
      <c r="Y4" s="20">
        <v>1.3605442176870821</v>
      </c>
      <c r="Z4" s="20">
        <v>2.640000000000009</v>
      </c>
      <c r="AA4" s="20">
        <v>1.4200298953662012</v>
      </c>
      <c r="AB4" s="20">
        <v>0.8972267536704801</v>
      </c>
      <c r="AC4" s="20">
        <v>1.9184652278177505</v>
      </c>
      <c r="AD4" s="27">
        <v>1.5278838808250572</v>
      </c>
    </row>
    <row r="5" spans="1:30" x14ac:dyDescent="0.3">
      <c r="A5" s="11" t="s">
        <v>35</v>
      </c>
      <c r="B5" s="12">
        <v>2017</v>
      </c>
      <c r="C5" s="11" t="s">
        <v>39</v>
      </c>
      <c r="D5" s="32">
        <v>7.5187969924807752E-2</v>
      </c>
      <c r="E5" s="20">
        <v>0.64562410329986064</v>
      </c>
      <c r="F5" s="20">
        <v>0.55511498810468107</v>
      </c>
      <c r="G5" s="20">
        <v>0.72886297376093301</v>
      </c>
      <c r="H5" s="20">
        <v>2.0270270270270196</v>
      </c>
      <c r="I5" s="20">
        <v>0.21443888491778623</v>
      </c>
      <c r="J5" s="20">
        <v>0.32414910858994445</v>
      </c>
      <c r="K5" s="20">
        <v>0.63875088715401396</v>
      </c>
      <c r="L5" s="20">
        <v>8.4388185654003633E-2</v>
      </c>
      <c r="M5" s="20">
        <v>-1.8315018315018317</v>
      </c>
      <c r="N5" s="20">
        <v>2.2762951334379951</v>
      </c>
      <c r="O5" s="20">
        <v>1.1095700416088923</v>
      </c>
      <c r="P5" s="20">
        <v>0.22471910112360402</v>
      </c>
      <c r="Q5" s="20">
        <v>6.8775790921591681E-2</v>
      </c>
      <c r="R5" s="20">
        <v>3.2608695652173911</v>
      </c>
      <c r="S5" s="20">
        <v>4.7292143401983351</v>
      </c>
      <c r="T5" s="20">
        <v>3.503649635036505</v>
      </c>
      <c r="U5" s="20">
        <v>0.30372057706910077</v>
      </c>
      <c r="V5" s="20">
        <v>4.0061633281972178</v>
      </c>
      <c r="W5" s="20">
        <v>3.4509202453987724</v>
      </c>
      <c r="X5" s="20">
        <v>2.576112412177995</v>
      </c>
      <c r="Y5" s="20">
        <v>2.4013722126929773</v>
      </c>
      <c r="Z5" s="20">
        <v>3.437250199840137</v>
      </c>
      <c r="AA5" s="20">
        <v>1.3382899628252871</v>
      </c>
      <c r="AB5" s="20">
        <v>0.48740861088546594</v>
      </c>
      <c r="AC5" s="20">
        <v>2.2382094324540458</v>
      </c>
      <c r="AD5" s="27">
        <v>1.6781083142639337</v>
      </c>
    </row>
    <row r="6" spans="1:30" x14ac:dyDescent="0.3">
      <c r="A6" s="11" t="s">
        <v>35</v>
      </c>
      <c r="B6" s="12">
        <v>2017</v>
      </c>
      <c r="C6" s="11" t="s">
        <v>41</v>
      </c>
      <c r="D6" s="32">
        <v>0.45146726862302056</v>
      </c>
      <c r="E6" s="20">
        <v>1.4830508474576232</v>
      </c>
      <c r="F6" s="20">
        <v>1.3460015835312771</v>
      </c>
      <c r="G6" s="20">
        <v>0.65359477124183429</v>
      </c>
      <c r="H6" s="20">
        <v>2.3708721422523382</v>
      </c>
      <c r="I6" s="20">
        <v>2.1754894851341549</v>
      </c>
      <c r="J6" s="20">
        <v>2.5477707006369563</v>
      </c>
      <c r="K6" s="20">
        <v>1.3738250180766285</v>
      </c>
      <c r="L6" s="20">
        <v>-0.41876046901172526</v>
      </c>
      <c r="M6" s="20">
        <v>-1.8382352941176472</v>
      </c>
      <c r="N6" s="20">
        <v>2.1943573667711691</v>
      </c>
      <c r="O6" s="20">
        <v>1.3840830449826991</v>
      </c>
      <c r="P6" s="20">
        <v>0.89753178758415642</v>
      </c>
      <c r="Q6" s="20">
        <v>-0.27359781121749471</v>
      </c>
      <c r="R6" s="20">
        <v>3.5455861070911769</v>
      </c>
      <c r="S6" s="20">
        <v>4.7945205479451918</v>
      </c>
      <c r="T6" s="20">
        <v>3.7172011661807751</v>
      </c>
      <c r="U6" s="20">
        <v>-0.52990158970476053</v>
      </c>
      <c r="V6" s="20">
        <v>4.1731066460587369</v>
      </c>
      <c r="W6" s="20">
        <v>3.2849503437738599</v>
      </c>
      <c r="X6" s="20">
        <v>2.258566978193151</v>
      </c>
      <c r="Y6" s="20">
        <v>2.3136246786632415</v>
      </c>
      <c r="Z6" s="20">
        <v>3.2617342879872782</v>
      </c>
      <c r="AA6" s="20">
        <v>1.5578635014836753</v>
      </c>
      <c r="AB6" s="20">
        <v>0.89430894308942621</v>
      </c>
      <c r="AC6" s="20">
        <v>2.2346368715083775</v>
      </c>
      <c r="AD6" s="27">
        <v>1.9025875190258752</v>
      </c>
    </row>
    <row r="7" spans="1:30" x14ac:dyDescent="0.3">
      <c r="A7" s="11" t="s">
        <v>35</v>
      </c>
      <c r="B7" s="12">
        <v>2017</v>
      </c>
      <c r="C7" s="11" t="s">
        <v>42</v>
      </c>
      <c r="D7" s="32">
        <v>0.52513128282069654</v>
      </c>
      <c r="E7" s="20">
        <v>-0.89347079037801458</v>
      </c>
      <c r="F7" s="20">
        <v>1.3270882123341274</v>
      </c>
      <c r="G7" s="20">
        <v>0.65170166545981589</v>
      </c>
      <c r="H7" s="20">
        <v>2.2842639593908651</v>
      </c>
      <c r="I7" s="20">
        <v>3.376436781609208</v>
      </c>
      <c r="J7" s="20">
        <v>13.653413353338326</v>
      </c>
      <c r="K7" s="20">
        <v>1.3950073421439102</v>
      </c>
      <c r="L7" s="20">
        <v>0.33444816053512183</v>
      </c>
      <c r="M7" s="20">
        <v>-1.0347376201034779</v>
      </c>
      <c r="N7" s="20">
        <v>2.8169014084507107</v>
      </c>
      <c r="O7" s="20">
        <v>1.9323671497584423</v>
      </c>
      <c r="P7" s="20">
        <v>2.4408284023668725</v>
      </c>
      <c r="Q7" s="20">
        <v>0.6143344709897649</v>
      </c>
      <c r="R7" s="20">
        <v>4.1877256317689611</v>
      </c>
      <c r="S7" s="20">
        <v>4.8595292331055475</v>
      </c>
      <c r="T7" s="20">
        <v>4.3636363636363642</v>
      </c>
      <c r="U7" s="20">
        <v>0.91324200913241138</v>
      </c>
      <c r="V7" s="20">
        <v>5.0465838509316772</v>
      </c>
      <c r="W7" s="20">
        <v>3.7347560975609801</v>
      </c>
      <c r="X7" s="20">
        <v>2.8015564202334584</v>
      </c>
      <c r="Y7" s="20">
        <v>2.2317596566523554</v>
      </c>
      <c r="Z7" s="20">
        <v>3.7331215250198482</v>
      </c>
      <c r="AA7" s="20">
        <v>2.3633677991137287</v>
      </c>
      <c r="AB7" s="20">
        <v>0.81037277147487841</v>
      </c>
      <c r="AC7" s="20">
        <v>2.4701195219123462</v>
      </c>
      <c r="AD7" s="27">
        <v>3.1818181818181732</v>
      </c>
    </row>
    <row r="8" spans="1:30" x14ac:dyDescent="0.3">
      <c r="A8" s="11" t="s">
        <v>35</v>
      </c>
      <c r="B8" s="12">
        <v>2017</v>
      </c>
      <c r="C8" s="11" t="s">
        <v>44</v>
      </c>
      <c r="D8" s="32">
        <v>0.89820359281438411</v>
      </c>
      <c r="E8" s="20">
        <v>-1.7844886753603257</v>
      </c>
      <c r="F8" s="20">
        <v>0.3086419753086464</v>
      </c>
      <c r="G8" s="20">
        <v>0.64981949458484167</v>
      </c>
      <c r="H8" s="20">
        <v>2.0321761219305725</v>
      </c>
      <c r="I8" s="20">
        <v>4.3723554301833483</v>
      </c>
      <c r="J8" s="20">
        <v>2.1316614420062732</v>
      </c>
      <c r="K8" s="20">
        <v>2.8443113772455177</v>
      </c>
      <c r="L8" s="20">
        <v>0.2489626556016574</v>
      </c>
      <c r="M8" s="20">
        <v>-0.36982248520710059</v>
      </c>
      <c r="N8" s="20">
        <v>2.4124513618676997</v>
      </c>
      <c r="O8" s="20">
        <v>1.9890260631001213</v>
      </c>
      <c r="P8" s="20">
        <v>1.1510791366906434</v>
      </c>
      <c r="Q8" s="20">
        <v>0.53981106612686325</v>
      </c>
      <c r="R8" s="20">
        <v>4.3072505384063167</v>
      </c>
      <c r="S8" s="20">
        <v>5.3747161241483683</v>
      </c>
      <c r="T8" s="20">
        <v>4.4830079537237806</v>
      </c>
      <c r="U8" s="20">
        <v>1.357466063348425</v>
      </c>
      <c r="V8" s="20">
        <v>5.4095826893353935</v>
      </c>
      <c r="W8" s="20">
        <v>4.0940106141015962</v>
      </c>
      <c r="X8" s="20">
        <v>2.782071097372484</v>
      </c>
      <c r="Y8" s="20">
        <v>3.7068965517241357</v>
      </c>
      <c r="Z8" s="20">
        <v>3.870458135860984</v>
      </c>
      <c r="AA8" s="20">
        <v>2.4853801169590475</v>
      </c>
      <c r="AB8" s="20">
        <v>1.4563106796116598</v>
      </c>
      <c r="AC8" s="20">
        <v>3.0182684670373177</v>
      </c>
      <c r="AD8" s="27">
        <v>2.6825633383010605</v>
      </c>
    </row>
    <row r="9" spans="1:30" x14ac:dyDescent="0.3">
      <c r="A9" s="11" t="s">
        <v>35</v>
      </c>
      <c r="B9" s="12">
        <v>2017</v>
      </c>
      <c r="C9" s="11" t="s">
        <v>46</v>
      </c>
      <c r="D9" s="32">
        <v>0.6701414743112265</v>
      </c>
      <c r="E9" s="20">
        <v>-0.97629009762901364</v>
      </c>
      <c r="F9" s="20">
        <v>0.92807424593966625</v>
      </c>
      <c r="G9" s="20">
        <v>0.86330935251797747</v>
      </c>
      <c r="H9" s="20">
        <v>2.2015241320914551</v>
      </c>
      <c r="I9" s="20">
        <v>1.5807560137457124</v>
      </c>
      <c r="J9" s="20">
        <v>-8.3629893238434132</v>
      </c>
      <c r="K9" s="20">
        <v>3.3157498116051287</v>
      </c>
      <c r="L9" s="20">
        <v>-0.16501650165016735</v>
      </c>
      <c r="M9" s="20">
        <v>-0.66371681415929629</v>
      </c>
      <c r="N9" s="20">
        <v>2.3310023310023311</v>
      </c>
      <c r="O9" s="20">
        <v>1.7029972752043594</v>
      </c>
      <c r="P9" s="20">
        <v>-0.71123755334281646</v>
      </c>
      <c r="Q9" s="20">
        <v>0</v>
      </c>
      <c r="R9" s="20">
        <v>4.1339985744832379</v>
      </c>
      <c r="S9" s="20">
        <v>5.0375939849623981</v>
      </c>
      <c r="T9" s="20">
        <v>4.2354630294328626</v>
      </c>
      <c r="U9" s="20">
        <v>0.967261904761892</v>
      </c>
      <c r="V9" s="20">
        <v>5.855161787365172</v>
      </c>
      <c r="W9" s="20">
        <v>3.8403614457831283</v>
      </c>
      <c r="X9" s="20">
        <v>2.4577572964669869</v>
      </c>
      <c r="Y9" s="20">
        <v>3.3248081841432278</v>
      </c>
      <c r="Z9" s="20">
        <v>3.9277297721916842</v>
      </c>
      <c r="AA9" s="20">
        <v>1.4534883720930232</v>
      </c>
      <c r="AB9" s="20">
        <v>1.7670682730923717</v>
      </c>
      <c r="AC9" s="20">
        <v>2.7602523659306106</v>
      </c>
      <c r="AD9" s="27">
        <v>1.6248153618906858</v>
      </c>
    </row>
    <row r="10" spans="1:30" x14ac:dyDescent="0.3">
      <c r="A10" s="11" t="s">
        <v>35</v>
      </c>
      <c r="B10" s="12">
        <v>2017</v>
      </c>
      <c r="C10" s="11" t="s">
        <v>48</v>
      </c>
      <c r="D10" s="32">
        <v>0.89086859688197273</v>
      </c>
      <c r="E10" s="20">
        <v>-0.35112359550561795</v>
      </c>
      <c r="F10" s="20">
        <v>0.61443932411675228</v>
      </c>
      <c r="G10" s="20">
        <v>1.3610315186246458</v>
      </c>
      <c r="H10" s="20">
        <v>2.5337837837837838</v>
      </c>
      <c r="I10" s="20">
        <v>2.5874125874125795</v>
      </c>
      <c r="J10" s="20">
        <v>0.31928480204342274</v>
      </c>
      <c r="K10" s="20">
        <v>2.6335590669676447</v>
      </c>
      <c r="L10" s="20">
        <v>-8.2304526748966517E-2</v>
      </c>
      <c r="M10" s="20">
        <v>0</v>
      </c>
      <c r="N10" s="20">
        <v>1.9409937888198756</v>
      </c>
      <c r="O10" s="20">
        <v>2.0366598778004072</v>
      </c>
      <c r="P10" s="20">
        <v>1.0071942446043207</v>
      </c>
      <c r="Q10" s="20">
        <v>-0.19893899204244783</v>
      </c>
      <c r="R10" s="20">
        <v>4.3231750531537871</v>
      </c>
      <c r="S10" s="20">
        <v>5.3973013493253283</v>
      </c>
      <c r="T10" s="20">
        <v>4.4285714285714208</v>
      </c>
      <c r="U10" s="20">
        <v>1.1790714812085652</v>
      </c>
      <c r="V10" s="20">
        <v>5.4198473282442707</v>
      </c>
      <c r="W10" s="20">
        <v>3.8259564891222757</v>
      </c>
      <c r="X10" s="20">
        <v>2.7565084226646204</v>
      </c>
      <c r="Y10" s="20">
        <v>2.2823330515638234</v>
      </c>
      <c r="Z10" s="20">
        <v>3.9874902267396357</v>
      </c>
      <c r="AA10" s="20">
        <v>1.9650655021833978</v>
      </c>
      <c r="AB10" s="20">
        <v>1.3524264120922855</v>
      </c>
      <c r="AC10" s="20">
        <v>2.5098039215686185</v>
      </c>
      <c r="AD10" s="27">
        <v>2.2928994082840406</v>
      </c>
    </row>
    <row r="11" spans="1:30" x14ac:dyDescent="0.3">
      <c r="A11" s="11" t="s">
        <v>35</v>
      </c>
      <c r="B11" s="12">
        <v>2017</v>
      </c>
      <c r="C11" s="11" t="s">
        <v>50</v>
      </c>
      <c r="D11" s="32">
        <v>0.73909830007390975</v>
      </c>
      <c r="E11" s="20">
        <v>0.2109704641350291</v>
      </c>
      <c r="F11" s="20">
        <v>7.0884146341463508</v>
      </c>
      <c r="G11" s="20">
        <v>0.64011379800853896</v>
      </c>
      <c r="H11" s="20">
        <v>2.1848739495798273</v>
      </c>
      <c r="I11" s="20">
        <v>4.0989399293286297</v>
      </c>
      <c r="J11" s="20">
        <v>3.3210332103321067</v>
      </c>
      <c r="K11" s="20">
        <v>2.6455026455026456</v>
      </c>
      <c r="L11" s="20">
        <v>0.57471264367816322</v>
      </c>
      <c r="M11" s="20">
        <v>-0.22010271460015507</v>
      </c>
      <c r="N11" s="20">
        <v>2.4864024864025001</v>
      </c>
      <c r="O11" s="20">
        <v>2.2282241728561862</v>
      </c>
      <c r="P11" s="20">
        <v>1.6416845110635343</v>
      </c>
      <c r="Q11" s="20">
        <v>0.32981530343007914</v>
      </c>
      <c r="R11" s="20">
        <v>4.366197183098584</v>
      </c>
      <c r="S11" s="20">
        <v>5.518269947800154</v>
      </c>
      <c r="T11" s="20">
        <v>4.6164772727272725</v>
      </c>
      <c r="U11" s="20">
        <v>0.94683175528039543</v>
      </c>
      <c r="V11" s="20">
        <v>6.732223903177009</v>
      </c>
      <c r="W11" s="20">
        <v>4.3413173652694699</v>
      </c>
      <c r="X11" s="20">
        <v>3.4272658035034271</v>
      </c>
      <c r="Y11" s="20">
        <v>3.2258064516129012</v>
      </c>
      <c r="Z11" s="20">
        <v>4.1277258566978059</v>
      </c>
      <c r="AA11" s="20">
        <v>2.6105873821609822</v>
      </c>
      <c r="AB11" s="20">
        <v>1.5055467511885827</v>
      </c>
      <c r="AC11" s="20">
        <v>3.1323414252153374</v>
      </c>
      <c r="AD11" s="27">
        <v>2.8655400440852361</v>
      </c>
    </row>
    <row r="12" spans="1:30" x14ac:dyDescent="0.3">
      <c r="A12" s="11" t="s">
        <v>35</v>
      </c>
      <c r="B12" s="12">
        <v>2017</v>
      </c>
      <c r="C12" s="11" t="s">
        <v>53</v>
      </c>
      <c r="D12" s="32">
        <v>0.51584377302875251</v>
      </c>
      <c r="E12" s="20">
        <v>0.91292134831459471</v>
      </c>
      <c r="F12" s="20">
        <v>1.3296011196641047</v>
      </c>
      <c r="G12" s="20">
        <v>0.78124999999999589</v>
      </c>
      <c r="H12" s="20">
        <v>3.2718120805369053</v>
      </c>
      <c r="I12" s="20">
        <v>3.516174402250352</v>
      </c>
      <c r="J12" s="20">
        <v>-7.3647871116225598</v>
      </c>
      <c r="K12" s="20">
        <v>1.981707317073188</v>
      </c>
      <c r="L12" s="20">
        <v>-0.89430894308942621</v>
      </c>
      <c r="M12" s="20">
        <v>-0.73099415204678353</v>
      </c>
      <c r="N12" s="20">
        <v>1.4705882352941222</v>
      </c>
      <c r="O12" s="20">
        <v>1.6789791806581598</v>
      </c>
      <c r="P12" s="20">
        <v>-0.42223786066150198</v>
      </c>
      <c r="Q12" s="20">
        <v>0</v>
      </c>
      <c r="R12" s="20">
        <v>3.4965034965034967</v>
      </c>
      <c r="S12" s="20">
        <v>5.2670623145400546</v>
      </c>
      <c r="T12" s="20">
        <v>3.8081805359661334</v>
      </c>
      <c r="U12" s="20">
        <v>0.36075036075036077</v>
      </c>
      <c r="V12" s="20">
        <v>5.3954175905395285</v>
      </c>
      <c r="W12" s="20">
        <v>3.7946428571428528</v>
      </c>
      <c r="X12" s="20">
        <v>2.6395173453996983</v>
      </c>
      <c r="Y12" s="20">
        <v>3.1276415891800533</v>
      </c>
      <c r="Z12" s="20">
        <v>3.4910783553141971</v>
      </c>
      <c r="AA12" s="20">
        <v>1.8037518037518039</v>
      </c>
      <c r="AB12" s="20">
        <v>0.78864353312302837</v>
      </c>
      <c r="AC12" s="20">
        <v>2.7258566978193146</v>
      </c>
      <c r="AD12" s="27">
        <v>1.5988372093023382</v>
      </c>
    </row>
    <row r="13" spans="1:30" x14ac:dyDescent="0.3">
      <c r="A13" s="11" t="s">
        <v>35</v>
      </c>
      <c r="B13" s="12">
        <v>2017</v>
      </c>
      <c r="C13" s="11" t="s">
        <v>55</v>
      </c>
      <c r="D13" s="32">
        <v>0.58910162002944244</v>
      </c>
      <c r="E13" s="20">
        <v>0.76762037683181739</v>
      </c>
      <c r="F13" s="20">
        <v>-0.96418732782367589</v>
      </c>
      <c r="G13" s="20">
        <v>0.70921985815602839</v>
      </c>
      <c r="H13" s="20">
        <v>2.24066390041494</v>
      </c>
      <c r="I13" s="20">
        <v>4.5229681978798624</v>
      </c>
      <c r="J13" s="20">
        <v>-5.9369202226345053</v>
      </c>
      <c r="K13" s="20">
        <v>2.0914020139426932</v>
      </c>
      <c r="L13" s="20">
        <v>-1.6460905349794239</v>
      </c>
      <c r="M13" s="20">
        <v>-0.80233406272793173</v>
      </c>
      <c r="N13" s="20">
        <v>1.8633540372670632</v>
      </c>
      <c r="O13" s="20">
        <v>1.8791946308724907</v>
      </c>
      <c r="P13" s="20">
        <v>-7.1174377224195243E-2</v>
      </c>
      <c r="Q13" s="20">
        <v>-0.3891050583657551</v>
      </c>
      <c r="R13" s="20">
        <v>3.6338225017470425</v>
      </c>
      <c r="S13" s="20">
        <v>5.3293856402664819</v>
      </c>
      <c r="T13" s="20">
        <v>3.873239436619718</v>
      </c>
      <c r="U13" s="20">
        <v>0.93457943925234466</v>
      </c>
      <c r="V13" s="20">
        <v>4.1727672035139216</v>
      </c>
      <c r="W13" s="20">
        <v>3.7861915367483472</v>
      </c>
      <c r="X13" s="20">
        <v>2.17881292261458</v>
      </c>
      <c r="Y13" s="20">
        <v>3.5443037974683564</v>
      </c>
      <c r="Z13" s="20">
        <v>4.1085271317829548</v>
      </c>
      <c r="AA13" s="20">
        <v>2.2382671480144363</v>
      </c>
      <c r="AB13" s="20">
        <v>1.6600790513833947</v>
      </c>
      <c r="AC13" s="20">
        <v>2.8771384136858607</v>
      </c>
      <c r="AD13" s="27">
        <v>1.5306122448979758</v>
      </c>
    </row>
    <row r="14" spans="1:30" x14ac:dyDescent="0.3">
      <c r="C14" s="43" t="s">
        <v>267</v>
      </c>
      <c r="D14" s="37">
        <f>AVERAGE(D2:D13)</f>
        <v>0.50268237903055824</v>
      </c>
      <c r="E14" s="37">
        <f>AVERAGE(E2:E13)</f>
        <v>-1.0721204734901421E-2</v>
      </c>
      <c r="F14" s="37">
        <f t="shared" ref="F14:AD14" si="0">AVERAGE(F2:F13)</f>
        <v>0.7322031414097051</v>
      </c>
      <c r="G14" s="37">
        <f t="shared" si="0"/>
        <v>0.86886430465624498</v>
      </c>
      <c r="H14" s="37">
        <f t="shared" si="0"/>
        <v>2.3153073923195149</v>
      </c>
      <c r="I14" s="37">
        <f t="shared" si="0"/>
        <v>3.0427874012465064</v>
      </c>
      <c r="J14" s="37">
        <f t="shared" si="0"/>
        <v>0.11488326773734236</v>
      </c>
      <c r="K14" s="37">
        <f t="shared" si="0"/>
        <v>1.2455958930985009</v>
      </c>
      <c r="L14" s="37">
        <f t="shared" si="0"/>
        <v>-0.19120156100148758</v>
      </c>
      <c r="M14" s="37">
        <f t="shared" si="0"/>
        <v>-1.2550751003751179</v>
      </c>
      <c r="N14" s="37">
        <f t="shared" si="0"/>
        <v>2.2075465301407893</v>
      </c>
      <c r="O14" s="37">
        <f t="shared" si="0"/>
        <v>1.636627427661846</v>
      </c>
      <c r="P14" s="37">
        <f t="shared" si="0"/>
        <v>0.59461021605960784</v>
      </c>
      <c r="Q14" s="37">
        <f t="shared" si="0"/>
        <v>5.1972695613323551E-5</v>
      </c>
      <c r="R14" s="37">
        <f t="shared" si="0"/>
        <v>3.8021892836373912</v>
      </c>
      <c r="S14" s="37">
        <f t="shared" si="0"/>
        <v>4.9903334243100135</v>
      </c>
      <c r="T14" s="37">
        <f t="shared" si="0"/>
        <v>3.9866388556860315</v>
      </c>
      <c r="U14" s="37">
        <f t="shared" si="0"/>
        <v>0.67040853869798855</v>
      </c>
      <c r="V14" s="37">
        <f t="shared" si="0"/>
        <v>5.0628330714792424</v>
      </c>
      <c r="W14" s="37">
        <f t="shared" si="0"/>
        <v>3.6682988870144047</v>
      </c>
      <c r="X14" s="37">
        <f t="shared" si="0"/>
        <v>2.6045167655121717</v>
      </c>
      <c r="Y14" s="37">
        <f t="shared" si="0"/>
        <v>2.6416779619560402</v>
      </c>
      <c r="Z14" s="37">
        <f t="shared" si="0"/>
        <v>3.5310544438225229</v>
      </c>
      <c r="AA14" s="37">
        <f t="shared" si="0"/>
        <v>1.8154764080251382</v>
      </c>
      <c r="AB14" s="37">
        <f t="shared" si="0"/>
        <v>1.1185744408018905</v>
      </c>
      <c r="AC14" s="37">
        <f t="shared" si="0"/>
        <v>2.5048714860519792</v>
      </c>
      <c r="AD14" s="37">
        <f t="shared" si="0"/>
        <v>2.027946313074692</v>
      </c>
    </row>
    <row r="15" spans="1:30" x14ac:dyDescent="0.3">
      <c r="D15" s="37"/>
    </row>
    <row r="17" spans="1:30" x14ac:dyDescent="0.3">
      <c r="A17" s="2" t="s">
        <v>0</v>
      </c>
      <c r="B17" s="3" t="s">
        <v>1</v>
      </c>
      <c r="C17" s="3" t="s">
        <v>2</v>
      </c>
      <c r="D17" s="3" t="s">
        <v>228</v>
      </c>
      <c r="E17" s="3" t="s">
        <v>229</v>
      </c>
      <c r="F17" s="3" t="s">
        <v>230</v>
      </c>
      <c r="G17" s="3" t="s">
        <v>231</v>
      </c>
      <c r="H17" s="3" t="s">
        <v>232</v>
      </c>
      <c r="I17" s="3" t="s">
        <v>233</v>
      </c>
      <c r="J17" s="3" t="s">
        <v>234</v>
      </c>
      <c r="K17" s="3" t="s">
        <v>235</v>
      </c>
      <c r="L17" s="3" t="s">
        <v>236</v>
      </c>
      <c r="M17" s="3" t="s">
        <v>237</v>
      </c>
      <c r="N17" s="3" t="s">
        <v>238</v>
      </c>
      <c r="O17" s="3" t="s">
        <v>239</v>
      </c>
      <c r="P17" s="3" t="s">
        <v>240</v>
      </c>
      <c r="Q17" s="3" t="s">
        <v>241</v>
      </c>
      <c r="R17" s="3" t="s">
        <v>242</v>
      </c>
      <c r="S17" s="3" t="s">
        <v>243</v>
      </c>
      <c r="T17" s="3" t="s">
        <v>251</v>
      </c>
      <c r="U17" s="3" t="s">
        <v>252</v>
      </c>
      <c r="V17" s="3" t="s">
        <v>253</v>
      </c>
      <c r="W17" s="3" t="s">
        <v>254</v>
      </c>
      <c r="X17" s="3" t="s">
        <v>244</v>
      </c>
      <c r="Y17" s="3" t="s">
        <v>245</v>
      </c>
      <c r="Z17" s="3" t="s">
        <v>246</v>
      </c>
      <c r="AA17" s="3" t="s">
        <v>247</v>
      </c>
      <c r="AB17" s="3" t="s">
        <v>248</v>
      </c>
      <c r="AC17" s="3" t="s">
        <v>249</v>
      </c>
      <c r="AD17" s="31" t="s">
        <v>250</v>
      </c>
    </row>
    <row r="18" spans="1:30" x14ac:dyDescent="0.3">
      <c r="A18" s="11" t="s">
        <v>35</v>
      </c>
      <c r="B18" s="12">
        <v>2018</v>
      </c>
      <c r="C18" s="11" t="s">
        <v>31</v>
      </c>
      <c r="D18" s="32">
        <v>0.2941176470588277</v>
      </c>
      <c r="E18" s="20">
        <v>-0.34674063800277394</v>
      </c>
      <c r="F18" s="20">
        <v>-2.1572720946416104</v>
      </c>
      <c r="G18" s="20">
        <v>0.28348688873140021</v>
      </c>
      <c r="H18" s="20">
        <v>1.822700911350458</v>
      </c>
      <c r="I18" s="20">
        <v>5.7324840764331162</v>
      </c>
      <c r="J18" s="20">
        <v>-6.0686015831134492</v>
      </c>
      <c r="K18" s="20">
        <v>2.278083267871164</v>
      </c>
      <c r="L18" s="20">
        <v>-0.75757575757575035</v>
      </c>
      <c r="M18" s="20">
        <v>-1.3818181818181861</v>
      </c>
      <c r="N18" s="20">
        <v>1.1627906976744187</v>
      </c>
      <c r="O18" s="20">
        <v>1.4715719063545074</v>
      </c>
      <c r="P18" s="20">
        <v>-0.35919540229885061</v>
      </c>
      <c r="Q18" s="20">
        <v>-0.90497737556559621</v>
      </c>
      <c r="R18" s="20">
        <v>3.6236933797909328</v>
      </c>
      <c r="S18" s="20">
        <v>5.0922509225092289</v>
      </c>
      <c r="T18" s="20">
        <v>3.8650737877723116</v>
      </c>
      <c r="U18" s="20">
        <v>0.64102564102564508</v>
      </c>
      <c r="V18" s="20">
        <v>4.2459736456808281</v>
      </c>
      <c r="W18" s="20">
        <v>3.7064492216456637</v>
      </c>
      <c r="X18" s="20">
        <v>2.1755438859714755</v>
      </c>
      <c r="Y18" s="20">
        <v>3.3528918692372169</v>
      </c>
      <c r="Z18" s="20">
        <v>3.5466461063994008</v>
      </c>
      <c r="AA18" s="20">
        <v>1.7985611510791366</v>
      </c>
      <c r="AB18" s="20">
        <v>1.1783189316575131</v>
      </c>
      <c r="AC18" s="20">
        <v>2.6336173508907867</v>
      </c>
      <c r="AD18" s="27">
        <v>1.1687363038714349</v>
      </c>
    </row>
    <row r="19" spans="1:30" x14ac:dyDescent="0.3">
      <c r="A19" s="11" t="s">
        <v>35</v>
      </c>
      <c r="B19" s="12">
        <v>2018</v>
      </c>
      <c r="C19" s="11" t="s">
        <v>36</v>
      </c>
      <c r="D19" s="32">
        <v>0.66225165562914323</v>
      </c>
      <c r="E19" s="20">
        <v>0.20905923344948529</v>
      </c>
      <c r="F19" s="20">
        <v>-0.21382751247327964</v>
      </c>
      <c r="G19" s="20">
        <v>0.78069552874378578</v>
      </c>
      <c r="H19" s="20">
        <v>2.3255813953488347</v>
      </c>
      <c r="I19" s="20">
        <v>6.9979006298110562</v>
      </c>
      <c r="J19" s="20">
        <v>-1.7793594306049825</v>
      </c>
      <c r="K19" s="20">
        <v>2.7821939586645583</v>
      </c>
      <c r="L19" s="20">
        <v>0</v>
      </c>
      <c r="M19" s="20">
        <v>-0.72833211944646747</v>
      </c>
      <c r="N19" s="20">
        <v>2.0217729393468074</v>
      </c>
      <c r="O19" s="20">
        <v>2.1390374331550914</v>
      </c>
      <c r="P19" s="20">
        <v>0.72674418604651159</v>
      </c>
      <c r="Q19" s="20">
        <v>0.12911555842478284</v>
      </c>
      <c r="R19" s="20">
        <v>3.7552155771905267</v>
      </c>
      <c r="S19" s="20">
        <v>5.4572271386430717</v>
      </c>
      <c r="T19" s="20">
        <v>3.9971949509116533</v>
      </c>
      <c r="U19" s="20">
        <v>0.49539985845717521</v>
      </c>
      <c r="V19" s="20">
        <v>4.3160204828090754</v>
      </c>
      <c r="W19" s="20">
        <v>3.4763313609467583</v>
      </c>
      <c r="X19" s="20">
        <v>2.1674140508221051</v>
      </c>
      <c r="Y19" s="20">
        <v>3.66056572379367</v>
      </c>
      <c r="Z19" s="20">
        <v>4.0030792917628855</v>
      </c>
      <c r="AA19" s="20">
        <v>2.6618705035971142</v>
      </c>
      <c r="AB19" s="20">
        <v>1.2529365700861459</v>
      </c>
      <c r="AC19" s="20">
        <v>2.8549382716049516</v>
      </c>
      <c r="AD19" s="27">
        <v>1.6862170087976414</v>
      </c>
    </row>
    <row r="20" spans="1:30" x14ac:dyDescent="0.3">
      <c r="A20" s="11" t="s">
        <v>35</v>
      </c>
      <c r="B20" s="12">
        <v>2018</v>
      </c>
      <c r="C20" s="11" t="s">
        <v>38</v>
      </c>
      <c r="D20" s="32">
        <v>0.66079295154185447</v>
      </c>
      <c r="E20" s="20">
        <v>0.62674094707521288</v>
      </c>
      <c r="F20" s="20">
        <v>-1.7353579175705027</v>
      </c>
      <c r="G20" s="20">
        <v>0.84985835694052214</v>
      </c>
      <c r="H20" s="20">
        <v>2.3198011599005777</v>
      </c>
      <c r="I20" s="20">
        <v>6.976744186046524</v>
      </c>
      <c r="J20" s="20">
        <v>0.37147102526002973</v>
      </c>
      <c r="K20" s="20">
        <v>3.0497592295345197</v>
      </c>
      <c r="L20" s="20">
        <v>-0.77519379844960512</v>
      </c>
      <c r="M20" s="20">
        <v>-0.43541364296082924</v>
      </c>
      <c r="N20" s="20">
        <v>2.1688613477924177</v>
      </c>
      <c r="O20" s="20">
        <v>2.2606382978723438</v>
      </c>
      <c r="P20" s="20">
        <v>1.0204081632653104</v>
      </c>
      <c r="Q20" s="20">
        <v>-0.12795905310301794</v>
      </c>
      <c r="R20" s="20">
        <v>4.0194040194040079</v>
      </c>
      <c r="S20" s="20">
        <v>5.2129221732746132</v>
      </c>
      <c r="T20" s="20">
        <v>4.1928721174004195</v>
      </c>
      <c r="U20" s="20">
        <v>0.63380281690141249</v>
      </c>
      <c r="V20" s="20">
        <v>5.3479853479853556</v>
      </c>
      <c r="W20" s="20">
        <v>3.9085545722713952</v>
      </c>
      <c r="X20" s="20">
        <v>2.4571854058078801</v>
      </c>
      <c r="Y20" s="20">
        <v>3.5537190082644603</v>
      </c>
      <c r="Z20" s="20">
        <v>4.2944785276073576</v>
      </c>
      <c r="AA20" s="20">
        <v>2.7896995708154342</v>
      </c>
      <c r="AB20" s="20">
        <v>1.7160686427457235</v>
      </c>
      <c r="AC20" s="20">
        <v>2.9930928626246947</v>
      </c>
      <c r="AD20" s="27">
        <v>1.9047619047619007</v>
      </c>
    </row>
    <row r="21" spans="1:30" x14ac:dyDescent="0.3">
      <c r="A21" s="11" t="s">
        <v>35</v>
      </c>
      <c r="B21" s="12">
        <v>2018</v>
      </c>
      <c r="C21" s="11" t="s">
        <v>39</v>
      </c>
      <c r="D21" s="32">
        <v>0.73313782991202336</v>
      </c>
      <c r="E21" s="20">
        <v>0.90027700831023738</v>
      </c>
      <c r="F21" s="20">
        <v>1.1949215832710935</v>
      </c>
      <c r="G21" s="20">
        <v>0.91807909604520577</v>
      </c>
      <c r="H21" s="20">
        <v>2.1487603305785075</v>
      </c>
      <c r="I21" s="20">
        <v>2.6058631921824107</v>
      </c>
      <c r="J21" s="20">
        <v>3.9215686274509935</v>
      </c>
      <c r="K21" s="20">
        <v>2.9959514170040511</v>
      </c>
      <c r="L21" s="20">
        <v>-1.6710642040457393</v>
      </c>
      <c r="M21" s="20">
        <v>-0.57887120115773016</v>
      </c>
      <c r="N21" s="20">
        <v>2.0061728395061684</v>
      </c>
      <c r="O21" s="20">
        <v>2.0502645502645653</v>
      </c>
      <c r="P21" s="20">
        <v>1.1636363636363596</v>
      </c>
      <c r="Q21" s="20">
        <v>6.3734862970040995E-2</v>
      </c>
      <c r="R21" s="20">
        <v>3.7852718513420509</v>
      </c>
      <c r="S21" s="20">
        <v>5.4133138258961271</v>
      </c>
      <c r="T21" s="20">
        <v>4.0277777777777857</v>
      </c>
      <c r="U21" s="20">
        <v>0.20993701889431976</v>
      </c>
      <c r="V21" s="20">
        <v>5.7142857142857224</v>
      </c>
      <c r="W21" s="20">
        <v>3.8067349926793685</v>
      </c>
      <c r="X21" s="20">
        <v>2.3668639053254568</v>
      </c>
      <c r="Y21" s="20">
        <v>3.6915504511894994</v>
      </c>
      <c r="Z21" s="20">
        <v>4.1888804265041886</v>
      </c>
      <c r="AA21" s="20">
        <v>2.1216407355021216</v>
      </c>
      <c r="AB21" s="20">
        <v>1.5479876160990713</v>
      </c>
      <c r="AC21" s="20">
        <v>2.894135567402881</v>
      </c>
      <c r="AD21" s="27">
        <v>1.9693654266958551</v>
      </c>
    </row>
    <row r="22" spans="1:30" x14ac:dyDescent="0.3">
      <c r="A22" s="11" t="s">
        <v>35</v>
      </c>
      <c r="B22" s="12">
        <v>2018</v>
      </c>
      <c r="C22" s="11" t="s">
        <v>41</v>
      </c>
      <c r="D22" s="32">
        <v>0.7320644216691069</v>
      </c>
      <c r="E22" s="20">
        <v>1.023192360163711</v>
      </c>
      <c r="F22" s="20">
        <v>2.3203592814371214</v>
      </c>
      <c r="G22" s="20">
        <v>0.7741027445460904</v>
      </c>
      <c r="H22" s="20">
        <v>2.4793388429752068</v>
      </c>
      <c r="I22" s="20">
        <v>-0.3234152652005175</v>
      </c>
      <c r="J22" s="20">
        <v>5.8259587020649013</v>
      </c>
      <c r="K22" s="20">
        <v>3.0253475061324635</v>
      </c>
      <c r="L22" s="20">
        <v>2.5547445255474557</v>
      </c>
      <c r="M22" s="20">
        <v>-0.3620564808110065</v>
      </c>
      <c r="N22" s="20">
        <v>2.2324865280985415</v>
      </c>
      <c r="O22" s="20">
        <v>1.7139090309822167</v>
      </c>
      <c r="P22" s="20">
        <v>1.3758146270818288</v>
      </c>
      <c r="Q22" s="20">
        <v>-0.37998733375553789</v>
      </c>
      <c r="R22" s="20">
        <v>3.6301369863013777</v>
      </c>
      <c r="S22" s="20">
        <v>5.3129548762736407</v>
      </c>
      <c r="T22" s="20">
        <v>3.8700760193503965</v>
      </c>
      <c r="U22" s="20">
        <v>-0.48882681564245023</v>
      </c>
      <c r="V22" s="20">
        <v>5.9897735573411168</v>
      </c>
      <c r="W22" s="20">
        <v>3.4934497816593759</v>
      </c>
      <c r="X22" s="20">
        <v>1.7647058823529453</v>
      </c>
      <c r="Y22" s="20">
        <v>3.6615134255492268</v>
      </c>
      <c r="Z22" s="20">
        <v>4.5523520485584212</v>
      </c>
      <c r="AA22" s="20">
        <v>2.1111893033075297</v>
      </c>
      <c r="AB22" s="20">
        <v>1.1547344110854503</v>
      </c>
      <c r="AC22" s="20">
        <v>2.649507948523846</v>
      </c>
      <c r="AD22" s="27">
        <v>1.9593613933236491</v>
      </c>
    </row>
    <row r="23" spans="1:30" x14ac:dyDescent="0.3">
      <c r="A23" s="11" t="s">
        <v>35</v>
      </c>
      <c r="B23" s="12">
        <v>2018</v>
      </c>
      <c r="C23" s="11" t="s">
        <v>42</v>
      </c>
      <c r="D23" s="32">
        <v>1.0956902848794741</v>
      </c>
      <c r="E23" s="20">
        <v>0.40349697377271199</v>
      </c>
      <c r="F23" s="20">
        <v>2.7286135693215465</v>
      </c>
      <c r="G23" s="20">
        <v>0.77301475755445825</v>
      </c>
      <c r="H23" s="20">
        <v>2.3083264633140947</v>
      </c>
      <c r="I23" s="20">
        <v>6.5274151436046174E-2</v>
      </c>
      <c r="J23" s="20">
        <v>7.3068893528183727</v>
      </c>
      <c r="K23" s="20">
        <v>4.1186161449752881</v>
      </c>
      <c r="L23" s="20">
        <v>2.8802880288028829</v>
      </c>
      <c r="M23" s="20">
        <v>-0.14450867052024352</v>
      </c>
      <c r="N23" s="20">
        <v>1.918649270913277</v>
      </c>
      <c r="O23" s="20">
        <v>1.9762845849802368</v>
      </c>
      <c r="P23" s="20">
        <v>1.8651362984218034</v>
      </c>
      <c r="Q23" s="20">
        <v>-1.3897662665824491</v>
      </c>
      <c r="R23" s="20">
        <v>3.4836065573770454</v>
      </c>
      <c r="S23" s="20">
        <v>5.068790731354091</v>
      </c>
      <c r="T23" s="20">
        <v>3.719008264462814</v>
      </c>
      <c r="U23" s="20">
        <v>0.77192982456139958</v>
      </c>
      <c r="V23" s="20">
        <v>6.2997827661115267</v>
      </c>
      <c r="W23" s="20">
        <v>3.7708484408991936</v>
      </c>
      <c r="X23" s="20">
        <v>2.0558002936857651</v>
      </c>
      <c r="Y23" s="20">
        <v>3.0719482619240073</v>
      </c>
      <c r="Z23" s="20">
        <v>4.3740573152337943</v>
      </c>
      <c r="AA23" s="20">
        <v>2.1008403361344534</v>
      </c>
      <c r="AB23" s="20">
        <v>0.99923136049193806</v>
      </c>
      <c r="AC23" s="20">
        <v>2.5641025641025683</v>
      </c>
      <c r="AD23" s="27">
        <v>2.3826714801444124</v>
      </c>
    </row>
    <row r="24" spans="1:30" x14ac:dyDescent="0.3">
      <c r="A24" s="11" t="s">
        <v>35</v>
      </c>
      <c r="B24" s="12">
        <v>2018</v>
      </c>
      <c r="C24" s="11" t="s">
        <v>44</v>
      </c>
      <c r="D24" s="32">
        <v>1.2363636363636281</v>
      </c>
      <c r="E24" s="20">
        <v>-0.20120724346075317</v>
      </c>
      <c r="F24" s="20">
        <v>-7.183908045976603E-2</v>
      </c>
      <c r="G24" s="20">
        <v>0.70175438596491224</v>
      </c>
      <c r="H24" s="20">
        <v>2.9654036243822026</v>
      </c>
      <c r="I24" s="20">
        <v>1.8469656992084509</v>
      </c>
      <c r="J24" s="20">
        <v>0.25657472738935577</v>
      </c>
      <c r="K24" s="20">
        <v>4.1906327033689355</v>
      </c>
      <c r="L24" s="20">
        <v>1.6740088105726925</v>
      </c>
      <c r="M24" s="20">
        <v>-0.21598272138229757</v>
      </c>
      <c r="N24" s="20">
        <v>2.6861089792785875</v>
      </c>
      <c r="O24" s="20">
        <v>1.9041365725541544</v>
      </c>
      <c r="P24" s="20">
        <v>0.91937765205090727</v>
      </c>
      <c r="Q24" s="20">
        <v>-0.69841269841269482</v>
      </c>
      <c r="R24" s="20">
        <v>3.6103542234332306</v>
      </c>
      <c r="S24" s="20">
        <v>5.3468208092485581</v>
      </c>
      <c r="T24" s="20">
        <v>3.9148351648351767</v>
      </c>
      <c r="U24" s="20">
        <v>0.69637883008356549</v>
      </c>
      <c r="V24" s="20">
        <v>5.7265569076592708</v>
      </c>
      <c r="W24" s="20">
        <v>3.7518037518037644</v>
      </c>
      <c r="X24" s="20">
        <v>1.7518248175182525</v>
      </c>
      <c r="Y24" s="20">
        <v>3.802588996763768</v>
      </c>
      <c r="Z24" s="20">
        <v>4.1322314049586781</v>
      </c>
      <c r="AA24" s="20">
        <v>1.520387007601947</v>
      </c>
      <c r="AB24" s="20">
        <v>0.92236740968487085</v>
      </c>
      <c r="AC24" s="20">
        <v>2.552552552552557</v>
      </c>
      <c r="AD24" s="27">
        <v>1.9313304721029962</v>
      </c>
    </row>
    <row r="25" spans="1:30" x14ac:dyDescent="0.3">
      <c r="A25" s="11" t="s">
        <v>35</v>
      </c>
      <c r="B25" s="12">
        <v>2018</v>
      </c>
      <c r="C25" s="11" t="s">
        <v>46</v>
      </c>
      <c r="D25" s="32">
        <v>0.7953723788864745</v>
      </c>
      <c r="E25" s="20">
        <v>-0.54054054054054823</v>
      </c>
      <c r="F25" s="20">
        <v>-1.0861694424330195</v>
      </c>
      <c r="G25" s="20">
        <v>0.77138849929873377</v>
      </c>
      <c r="H25" s="20">
        <v>1.9639934533551486</v>
      </c>
      <c r="I25" s="20">
        <v>-0.33200531208499334</v>
      </c>
      <c r="J25" s="20">
        <v>-4.59770114942528</v>
      </c>
      <c r="K25" s="20">
        <v>2.4509803921568629</v>
      </c>
      <c r="L25" s="20">
        <v>-0.26155187445509775</v>
      </c>
      <c r="M25" s="20">
        <v>-0.502152080344345</v>
      </c>
      <c r="N25" s="20">
        <v>1.5255530129672008</v>
      </c>
      <c r="O25" s="20">
        <v>1.8954248366013109</v>
      </c>
      <c r="P25" s="20">
        <v>-0.28228652081861488</v>
      </c>
      <c r="Q25" s="20">
        <v>-0.1266624445851913</v>
      </c>
      <c r="R25" s="20">
        <v>3.2586558044806395</v>
      </c>
      <c r="S25" s="20">
        <v>5.2593659942362985</v>
      </c>
      <c r="T25" s="20">
        <v>3.5592060232717437</v>
      </c>
      <c r="U25" s="20">
        <v>0.48409405255879467</v>
      </c>
      <c r="V25" s="20">
        <v>5.748757984386085</v>
      </c>
      <c r="W25" s="20">
        <v>3.29985652797704</v>
      </c>
      <c r="X25" s="20">
        <v>1.6702977487291299</v>
      </c>
      <c r="Y25" s="20">
        <v>4.5052292839903529</v>
      </c>
      <c r="Z25" s="20">
        <v>4.7904191616766507</v>
      </c>
      <c r="AA25" s="20">
        <v>1.0958904109589003</v>
      </c>
      <c r="AB25" s="20">
        <v>1.4604150653343626</v>
      </c>
      <c r="AC25" s="20">
        <v>2.6138909634055265</v>
      </c>
      <c r="AD25" s="27">
        <v>1.2108262108262027</v>
      </c>
    </row>
    <row r="26" spans="1:30" x14ac:dyDescent="0.3">
      <c r="A26" s="11" t="s">
        <v>35</v>
      </c>
      <c r="B26" s="12">
        <v>2018</v>
      </c>
      <c r="C26" s="11" t="s">
        <v>48</v>
      </c>
      <c r="D26" s="32">
        <v>0.50505050505051741</v>
      </c>
      <c r="E26" s="20">
        <v>1.2345679012345561</v>
      </c>
      <c r="F26" s="20">
        <v>-0.37009622501850481</v>
      </c>
      <c r="G26" s="20">
        <v>-0.69979006298110558</v>
      </c>
      <c r="H26" s="20">
        <v>1.1466011466011512</v>
      </c>
      <c r="I26" s="20">
        <v>-0.61898211829436423</v>
      </c>
      <c r="J26" s="20">
        <v>-1.6000000000000039</v>
      </c>
      <c r="K26" s="20">
        <v>0</v>
      </c>
      <c r="L26" s="20">
        <v>-1.2313104661389673</v>
      </c>
      <c r="M26" s="20">
        <v>0</v>
      </c>
      <c r="N26" s="20">
        <v>2.9051987767583967</v>
      </c>
      <c r="O26" s="20">
        <v>0.91027308192456258</v>
      </c>
      <c r="P26" s="20">
        <v>-0.14245014245015461</v>
      </c>
      <c r="Q26" s="20">
        <v>0.25125628140703876</v>
      </c>
      <c r="R26" s="20">
        <v>2.0311442112389981</v>
      </c>
      <c r="S26" s="20">
        <v>3.8820992092020177</v>
      </c>
      <c r="T26" s="20">
        <v>2.2525597269624651</v>
      </c>
      <c r="U26" s="20">
        <v>0.68823124569855465</v>
      </c>
      <c r="V26" s="20">
        <v>5.2002810962754582</v>
      </c>
      <c r="W26" s="20">
        <v>5.5833929849677961</v>
      </c>
      <c r="X26" s="20">
        <v>4.6242774566474028</v>
      </c>
      <c r="Y26" s="20">
        <v>3.8095238095238191</v>
      </c>
      <c r="Z26" s="20">
        <v>4.1635687732341964</v>
      </c>
      <c r="AA26" s="20">
        <v>1.2311901504788039</v>
      </c>
      <c r="AB26" s="20">
        <v>2.6737967914438503</v>
      </c>
      <c r="AC26" s="20">
        <v>3.7861915367483472</v>
      </c>
      <c r="AD26" s="27">
        <v>1.4265335235378032</v>
      </c>
    </row>
    <row r="27" spans="1:30" x14ac:dyDescent="0.3">
      <c r="A27" s="11" t="s">
        <v>35</v>
      </c>
      <c r="B27" s="12">
        <v>2018</v>
      </c>
      <c r="C27" s="11" t="s">
        <v>50</v>
      </c>
      <c r="D27" s="32">
        <v>-0.21834061135372007</v>
      </c>
      <c r="E27" s="20">
        <v>0.86956521739131198</v>
      </c>
      <c r="F27" s="20">
        <v>-0.43699927166789709</v>
      </c>
      <c r="G27" s="20">
        <v>0</v>
      </c>
      <c r="H27" s="20">
        <v>1.4037985136251057</v>
      </c>
      <c r="I27" s="20">
        <v>0.98245614035088125</v>
      </c>
      <c r="J27" s="20">
        <v>0.54533060668030775</v>
      </c>
      <c r="K27" s="20">
        <v>1.5952980688497109</v>
      </c>
      <c r="L27" s="20">
        <v>-0.26809651474531848</v>
      </c>
      <c r="M27" s="20">
        <v>-0.28368794326241542</v>
      </c>
      <c r="N27" s="20">
        <v>2.919161676646711</v>
      </c>
      <c r="O27" s="20">
        <v>1.0355987055016145</v>
      </c>
      <c r="P27" s="20">
        <v>0.21474588403723077</v>
      </c>
      <c r="Q27" s="20">
        <v>-0.43050430504304349</v>
      </c>
      <c r="R27" s="20">
        <v>2.499999999999992</v>
      </c>
      <c r="S27" s="20">
        <v>4.5258620689655258</v>
      </c>
      <c r="T27" s="20">
        <v>2.7247956403269753</v>
      </c>
      <c r="U27" s="20">
        <v>0.41011619958987988</v>
      </c>
      <c r="V27" s="20">
        <v>3.4411562284927735</v>
      </c>
      <c r="W27" s="20">
        <v>4.0787623066104155</v>
      </c>
      <c r="X27" s="20">
        <v>2.322308233638291</v>
      </c>
      <c r="Y27" s="20">
        <v>3.8247011952191325</v>
      </c>
      <c r="Z27" s="20">
        <v>4.8351648351648313</v>
      </c>
      <c r="AA27" s="20">
        <v>1.623815967523665</v>
      </c>
      <c r="AB27" s="20">
        <v>0.83333333333332904</v>
      </c>
      <c r="AC27" s="20">
        <v>2.7879677182685128</v>
      </c>
      <c r="AD27" s="27">
        <v>1.1363636363636322</v>
      </c>
    </row>
    <row r="28" spans="1:30" x14ac:dyDescent="0.3">
      <c r="A28" s="11" t="s">
        <v>35</v>
      </c>
      <c r="B28" s="12">
        <v>2018</v>
      </c>
      <c r="C28" s="11" t="s">
        <v>53</v>
      </c>
      <c r="D28" s="32">
        <v>-0.21834061135372007</v>
      </c>
      <c r="E28" s="20">
        <v>1.8096514745308427</v>
      </c>
      <c r="F28" s="20">
        <v>0.21881838074399082</v>
      </c>
      <c r="G28" s="20">
        <v>0.42313117066290146</v>
      </c>
      <c r="H28" s="20">
        <v>2.5598678777869601</v>
      </c>
      <c r="I28" s="20">
        <v>-1.8207282913165423</v>
      </c>
      <c r="J28" s="20">
        <v>-6.8847989093387838</v>
      </c>
      <c r="K28" s="20">
        <v>1.511335012594468</v>
      </c>
      <c r="L28" s="20">
        <v>-1.7873100983020553</v>
      </c>
      <c r="M28" s="20">
        <v>-0.49680624556424202</v>
      </c>
      <c r="N28" s="20">
        <v>3.2209737827715439</v>
      </c>
      <c r="O28" s="20">
        <v>0.97087378640776689</v>
      </c>
      <c r="P28" s="20">
        <v>-0.85898353614888234</v>
      </c>
      <c r="Q28" s="20">
        <v>-0.12300123001229314</v>
      </c>
      <c r="R28" s="20">
        <v>2.4324324324324289</v>
      </c>
      <c r="S28" s="20">
        <v>4.8885693745506913</v>
      </c>
      <c r="T28" s="20">
        <v>2.7948193592365529</v>
      </c>
      <c r="U28" s="20">
        <v>-0.27229407760381596</v>
      </c>
      <c r="V28" s="20">
        <v>2.6878015161957309</v>
      </c>
      <c r="W28" s="20">
        <v>5.1336146272855219</v>
      </c>
      <c r="X28" s="20">
        <v>5.2779732582688244</v>
      </c>
      <c r="Y28" s="20">
        <v>2.7091633466135501</v>
      </c>
      <c r="Z28" s="20">
        <v>4.9816849816849906</v>
      </c>
      <c r="AA28" s="20">
        <v>4.9391069012178503</v>
      </c>
      <c r="AB28" s="20">
        <v>0.90909090909090051</v>
      </c>
      <c r="AC28" s="20">
        <v>3.8884812912692461</v>
      </c>
      <c r="AD28" s="27">
        <v>0.78124999999999589</v>
      </c>
    </row>
    <row r="29" spans="1:30" x14ac:dyDescent="0.3">
      <c r="A29" s="11" t="s">
        <v>35</v>
      </c>
      <c r="B29" s="12">
        <v>2018</v>
      </c>
      <c r="C29" s="11" t="s">
        <v>55</v>
      </c>
      <c r="D29" s="32">
        <v>-0.65454545454545865</v>
      </c>
      <c r="E29" s="20">
        <v>1.3289036544850499</v>
      </c>
      <c r="F29" s="20">
        <v>-0.43227665706053509</v>
      </c>
      <c r="G29" s="20">
        <v>0.21111893033076098</v>
      </c>
      <c r="H29" s="20">
        <v>1.5573770491803325</v>
      </c>
      <c r="I29" s="20">
        <v>-2.7977044476327153</v>
      </c>
      <c r="J29" s="20">
        <v>-2.5887573964497044</v>
      </c>
      <c r="K29" s="20">
        <v>1.2520868113522539</v>
      </c>
      <c r="L29" s="20">
        <v>-1.7225747960108717</v>
      </c>
      <c r="M29" s="20">
        <v>-1.2091038406827801</v>
      </c>
      <c r="N29" s="20">
        <v>2.3916292974588851</v>
      </c>
      <c r="O29" s="20">
        <v>0.77619663648125292</v>
      </c>
      <c r="P29" s="20">
        <v>-0.57887120115773016</v>
      </c>
      <c r="Q29" s="20">
        <v>-0.18404907975460821</v>
      </c>
      <c r="R29" s="20">
        <v>1.6880486158001351</v>
      </c>
      <c r="S29" s="20">
        <v>4.0889526542324157</v>
      </c>
      <c r="T29" s="20">
        <v>2.111716621253402</v>
      </c>
      <c r="U29" s="20">
        <v>0.81911262798634032</v>
      </c>
      <c r="V29" s="20">
        <v>2.4526979677645411</v>
      </c>
      <c r="W29" s="20">
        <v>4.8184357541899487</v>
      </c>
      <c r="X29" s="20">
        <v>3.2436162870945395</v>
      </c>
      <c r="Y29" s="20">
        <v>4.0453074433656964</v>
      </c>
      <c r="Z29" s="20">
        <v>4.4590643274853754</v>
      </c>
      <c r="AA29" s="20">
        <v>3.3977348434377044</v>
      </c>
      <c r="AB29" s="20">
        <v>0.9833585476550768</v>
      </c>
      <c r="AC29" s="20">
        <v>3.581871345029223</v>
      </c>
      <c r="AD29" s="27">
        <v>0.64239828693790557</v>
      </c>
    </row>
    <row r="30" spans="1:30" x14ac:dyDescent="0.3">
      <c r="C30" s="43" t="s">
        <v>267</v>
      </c>
      <c r="D30" s="37">
        <f>AVERAGE(D18:D29)</f>
        <v>0.46863455281151262</v>
      </c>
      <c r="E30" s="37">
        <f t="shared" ref="E30:AD30" si="1">AVERAGE(E18:E29)</f>
        <v>0.60974719570075364</v>
      </c>
      <c r="F30" s="37">
        <f t="shared" si="1"/>
        <v>-3.4271155459469163E-3</v>
      </c>
      <c r="G30" s="37">
        <f t="shared" si="1"/>
        <v>0.48223669131980545</v>
      </c>
      <c r="H30" s="37">
        <f t="shared" si="1"/>
        <v>2.0834625640332147</v>
      </c>
      <c r="I30" s="37">
        <f t="shared" si="1"/>
        <v>1.6095710534116128</v>
      </c>
      <c r="J30" s="37">
        <f t="shared" si="1"/>
        <v>-0.44095211893902025</v>
      </c>
      <c r="K30" s="37">
        <f t="shared" si="1"/>
        <v>2.4375237093753563</v>
      </c>
      <c r="L30" s="37">
        <f t="shared" si="1"/>
        <v>-0.1138030120666978</v>
      </c>
      <c r="M30" s="37">
        <f t="shared" si="1"/>
        <v>-0.52822776066254529</v>
      </c>
      <c r="N30" s="37">
        <f t="shared" si="1"/>
        <v>2.2632799291010794</v>
      </c>
      <c r="O30" s="37">
        <f t="shared" si="1"/>
        <v>1.5920174519233019</v>
      </c>
      <c r="P30" s="37">
        <f t="shared" si="1"/>
        <v>0.42200636430547661</v>
      </c>
      <c r="Q30" s="37">
        <f t="shared" si="1"/>
        <v>-0.32676775700104743</v>
      </c>
      <c r="R30" s="37">
        <f t="shared" si="1"/>
        <v>3.1514969715659471</v>
      </c>
      <c r="S30" s="37">
        <f t="shared" si="1"/>
        <v>4.9624274815321892</v>
      </c>
      <c r="T30" s="37">
        <f t="shared" si="1"/>
        <v>3.4191612877968081</v>
      </c>
      <c r="U30" s="37">
        <f t="shared" si="1"/>
        <v>0.42407560187590176</v>
      </c>
      <c r="V30" s="37">
        <f t="shared" si="1"/>
        <v>4.7642561012489582</v>
      </c>
      <c r="W30" s="37">
        <f t="shared" si="1"/>
        <v>4.0690195269113536</v>
      </c>
      <c r="X30" s="37">
        <f t="shared" si="1"/>
        <v>2.6564842688218389</v>
      </c>
      <c r="Y30" s="37">
        <f t="shared" si="1"/>
        <v>3.6407252346195329</v>
      </c>
      <c r="Z30" s="37">
        <f t="shared" si="1"/>
        <v>4.3601356000225637</v>
      </c>
      <c r="AA30" s="37">
        <f t="shared" si="1"/>
        <v>2.282660573471222</v>
      </c>
      <c r="AB30" s="37">
        <f t="shared" si="1"/>
        <v>1.3026366323923526</v>
      </c>
      <c r="AC30" s="37">
        <f t="shared" si="1"/>
        <v>2.9833624977019286</v>
      </c>
      <c r="AD30" s="37">
        <f t="shared" si="1"/>
        <v>1.5166513039469525</v>
      </c>
    </row>
    <row r="31" spans="1:30" x14ac:dyDescent="0.3">
      <c r="D31" s="37"/>
    </row>
    <row r="33" spans="1:30" x14ac:dyDescent="0.3">
      <c r="A33" s="2" t="s">
        <v>0</v>
      </c>
      <c r="B33" s="3" t="s">
        <v>1</v>
      </c>
      <c r="C33" s="3" t="s">
        <v>2</v>
      </c>
      <c r="D33" s="3" t="s">
        <v>228</v>
      </c>
      <c r="E33" s="3" t="s">
        <v>229</v>
      </c>
      <c r="F33" s="3" t="s">
        <v>230</v>
      </c>
      <c r="G33" s="3" t="s">
        <v>231</v>
      </c>
      <c r="H33" s="3" t="s">
        <v>232</v>
      </c>
      <c r="I33" s="3" t="s">
        <v>233</v>
      </c>
      <c r="J33" s="3" t="s">
        <v>234</v>
      </c>
      <c r="K33" s="3" t="s">
        <v>235</v>
      </c>
      <c r="L33" s="3" t="s">
        <v>236</v>
      </c>
      <c r="M33" s="3" t="s">
        <v>237</v>
      </c>
      <c r="N33" s="3" t="s">
        <v>238</v>
      </c>
      <c r="O33" s="3" t="s">
        <v>239</v>
      </c>
      <c r="P33" s="3" t="s">
        <v>240</v>
      </c>
      <c r="Q33" s="3" t="s">
        <v>241</v>
      </c>
      <c r="R33" s="3" t="s">
        <v>242</v>
      </c>
      <c r="S33" s="3" t="s">
        <v>243</v>
      </c>
      <c r="T33" s="3" t="s">
        <v>251</v>
      </c>
      <c r="U33" s="3" t="s">
        <v>252</v>
      </c>
      <c r="V33" s="3" t="s">
        <v>253</v>
      </c>
      <c r="W33" s="3" t="s">
        <v>254</v>
      </c>
      <c r="X33" s="3" t="s">
        <v>244</v>
      </c>
      <c r="Y33" s="3" t="s">
        <v>245</v>
      </c>
      <c r="Z33" s="3" t="s">
        <v>246</v>
      </c>
      <c r="AA33" s="3" t="s">
        <v>247</v>
      </c>
      <c r="AB33" s="3" t="s">
        <v>248</v>
      </c>
      <c r="AC33" s="3" t="s">
        <v>249</v>
      </c>
      <c r="AD33" s="31" t="s">
        <v>250</v>
      </c>
    </row>
    <row r="34" spans="1:30" x14ac:dyDescent="0.3">
      <c r="A34" s="11" t="s">
        <v>35</v>
      </c>
      <c r="B34" s="12">
        <v>2019</v>
      </c>
      <c r="C34" s="11" t="s">
        <v>31</v>
      </c>
      <c r="D34" s="32">
        <v>-0.21881838074397009</v>
      </c>
      <c r="E34" s="20">
        <v>1.0568031704095073</v>
      </c>
      <c r="F34" s="20">
        <v>-0.78459343794578773</v>
      </c>
      <c r="G34" s="20">
        <v>0.28149190710767469</v>
      </c>
      <c r="H34" s="20">
        <v>1.888341543513955</v>
      </c>
      <c r="I34" s="20">
        <v>0.29542097488922131</v>
      </c>
      <c r="J34" s="20">
        <v>-1.9801980198019973</v>
      </c>
      <c r="K34" s="20">
        <v>0.99750623441396746</v>
      </c>
      <c r="L34" s="20">
        <v>-0.7332722273143879</v>
      </c>
      <c r="M34" s="20">
        <v>-0.14347202295553591</v>
      </c>
      <c r="N34" s="20">
        <v>3.0757689422355545</v>
      </c>
      <c r="O34" s="20">
        <v>1.0349288486416524</v>
      </c>
      <c r="P34" s="20">
        <v>-0.14556040756915362</v>
      </c>
      <c r="Q34" s="20">
        <v>-0.24509803921567236</v>
      </c>
      <c r="R34" s="20">
        <v>1.9647696476964811</v>
      </c>
      <c r="S34" s="20">
        <v>5.107913669064744</v>
      </c>
      <c r="T34" s="20">
        <v>2.3907103825136611</v>
      </c>
      <c r="U34" s="20">
        <v>0.54163845633040719</v>
      </c>
      <c r="V34" s="20">
        <v>4.1577060931899723</v>
      </c>
      <c r="W34" s="20">
        <v>4.5264623955431755</v>
      </c>
      <c r="X34" s="20">
        <v>3.3080634045485953</v>
      </c>
      <c r="Y34" s="20">
        <v>4.7850770478507636</v>
      </c>
      <c r="Z34" s="20">
        <v>4.9012435991221786</v>
      </c>
      <c r="AA34" s="20">
        <v>3.528628495339555</v>
      </c>
      <c r="AB34" s="20">
        <v>1.581325301204815</v>
      </c>
      <c r="AC34" s="20">
        <v>3.8714390065741289</v>
      </c>
      <c r="AD34" s="27">
        <v>1.002865329512898</v>
      </c>
    </row>
    <row r="35" spans="1:30" x14ac:dyDescent="0.3">
      <c r="A35" s="11" t="s">
        <v>35</v>
      </c>
      <c r="B35" s="12">
        <v>2019</v>
      </c>
      <c r="C35" s="11" t="s">
        <v>36</v>
      </c>
      <c r="D35" s="32">
        <v>-0.50872093023254994</v>
      </c>
      <c r="E35" s="20">
        <v>1.3815789473684175</v>
      </c>
      <c r="F35" s="20">
        <v>-1.9787985865724462</v>
      </c>
      <c r="G35" s="20">
        <v>0.2109704641350291</v>
      </c>
      <c r="H35" s="20">
        <v>1.7213114754098313</v>
      </c>
      <c r="I35" s="20">
        <v>-0.21994134897361534</v>
      </c>
      <c r="J35" s="20">
        <v>-1.1565150346954511</v>
      </c>
      <c r="K35" s="20">
        <v>1.0743801652892537</v>
      </c>
      <c r="L35" s="20">
        <v>-0.64220183486238791</v>
      </c>
      <c r="M35" s="20">
        <v>-0.57265569076591483</v>
      </c>
      <c r="N35" s="20">
        <v>2.8443113772455177</v>
      </c>
      <c r="O35" s="20">
        <v>0.96836668818592631</v>
      </c>
      <c r="P35" s="20">
        <v>-0.14545454545453718</v>
      </c>
      <c r="Q35" s="20">
        <v>-0.30599755201958384</v>
      </c>
      <c r="R35" s="20">
        <v>2.0988490182803137</v>
      </c>
      <c r="S35" s="20">
        <v>4.5812455261274208</v>
      </c>
      <c r="T35" s="20">
        <v>2.4573378839590405</v>
      </c>
      <c r="U35" s="20">
        <v>0.33670033670033667</v>
      </c>
      <c r="V35" s="20">
        <v>5.7803468208092488</v>
      </c>
      <c r="W35" s="20">
        <v>4.3841336116910306</v>
      </c>
      <c r="X35" s="20">
        <v>3.2967032967033045</v>
      </c>
      <c r="Y35" s="20">
        <v>4.8426150121065374</v>
      </c>
      <c r="Z35" s="20">
        <v>4.8869438366156217</v>
      </c>
      <c r="AA35" s="20">
        <v>3.459747172322015</v>
      </c>
      <c r="AB35" s="20">
        <v>-7.4571215510808586E-2</v>
      </c>
      <c r="AC35" s="20">
        <v>3.6390101892285296</v>
      </c>
      <c r="AD35" s="27">
        <v>0.92923516797711425</v>
      </c>
    </row>
    <row r="36" spans="1:30" x14ac:dyDescent="0.3">
      <c r="A36" s="11" t="s">
        <v>35</v>
      </c>
      <c r="B36" s="12">
        <v>2019</v>
      </c>
      <c r="C36" s="11" t="s">
        <v>38</v>
      </c>
      <c r="D36" s="32">
        <v>-0.68940493468794528</v>
      </c>
      <c r="E36" s="20">
        <v>0.35947712418301397</v>
      </c>
      <c r="F36" s="20">
        <v>-0.99786172487529146</v>
      </c>
      <c r="G36" s="20">
        <v>0.14054813773716698</v>
      </c>
      <c r="H36" s="20">
        <v>1.7213114754098313</v>
      </c>
      <c r="I36" s="20">
        <v>-1.1991279069767484</v>
      </c>
      <c r="J36" s="20">
        <v>-3.1297134238310749</v>
      </c>
      <c r="K36" s="20">
        <v>8.2101806239744279E-2</v>
      </c>
      <c r="L36" s="20">
        <v>-0.64220183486238791</v>
      </c>
      <c r="M36" s="20">
        <v>-0.32258064516128215</v>
      </c>
      <c r="N36" s="20">
        <v>2.7673896783844558</v>
      </c>
      <c r="O36" s="20">
        <v>0.70876288659795283</v>
      </c>
      <c r="P36" s="20">
        <v>-0.61549601737870696</v>
      </c>
      <c r="Q36" s="20">
        <v>-0.39755351681955797</v>
      </c>
      <c r="R36" s="20">
        <v>1.8593644354293442</v>
      </c>
      <c r="S36" s="20">
        <v>4.4317369549678256</v>
      </c>
      <c r="T36" s="20">
        <v>2.2494887525562453</v>
      </c>
      <c r="U36" s="20">
        <v>-0.16778523489932887</v>
      </c>
      <c r="V36" s="20">
        <v>4.4022906227630889</v>
      </c>
      <c r="W36" s="20">
        <v>4.3463143254520169</v>
      </c>
      <c r="X36" s="20">
        <v>2.7017783857729256</v>
      </c>
      <c r="Y36" s="20">
        <v>3.9727126805778634</v>
      </c>
      <c r="Z36" s="20">
        <v>4.2846768336964667</v>
      </c>
      <c r="AA36" s="20">
        <v>3.459747172322015</v>
      </c>
      <c r="AB36" s="20">
        <v>0.7871064467765988</v>
      </c>
      <c r="AC36" s="20">
        <v>3.3405954974582599</v>
      </c>
      <c r="AD36" s="27">
        <v>0.49857549857549044</v>
      </c>
    </row>
    <row r="37" spans="1:30" x14ac:dyDescent="0.3">
      <c r="A37" s="11" t="s">
        <v>35</v>
      </c>
      <c r="B37" s="12">
        <v>2019</v>
      </c>
      <c r="C37" s="11" t="s">
        <v>39</v>
      </c>
      <c r="D37" s="32">
        <v>-0.21786492374726429</v>
      </c>
      <c r="E37" s="20">
        <v>4.5901639344262293</v>
      </c>
      <c r="F37" s="20">
        <v>-4.5422285308729631</v>
      </c>
      <c r="G37" s="20">
        <v>0.2460456942003475</v>
      </c>
      <c r="H37" s="20">
        <v>1.639344262295082</v>
      </c>
      <c r="I37" s="20">
        <v>4.8905109489051011</v>
      </c>
      <c r="J37" s="20">
        <v>1.7155928326344101</v>
      </c>
      <c r="K37" s="20">
        <v>3.0477759472817039</v>
      </c>
      <c r="L37" s="20">
        <v>0.27522935779816254</v>
      </c>
      <c r="M37" s="20">
        <v>-0.21489971346703649</v>
      </c>
      <c r="N37" s="20">
        <v>3.0303030303030396</v>
      </c>
      <c r="O37" s="20">
        <v>0.87068687520154409</v>
      </c>
      <c r="P37" s="20">
        <v>1.0159651669085465</v>
      </c>
      <c r="Q37" s="20">
        <v>-9.1771183848257734E-2</v>
      </c>
      <c r="R37" s="20">
        <v>2.3680649526387008</v>
      </c>
      <c r="S37" s="20">
        <v>4.8640915593705172</v>
      </c>
      <c r="T37" s="20">
        <v>2.7967257844474727</v>
      </c>
      <c r="U37" s="20">
        <v>0.90756302521008014</v>
      </c>
      <c r="V37" s="20">
        <v>5.6454512765192328</v>
      </c>
      <c r="W37" s="20">
        <v>4</v>
      </c>
      <c r="X37" s="20">
        <v>3.7011651816312781</v>
      </c>
      <c r="Y37" s="20">
        <v>4.7887323943661881</v>
      </c>
      <c r="Z37" s="20">
        <v>6.1863173216885228</v>
      </c>
      <c r="AA37" s="20">
        <v>4.2581503659347817</v>
      </c>
      <c r="AB37" s="20">
        <v>0.11214953271028462</v>
      </c>
      <c r="AC37" s="20">
        <v>3.8894947291893813</v>
      </c>
      <c r="AD37" s="27">
        <v>1.6054227613271492</v>
      </c>
    </row>
    <row r="38" spans="1:30" x14ac:dyDescent="0.3">
      <c r="A38" s="11" t="s">
        <v>35</v>
      </c>
      <c r="B38" s="12">
        <v>2019</v>
      </c>
      <c r="C38" s="11" t="s">
        <v>41</v>
      </c>
      <c r="D38" s="32">
        <v>-0.36153289949385392</v>
      </c>
      <c r="E38" s="20">
        <v>3.1545741324921135</v>
      </c>
      <c r="F38" s="20">
        <v>0.14705882352940342</v>
      </c>
      <c r="G38" s="20">
        <v>0.49122807017543063</v>
      </c>
      <c r="H38" s="20">
        <v>1.8852459016393419</v>
      </c>
      <c r="I38" s="20">
        <v>-2.1843003412969209</v>
      </c>
      <c r="J38" s="20">
        <v>-1.6783216783216821</v>
      </c>
      <c r="K38" s="20">
        <v>3.0424339471577122</v>
      </c>
      <c r="L38" s="20">
        <v>0.63694267515922531</v>
      </c>
      <c r="M38" s="20">
        <v>0.35739814152966404</v>
      </c>
      <c r="N38" s="20">
        <v>2.9850746268656714</v>
      </c>
      <c r="O38" s="20">
        <v>0.70739549839227933</v>
      </c>
      <c r="P38" s="20">
        <v>7.0972320794885954E-2</v>
      </c>
      <c r="Q38" s="20">
        <v>6.0938452163311584E-2</v>
      </c>
      <c r="R38" s="20">
        <v>2.0215633423180592</v>
      </c>
      <c r="S38" s="20">
        <v>4.3447293447293402</v>
      </c>
      <c r="T38" s="20">
        <v>2.3082145281737794</v>
      </c>
      <c r="U38" s="20">
        <v>-0.46635576282477592</v>
      </c>
      <c r="V38" s="20">
        <v>5.3456878118317883</v>
      </c>
      <c r="W38" s="20">
        <v>4.1057759220598511</v>
      </c>
      <c r="X38" s="20">
        <v>3.2675289312457334</v>
      </c>
      <c r="Y38" s="20">
        <v>4.2433947157726042</v>
      </c>
      <c r="Z38" s="20">
        <v>5.1724137931034608</v>
      </c>
      <c r="AA38" s="20">
        <v>4.0237467018469619</v>
      </c>
      <c r="AB38" s="20">
        <v>1.0494752623688197</v>
      </c>
      <c r="AC38" s="20">
        <v>3.6903039073806245</v>
      </c>
      <c r="AD38" s="27">
        <v>1.1267605633802777</v>
      </c>
    </row>
    <row r="39" spans="1:30" x14ac:dyDescent="0.3">
      <c r="A39" s="11" t="s">
        <v>35</v>
      </c>
      <c r="B39" s="12">
        <v>2019</v>
      </c>
      <c r="C39" s="11" t="s">
        <v>42</v>
      </c>
      <c r="D39" s="32">
        <v>-0.21629416005766616</v>
      </c>
      <c r="E39" s="20">
        <v>1.1721159777914902</v>
      </c>
      <c r="F39" s="20">
        <v>0.43541364296080859</v>
      </c>
      <c r="G39" s="20">
        <v>0.41870202372644405</v>
      </c>
      <c r="H39" s="20">
        <v>1.800327332242228</v>
      </c>
      <c r="I39" s="20">
        <v>-0.2724795640327014</v>
      </c>
      <c r="J39" s="20">
        <v>-0.26578073089701376</v>
      </c>
      <c r="K39" s="20">
        <v>1.7926734216679521</v>
      </c>
      <c r="L39" s="20">
        <v>-0.18018018018018275</v>
      </c>
      <c r="M39" s="20">
        <v>0.78236130867709408</v>
      </c>
      <c r="N39" s="20">
        <v>3.2041728763040322</v>
      </c>
      <c r="O39" s="20">
        <v>0.51314945477869334</v>
      </c>
      <c r="P39" s="20">
        <v>0.21023125437982579</v>
      </c>
      <c r="Q39" s="20">
        <v>-0.24257125530624965</v>
      </c>
      <c r="R39" s="20">
        <v>2.018842530282638</v>
      </c>
      <c r="S39" s="20">
        <v>4.4159544159544071</v>
      </c>
      <c r="T39" s="20">
        <v>2.3744911804613298</v>
      </c>
      <c r="U39" s="20">
        <v>0.80321285140561482</v>
      </c>
      <c r="V39" s="20">
        <v>3.9660056657223963</v>
      </c>
      <c r="W39" s="20">
        <v>4.3115438108483923</v>
      </c>
      <c r="X39" s="20">
        <v>3.2564450474898123</v>
      </c>
      <c r="Y39" s="20">
        <v>5.2969502407704612</v>
      </c>
      <c r="Z39" s="20">
        <v>5.6590257879656196</v>
      </c>
      <c r="AA39" s="20">
        <v>4.3278688524590123</v>
      </c>
      <c r="AB39" s="20">
        <v>1.3402829486224741</v>
      </c>
      <c r="AC39" s="20">
        <v>4.0404040404040362</v>
      </c>
      <c r="AD39" s="27">
        <v>1.3995801259622112</v>
      </c>
    </row>
    <row r="40" spans="1:30" x14ac:dyDescent="0.3">
      <c r="A40" s="11" t="s">
        <v>35</v>
      </c>
      <c r="B40" s="12">
        <v>2019</v>
      </c>
      <c r="C40" s="11" t="s">
        <v>44</v>
      </c>
      <c r="D40" s="32">
        <v>-7.1787508973454942E-2</v>
      </c>
      <c r="E40" s="20">
        <v>-0.49170251997540443</v>
      </c>
      <c r="F40" s="20">
        <v>-2.0714285714285756</v>
      </c>
      <c r="G40" s="20">
        <v>0.41666666666666274</v>
      </c>
      <c r="H40" s="20">
        <v>1.7959183673469412</v>
      </c>
      <c r="I40" s="20">
        <v>-3.1936127744511054</v>
      </c>
      <c r="J40" s="20">
        <v>-2.5577043044292092</v>
      </c>
      <c r="K40" s="20">
        <v>1.153846153846154</v>
      </c>
      <c r="L40" s="20">
        <v>0.54005400540054782</v>
      </c>
      <c r="M40" s="20">
        <v>0.70571630204657732</v>
      </c>
      <c r="N40" s="20">
        <v>2.8210838901262152</v>
      </c>
      <c r="O40" s="20">
        <v>0.44814340588989571</v>
      </c>
      <c r="P40" s="20">
        <v>-0.48375950241878968</v>
      </c>
      <c r="Q40" s="20">
        <v>-6.0532687651328285E-2</v>
      </c>
      <c r="R40" s="20">
        <v>1.947615849563469</v>
      </c>
      <c r="S40" s="20">
        <v>4.3416370106761528</v>
      </c>
      <c r="T40" s="20">
        <v>2.3712737127371275</v>
      </c>
      <c r="U40" s="20">
        <v>0.66401062416998669</v>
      </c>
      <c r="V40" s="20">
        <v>5.0969131371141376</v>
      </c>
      <c r="W40" s="20">
        <v>4.160887656033287</v>
      </c>
      <c r="X40" s="20">
        <v>3.2454361054766614</v>
      </c>
      <c r="Y40" s="20">
        <v>4.6178343949044676</v>
      </c>
      <c r="Z40" s="20">
        <v>5.3380782918149468</v>
      </c>
      <c r="AA40" s="20">
        <v>3.7012987012986942</v>
      </c>
      <c r="AB40" s="20">
        <v>2.2844509948415794</v>
      </c>
      <c r="AC40" s="20">
        <v>3.8709677419354884</v>
      </c>
      <c r="AD40" s="27">
        <v>1.0402219140083218</v>
      </c>
    </row>
    <row r="41" spans="1:30" x14ac:dyDescent="0.3">
      <c r="A41" s="11" t="s">
        <v>35</v>
      </c>
      <c r="B41" s="12">
        <v>2019</v>
      </c>
      <c r="C41" s="11" t="s">
        <v>46</v>
      </c>
      <c r="D41" s="32">
        <v>0</v>
      </c>
      <c r="E41" s="20">
        <v>0.80946450809465209</v>
      </c>
      <c r="F41" s="20">
        <v>-0.14440433212995568</v>
      </c>
      <c r="G41" s="20">
        <v>0.69108500345542501</v>
      </c>
      <c r="H41" s="20">
        <v>1.7900732302685014</v>
      </c>
      <c r="I41" s="20">
        <v>-3.7483266398929009</v>
      </c>
      <c r="J41" s="20">
        <v>-2.3894862604540021</v>
      </c>
      <c r="K41" s="20">
        <v>0.99312452253627426</v>
      </c>
      <c r="L41" s="20">
        <v>0.71428571428571175</v>
      </c>
      <c r="M41" s="20">
        <v>1.1220196353436145</v>
      </c>
      <c r="N41" s="20">
        <v>2.6686434395848733</v>
      </c>
      <c r="O41" s="20">
        <v>0.38314176245210368</v>
      </c>
      <c r="P41" s="20">
        <v>-0.27416038382454122</v>
      </c>
      <c r="Q41" s="20">
        <v>-6.0313630880592724E-2</v>
      </c>
      <c r="R41" s="20">
        <v>1.7437961099932893</v>
      </c>
      <c r="S41" s="20">
        <v>4.2674253200568995</v>
      </c>
      <c r="T41" s="20">
        <v>2.0960108181203476</v>
      </c>
      <c r="U41" s="20">
        <v>0.3957783641160913</v>
      </c>
      <c r="V41" s="20">
        <v>6.0649819494584882</v>
      </c>
      <c r="W41" s="20">
        <v>4.0138408304498352</v>
      </c>
      <c r="X41" s="20">
        <v>3.2996632996633037</v>
      </c>
      <c r="Y41" s="20">
        <v>4.6104928457869612</v>
      </c>
      <c r="Z41" s="20">
        <v>5.2519517388218633</v>
      </c>
      <c r="AA41" s="20">
        <v>3.4215622982569291</v>
      </c>
      <c r="AB41" s="20">
        <v>1.3005780346820686</v>
      </c>
      <c r="AC41" s="20">
        <v>3.708987161198301</v>
      </c>
      <c r="AD41" s="27">
        <v>1.1724137931034404</v>
      </c>
    </row>
    <row r="42" spans="1:30" x14ac:dyDescent="0.3">
      <c r="A42" s="11" t="s">
        <v>35</v>
      </c>
      <c r="B42" s="12">
        <v>2019</v>
      </c>
      <c r="C42" s="11" t="s">
        <v>48</v>
      </c>
      <c r="D42" s="32">
        <v>7.0972320794885954E-2</v>
      </c>
      <c r="E42" s="20">
        <v>0.49751243781093457</v>
      </c>
      <c r="F42" s="20">
        <v>1.1461318051575891</v>
      </c>
      <c r="G42" s="20">
        <v>0.75653370013754762</v>
      </c>
      <c r="H42" s="20">
        <v>1.7004048582995905</v>
      </c>
      <c r="I42" s="20">
        <v>-0.61391541609823042</v>
      </c>
      <c r="J42" s="20">
        <v>3.2332563510392744</v>
      </c>
      <c r="K42" s="20">
        <v>1.1398176291793314</v>
      </c>
      <c r="L42" s="20">
        <v>0.35335689045935642</v>
      </c>
      <c r="M42" s="20">
        <v>0.9715475364330366</v>
      </c>
      <c r="N42" s="20">
        <v>2.6666666666666625</v>
      </c>
      <c r="O42" s="20">
        <v>0.38265306122448617</v>
      </c>
      <c r="P42" s="20">
        <v>0.88435374149660639</v>
      </c>
      <c r="Q42" s="20">
        <v>-0.12012012012011328</v>
      </c>
      <c r="R42" s="20">
        <v>1.6756032171581769</v>
      </c>
      <c r="S42" s="20">
        <v>4.3385490753911764</v>
      </c>
      <c r="T42" s="20">
        <v>2.0960108181203476</v>
      </c>
      <c r="U42" s="20">
        <v>0.52562417871222822</v>
      </c>
      <c r="V42" s="20">
        <v>6.1063218390804597</v>
      </c>
      <c r="W42" s="20">
        <v>4.1493775933609953</v>
      </c>
      <c r="X42" s="20">
        <v>3.1543624161073751</v>
      </c>
      <c r="Y42" s="20">
        <v>4.4409199048374264</v>
      </c>
      <c r="Z42" s="20">
        <v>5.2370842179759212</v>
      </c>
      <c r="AA42" s="20">
        <v>3.5438144329896915</v>
      </c>
      <c r="AB42" s="20">
        <v>0.42949176807446154</v>
      </c>
      <c r="AC42" s="20">
        <v>3.553660270078181</v>
      </c>
      <c r="AD42" s="27">
        <v>1.7146776406035662</v>
      </c>
    </row>
    <row r="43" spans="1:30" x14ac:dyDescent="0.3">
      <c r="A43" s="11" t="s">
        <v>35</v>
      </c>
      <c r="B43" s="12">
        <v>2019</v>
      </c>
      <c r="C43" s="11" t="s">
        <v>50</v>
      </c>
      <c r="D43" s="32">
        <v>0</v>
      </c>
      <c r="E43" s="20">
        <v>1.6770186335403656</v>
      </c>
      <c r="F43" s="20">
        <v>0.84151472650772585</v>
      </c>
      <c r="G43" s="20">
        <v>0.61559507523940193</v>
      </c>
      <c r="H43" s="20">
        <v>1.6949152542372836</v>
      </c>
      <c r="I43" s="20">
        <v>-1.216216216216224</v>
      </c>
      <c r="J43" s="20">
        <v>1.5923566878980893</v>
      </c>
      <c r="K43" s="20">
        <v>2.7924528301886706</v>
      </c>
      <c r="L43" s="20">
        <v>-0.17543859649123056</v>
      </c>
      <c r="M43" s="20">
        <v>1.3067400275103203</v>
      </c>
      <c r="N43" s="20">
        <v>2.6646928201332307</v>
      </c>
      <c r="O43" s="20">
        <v>0.38192234245703011</v>
      </c>
      <c r="P43" s="20">
        <v>0.86898395721925903</v>
      </c>
      <c r="Q43" s="20">
        <v>5.9844404548171352E-2</v>
      </c>
      <c r="R43" s="20">
        <v>1.9410977242302581</v>
      </c>
      <c r="S43" s="20">
        <v>4.4034090909090819</v>
      </c>
      <c r="T43" s="20">
        <v>2.2267206477732873</v>
      </c>
      <c r="U43" s="20">
        <v>0.32679738562091504</v>
      </c>
      <c r="V43" s="20">
        <v>5.5476529160739769</v>
      </c>
      <c r="W43" s="20">
        <v>4.0689655172413834</v>
      </c>
      <c r="X43" s="20">
        <v>3.2797858099062958</v>
      </c>
      <c r="Y43" s="20">
        <v>4.592240696753759</v>
      </c>
      <c r="Z43" s="20">
        <v>5.2223006351446761</v>
      </c>
      <c r="AA43" s="20">
        <v>3.4749034749034782</v>
      </c>
      <c r="AB43" s="20">
        <v>0.4285714285714245</v>
      </c>
      <c r="AC43" s="20">
        <v>3.6170212765957408</v>
      </c>
      <c r="AD43" s="27">
        <v>1.8342391304347943</v>
      </c>
    </row>
    <row r="44" spans="1:30" x14ac:dyDescent="0.3">
      <c r="A44" s="11" t="s">
        <v>35</v>
      </c>
      <c r="B44" s="12">
        <v>2019</v>
      </c>
      <c r="C44" s="11" t="s">
        <v>53</v>
      </c>
      <c r="D44" s="32">
        <v>0.21052631578948167</v>
      </c>
      <c r="E44" s="20">
        <v>1.286764705882367</v>
      </c>
      <c r="F44" s="20">
        <v>2.6785714285714324</v>
      </c>
      <c r="G44" s="20">
        <v>1.36332651670075</v>
      </c>
      <c r="H44" s="20">
        <v>2.5744167337087713</v>
      </c>
      <c r="I44" s="20">
        <v>-2.1031207598371737</v>
      </c>
      <c r="J44" s="20">
        <v>4.9599198396793618</v>
      </c>
      <c r="K44" s="20">
        <v>2.2844509948415794</v>
      </c>
      <c r="L44" s="20">
        <v>-0.52539404553415803</v>
      </c>
      <c r="M44" s="20">
        <v>1.4285714285714246</v>
      </c>
      <c r="N44" s="20">
        <v>2.956393200295639</v>
      </c>
      <c r="O44" s="20">
        <v>0.50793650793651512</v>
      </c>
      <c r="P44" s="20">
        <v>1.5799868334430582</v>
      </c>
      <c r="Q44" s="20">
        <v>-5.9559261465154445E-2</v>
      </c>
      <c r="R44" s="20">
        <v>1.8012008005336815</v>
      </c>
      <c r="S44" s="20">
        <v>4.4680851063829863</v>
      </c>
      <c r="T44" s="20">
        <v>2.2207267833109094</v>
      </c>
      <c r="U44" s="20">
        <v>-0.45602605863191442</v>
      </c>
      <c r="V44" s="20">
        <v>5.3408292340126451</v>
      </c>
      <c r="W44" s="20">
        <v>4.0605643496214565</v>
      </c>
      <c r="X44" s="20">
        <v>3.2688458972648471</v>
      </c>
      <c r="Y44" s="20">
        <v>6.6350710900473979</v>
      </c>
      <c r="Z44" s="20">
        <v>5.2076002814919118</v>
      </c>
      <c r="AA44" s="20">
        <v>3.6012861736334369</v>
      </c>
      <c r="AB44" s="20">
        <v>0.21382751247325937</v>
      </c>
      <c r="AC44" s="20">
        <v>4.1047416843595066</v>
      </c>
      <c r="AD44" s="27">
        <v>2.4899057873485986</v>
      </c>
    </row>
    <row r="45" spans="1:30" x14ac:dyDescent="0.3">
      <c r="A45" s="11" t="s">
        <v>35</v>
      </c>
      <c r="B45" s="12">
        <v>2019</v>
      </c>
      <c r="C45" s="11" t="s">
        <v>55</v>
      </c>
      <c r="D45" s="32">
        <v>0.13937282229964365</v>
      </c>
      <c r="E45" s="20">
        <v>1.3939393939394009</v>
      </c>
      <c r="F45" s="20">
        <v>1.5883520847121149</v>
      </c>
      <c r="G45" s="20">
        <v>1.4834794335805721</v>
      </c>
      <c r="H45" s="20">
        <v>5.0119331742243416</v>
      </c>
      <c r="I45" s="20">
        <v>-2.4021962937542898</v>
      </c>
      <c r="J45" s="20">
        <v>-11.751152073732719</v>
      </c>
      <c r="K45" s="20">
        <v>2.0245842371655698</v>
      </c>
      <c r="L45" s="20">
        <v>-0.17543859649123056</v>
      </c>
      <c r="M45" s="20">
        <v>1.9502353732347049</v>
      </c>
      <c r="N45" s="20">
        <v>2.8718703976435762</v>
      </c>
      <c r="O45" s="20">
        <v>0.44303797468353712</v>
      </c>
      <c r="P45" s="20">
        <v>-1.2903225806451613</v>
      </c>
      <c r="Q45" s="20">
        <v>5.93471810088987E-2</v>
      </c>
      <c r="R45" s="20">
        <v>1.6633399866932801</v>
      </c>
      <c r="S45" s="20">
        <v>4.3170559094125931</v>
      </c>
      <c r="T45" s="20">
        <v>2.0805369127516742</v>
      </c>
      <c r="U45" s="20">
        <v>0.71989528795811142</v>
      </c>
      <c r="V45" s="20">
        <v>4.6624913013222118</v>
      </c>
      <c r="W45" s="20">
        <v>4.0466392318244013</v>
      </c>
      <c r="X45" s="20">
        <v>3.523936170212755</v>
      </c>
      <c r="Y45" s="20">
        <v>5.0077041602465329</v>
      </c>
      <c r="Z45" s="20">
        <v>5.4813773717498115</v>
      </c>
      <c r="AA45" s="20">
        <v>3.8535645472061661</v>
      </c>
      <c r="AB45" s="20">
        <v>1.4957264957264915</v>
      </c>
      <c r="AC45" s="20">
        <v>3.9298245614035046</v>
      </c>
      <c r="AD45" s="27">
        <v>0.99734042553191482</v>
      </c>
    </row>
    <row r="46" spans="1:30" x14ac:dyDescent="0.3">
      <c r="C46" s="43" t="s">
        <v>267</v>
      </c>
      <c r="D46" s="37">
        <f>AVERAGE(D34:D45)</f>
        <v>-0.15529602325439107</v>
      </c>
      <c r="E46" s="37">
        <f t="shared" ref="E46:AD46" si="2">AVERAGE(E34:E45)</f>
        <v>1.4073092038302573</v>
      </c>
      <c r="F46" s="37">
        <f t="shared" si="2"/>
        <v>-0.30685605603216221</v>
      </c>
      <c r="G46" s="37">
        <f t="shared" si="2"/>
        <v>0.59297272440520443</v>
      </c>
      <c r="H46" s="37">
        <f t="shared" si="2"/>
        <v>2.1019619673829752</v>
      </c>
      <c r="I46" s="37">
        <f t="shared" si="2"/>
        <v>-0.99727544481129904</v>
      </c>
      <c r="J46" s="37">
        <f t="shared" si="2"/>
        <v>-1.1173121512426678</v>
      </c>
      <c r="K46" s="37">
        <f t="shared" si="2"/>
        <v>1.7020956574839925</v>
      </c>
      <c r="L46" s="37">
        <f t="shared" si="2"/>
        <v>-4.6188222719413453E-2</v>
      </c>
      <c r="M46" s="37">
        <f t="shared" si="2"/>
        <v>0.61424847341638888</v>
      </c>
      <c r="N46" s="37">
        <f t="shared" si="2"/>
        <v>2.8796975788157053</v>
      </c>
      <c r="O46" s="37">
        <f t="shared" si="2"/>
        <v>0.61251044220346795</v>
      </c>
      <c r="P46" s="37">
        <f t="shared" si="2"/>
        <v>0.13964498641260767</v>
      </c>
      <c r="Q46" s="37">
        <f t="shared" si="2"/>
        <v>-0.11694893413384404</v>
      </c>
      <c r="R46" s="37">
        <f t="shared" si="2"/>
        <v>1.9253423012348077</v>
      </c>
      <c r="S46" s="37">
        <f t="shared" si="2"/>
        <v>4.4901527485869286</v>
      </c>
      <c r="T46" s="37">
        <f t="shared" si="2"/>
        <v>2.3056873504104352</v>
      </c>
      <c r="U46" s="37">
        <f t="shared" si="2"/>
        <v>0.3442544544889794</v>
      </c>
      <c r="V46" s="37">
        <f t="shared" si="2"/>
        <v>5.176389888991471</v>
      </c>
      <c r="W46" s="37">
        <f t="shared" si="2"/>
        <v>4.1812087703438188</v>
      </c>
      <c r="X46" s="37">
        <f t="shared" si="2"/>
        <v>3.2753094955019075</v>
      </c>
      <c r="Y46" s="37">
        <f t="shared" si="2"/>
        <v>4.8194787653350799</v>
      </c>
      <c r="Z46" s="37">
        <f t="shared" si="2"/>
        <v>5.2357511424325835</v>
      </c>
      <c r="AA46" s="37">
        <f t="shared" si="2"/>
        <v>3.7211931990427285</v>
      </c>
      <c r="AB46" s="37">
        <f t="shared" si="2"/>
        <v>0.9123678758784558</v>
      </c>
      <c r="AC46" s="37">
        <f t="shared" si="2"/>
        <v>3.7713708388171412</v>
      </c>
      <c r="AD46" s="37">
        <f t="shared" si="2"/>
        <v>1.317603178147148</v>
      </c>
    </row>
    <row r="47" spans="1:30" x14ac:dyDescent="0.3">
      <c r="D47" s="37"/>
    </row>
    <row r="49" spans="1:30" x14ac:dyDescent="0.3">
      <c r="A49" s="2" t="s">
        <v>0</v>
      </c>
      <c r="B49" s="3" t="s">
        <v>1</v>
      </c>
      <c r="C49" s="3" t="s">
        <v>2</v>
      </c>
      <c r="D49" s="3" t="s">
        <v>228</v>
      </c>
      <c r="E49" s="3" t="s">
        <v>229</v>
      </c>
      <c r="F49" s="3" t="s">
        <v>230</v>
      </c>
      <c r="G49" s="3" t="s">
        <v>231</v>
      </c>
      <c r="H49" s="3" t="s">
        <v>232</v>
      </c>
      <c r="I49" s="3" t="s">
        <v>233</v>
      </c>
      <c r="J49" s="3" t="s">
        <v>234</v>
      </c>
      <c r="K49" s="3" t="s">
        <v>235</v>
      </c>
      <c r="L49" s="3" t="s">
        <v>236</v>
      </c>
      <c r="M49" s="3" t="s">
        <v>237</v>
      </c>
      <c r="N49" s="3" t="s">
        <v>238</v>
      </c>
      <c r="O49" s="3" t="s">
        <v>239</v>
      </c>
      <c r="P49" s="3" t="s">
        <v>240</v>
      </c>
      <c r="Q49" s="3" t="s">
        <v>241</v>
      </c>
      <c r="R49" s="3" t="s">
        <v>242</v>
      </c>
      <c r="S49" s="3" t="s">
        <v>243</v>
      </c>
      <c r="T49" s="3" t="s">
        <v>251</v>
      </c>
      <c r="U49" s="3" t="s">
        <v>252</v>
      </c>
      <c r="V49" s="3" t="s">
        <v>253</v>
      </c>
      <c r="W49" s="3" t="s">
        <v>254</v>
      </c>
      <c r="X49" s="3" t="s">
        <v>244</v>
      </c>
      <c r="Y49" s="3" t="s">
        <v>245</v>
      </c>
      <c r="Z49" s="3" t="s">
        <v>246</v>
      </c>
      <c r="AA49" s="3" t="s">
        <v>247</v>
      </c>
      <c r="AB49" s="3" t="s">
        <v>248</v>
      </c>
      <c r="AC49" s="3" t="s">
        <v>249</v>
      </c>
      <c r="AD49" s="31" t="s">
        <v>250</v>
      </c>
    </row>
    <row r="50" spans="1:30" x14ac:dyDescent="0.3">
      <c r="A50" s="11" t="s">
        <v>35</v>
      </c>
      <c r="B50" s="12">
        <v>2020</v>
      </c>
      <c r="C50" s="11" t="s">
        <v>31</v>
      </c>
      <c r="D50" s="32">
        <v>-6.930006930008506E-2</v>
      </c>
      <c r="E50" s="20">
        <v>5.9737156511346659E-2</v>
      </c>
      <c r="F50" s="20">
        <v>-2.5823111684958038</v>
      </c>
      <c r="G50" s="20">
        <v>0.53297801465690298</v>
      </c>
      <c r="H50" s="20">
        <v>2.9253271747497944</v>
      </c>
      <c r="I50" s="20">
        <v>-1.745810055865922</v>
      </c>
      <c r="J50" s="20">
        <v>-16.192893401015233</v>
      </c>
      <c r="K50" s="20">
        <v>0.99715099715100108</v>
      </c>
      <c r="L50" s="20">
        <v>-0.87642418930762489</v>
      </c>
      <c r="M50" s="20">
        <v>1.2591119946984797</v>
      </c>
      <c r="N50" s="20">
        <v>2.9390154298310067</v>
      </c>
      <c r="O50" s="20">
        <v>0.3783102143757846</v>
      </c>
      <c r="P50" s="20">
        <v>-2.4104234527687223</v>
      </c>
      <c r="Q50" s="20">
        <v>0.11820330969268147</v>
      </c>
      <c r="R50" s="20">
        <v>1.6611295681063125</v>
      </c>
      <c r="S50" s="20">
        <v>4.2402826855123674</v>
      </c>
      <c r="T50" s="20">
        <v>2.0777479892761548</v>
      </c>
      <c r="U50" s="20">
        <v>0.58479532163743064</v>
      </c>
      <c r="V50" s="20">
        <v>5.3250345781466235</v>
      </c>
      <c r="W50" s="20">
        <v>3.8303693570451594</v>
      </c>
      <c r="X50" s="20">
        <v>3.3068783068783074</v>
      </c>
      <c r="Y50" s="20">
        <v>3.8961038961038916</v>
      </c>
      <c r="Z50" s="20">
        <v>5.3221288515406115</v>
      </c>
      <c r="AA50" s="20">
        <v>3.7155669442665031</v>
      </c>
      <c r="AB50" s="20">
        <v>0.77301475755445825</v>
      </c>
      <c r="AC50" s="20">
        <v>3.4867503486750349</v>
      </c>
      <c r="AD50" s="27">
        <v>0.13315579227697541</v>
      </c>
    </row>
    <row r="51" spans="1:30" x14ac:dyDescent="0.3">
      <c r="A51" s="11" t="s">
        <v>35</v>
      </c>
      <c r="B51" s="12">
        <v>2020</v>
      </c>
      <c r="C51" s="11" t="s">
        <v>36</v>
      </c>
      <c r="D51" s="32">
        <v>-0.27624309392265584</v>
      </c>
      <c r="E51" s="20">
        <v>-0.41791044776118724</v>
      </c>
      <c r="F51" s="20">
        <v>-2.7667984189723431</v>
      </c>
      <c r="G51" s="20">
        <v>0.59681697612730578</v>
      </c>
      <c r="H51" s="20">
        <v>1.4459665144596694</v>
      </c>
      <c r="I51" s="20">
        <v>0</v>
      </c>
      <c r="J51" s="20">
        <v>-10.779144698301101</v>
      </c>
      <c r="K51" s="20">
        <v>0.49610205527995543</v>
      </c>
      <c r="L51" s="20">
        <v>-0.88028169014084512</v>
      </c>
      <c r="M51" s="20">
        <v>1.3157894736842104</v>
      </c>
      <c r="N51" s="20">
        <v>2.6373626373626333</v>
      </c>
      <c r="O51" s="20">
        <v>0.56568196103080182</v>
      </c>
      <c r="P51" s="20">
        <v>-1.5282392026578149</v>
      </c>
      <c r="Q51" s="20">
        <v>0.23515579071134962</v>
      </c>
      <c r="R51" s="20">
        <v>1.7241379310344789</v>
      </c>
      <c r="S51" s="20">
        <v>4.1637261820748099</v>
      </c>
      <c r="T51" s="20">
        <v>2.0066889632107023</v>
      </c>
      <c r="U51" s="20">
        <v>-0.19379844961241044</v>
      </c>
      <c r="V51" s="20">
        <v>4.2119565217391424</v>
      </c>
      <c r="W51" s="20">
        <v>3.4836065573770454</v>
      </c>
      <c r="X51" s="20">
        <v>3.2959789057350037</v>
      </c>
      <c r="Y51" s="20">
        <v>4.221028396009209</v>
      </c>
      <c r="Z51" s="20">
        <v>5.5865921787709505</v>
      </c>
      <c r="AA51" s="20">
        <v>3.2010243277848911</v>
      </c>
      <c r="AB51" s="20">
        <v>1.185495118549504</v>
      </c>
      <c r="AC51" s="20">
        <v>3.4818941504178276</v>
      </c>
      <c r="AD51" s="27">
        <v>0.46948356807512881</v>
      </c>
    </row>
    <row r="52" spans="1:30" x14ac:dyDescent="0.3">
      <c r="A52" s="11" t="s">
        <v>35</v>
      </c>
      <c r="B52" s="12">
        <v>2020</v>
      </c>
      <c r="C52" s="11" t="s">
        <v>38</v>
      </c>
      <c r="D52" s="32">
        <v>1.4472777394900029</v>
      </c>
      <c r="E52" s="20">
        <v>8.9820359281440526E-2</v>
      </c>
      <c r="F52" s="20">
        <v>-0.81026333558405716</v>
      </c>
      <c r="G52" s="20">
        <v>2.7062706270627026</v>
      </c>
      <c r="H52" s="20">
        <v>4.4969512195121997</v>
      </c>
      <c r="I52" s="20">
        <v>3.3684210526315872</v>
      </c>
      <c r="J52" s="20">
        <v>3.4329307056579639</v>
      </c>
      <c r="K52" s="20">
        <v>6.4493267186392593</v>
      </c>
      <c r="L52" s="20">
        <v>5.8303886925795005</v>
      </c>
      <c r="M52" s="20">
        <v>3.5900783289817237</v>
      </c>
      <c r="N52" s="20">
        <v>1.8288222384784201</v>
      </c>
      <c r="O52" s="20">
        <v>0</v>
      </c>
      <c r="P52" s="20">
        <v>0.80591000671590907</v>
      </c>
      <c r="Q52" s="20">
        <v>-0.73014018691588789</v>
      </c>
      <c r="R52" s="20">
        <v>1.3227513227513228</v>
      </c>
      <c r="S52" s="20">
        <v>3.9816772374911951</v>
      </c>
      <c r="T52" s="20">
        <v>1.7356475300400496</v>
      </c>
      <c r="U52" s="20">
        <v>0.71197411003235878</v>
      </c>
      <c r="V52" s="20">
        <v>-0.33579583613163194</v>
      </c>
      <c r="W52" s="20">
        <v>3.5860655737704916</v>
      </c>
      <c r="X52" s="20">
        <v>1.3131976362442546</v>
      </c>
      <c r="Y52" s="20">
        <v>4.6189376443418011</v>
      </c>
      <c r="Z52" s="20">
        <v>4.9408489909533913</v>
      </c>
      <c r="AA52" s="20">
        <v>3.4913516976297352</v>
      </c>
      <c r="AB52" s="20">
        <v>-0.65426997245178287</v>
      </c>
      <c r="AC52" s="20">
        <v>3.2684283727399088</v>
      </c>
      <c r="AD52" s="27">
        <v>1.0094212651413381</v>
      </c>
    </row>
    <row r="53" spans="1:30" x14ac:dyDescent="0.3">
      <c r="A53" s="11" t="s">
        <v>35</v>
      </c>
      <c r="B53" s="12">
        <v>2020</v>
      </c>
      <c r="C53" s="11" t="s">
        <v>39</v>
      </c>
      <c r="D53" s="32">
        <v>-1.9502353732346858</v>
      </c>
      <c r="E53" s="20">
        <v>-0.26905829596411879</v>
      </c>
      <c r="F53" s="20">
        <v>-1.0416666666666743</v>
      </c>
      <c r="G53" s="20">
        <v>-1.2532133676092654</v>
      </c>
      <c r="H53" s="20">
        <v>7.4019245003696763E-2</v>
      </c>
      <c r="I53" s="20">
        <v>-3.569046030687121</v>
      </c>
      <c r="J53" s="20">
        <v>-6.583629893238431</v>
      </c>
      <c r="K53" s="20">
        <v>-2.9255319148936207</v>
      </c>
      <c r="L53" s="20">
        <v>-3.408146300914388</v>
      </c>
      <c r="M53" s="20">
        <v>-0.47740292807129214</v>
      </c>
      <c r="N53" s="20">
        <v>2.0833333333333082</v>
      </c>
      <c r="O53" s="20">
        <v>0.40790712268591511</v>
      </c>
      <c r="P53" s="20">
        <v>-1.4861294583883939</v>
      </c>
      <c r="Q53" s="20">
        <v>-8.7899208907106521E-2</v>
      </c>
      <c r="R53" s="20">
        <v>1.5894039735099377</v>
      </c>
      <c r="S53" s="20">
        <v>4.0902679830747406</v>
      </c>
      <c r="T53" s="20">
        <v>1.9044437019712626</v>
      </c>
      <c r="U53" s="20">
        <v>-0.35347043701798392</v>
      </c>
      <c r="V53" s="20">
        <v>4.7189451769604522</v>
      </c>
      <c r="W53" s="20">
        <v>3.4836065573770454</v>
      </c>
      <c r="X53" s="20">
        <v>3.1851360318513682</v>
      </c>
      <c r="Y53" s="20">
        <v>4.3812451960030652</v>
      </c>
      <c r="Z53" s="20">
        <v>5.4025792959219245</v>
      </c>
      <c r="AA53" s="20">
        <v>3.2340698046750003</v>
      </c>
      <c r="AB53" s="20">
        <v>0.55440055440054248</v>
      </c>
      <c r="AC53" s="20">
        <v>3.4098816979819113</v>
      </c>
      <c r="AD53" s="27">
        <v>0.63822640241855366</v>
      </c>
    </row>
    <row r="54" spans="1:30" x14ac:dyDescent="0.3">
      <c r="A54" s="11" t="s">
        <v>35</v>
      </c>
      <c r="B54" s="12">
        <v>2020</v>
      </c>
      <c r="C54" s="11" t="s">
        <v>41</v>
      </c>
      <c r="D54" s="32">
        <v>0.8849557522123972</v>
      </c>
      <c r="E54" s="20">
        <v>13.952095808383241</v>
      </c>
      <c r="F54" s="20">
        <v>0.63994610980129141</v>
      </c>
      <c r="G54" s="20">
        <v>-0.16281341582546402</v>
      </c>
      <c r="H54" s="20">
        <v>3.7927149831017739</v>
      </c>
      <c r="I54" s="20">
        <v>-2.0519835841313272</v>
      </c>
      <c r="J54" s="20">
        <v>-8.6222767720159474</v>
      </c>
      <c r="K54" s="20">
        <v>3.1217838765008654</v>
      </c>
      <c r="L54" s="20">
        <v>-3.0406852248393981</v>
      </c>
      <c r="M54" s="20">
        <v>2.9970995810506187</v>
      </c>
      <c r="N54" s="20">
        <v>3.9122486288848219</v>
      </c>
      <c r="O54" s="20">
        <v>1.3784461152882312</v>
      </c>
      <c r="P54" s="20">
        <v>1.4319014319014356</v>
      </c>
      <c r="Q54" s="20">
        <v>6.5420560747663652</v>
      </c>
      <c r="R54" s="20">
        <v>2.3148148148148149</v>
      </c>
      <c r="S54" s="20">
        <v>5.7082452431289603</v>
      </c>
      <c r="T54" s="20">
        <v>2.8704939919893073</v>
      </c>
      <c r="U54" s="20">
        <v>-0.22573363431152704</v>
      </c>
      <c r="V54" s="20">
        <v>-1.0921501706484604</v>
      </c>
      <c r="W54" s="20">
        <v>3.6202185792349608</v>
      </c>
      <c r="X54" s="20">
        <v>4.4224422442244151</v>
      </c>
      <c r="Y54" s="20">
        <v>8.8529638183217845</v>
      </c>
      <c r="Z54" s="20">
        <v>6.6109951287404325</v>
      </c>
      <c r="AA54" s="20">
        <v>3.6515054452274294</v>
      </c>
      <c r="AB54" s="20">
        <v>4.1322314049586781</v>
      </c>
      <c r="AC54" s="20">
        <v>5.4937413073713328</v>
      </c>
      <c r="AD54" s="27">
        <v>2.7590847913862682</v>
      </c>
    </row>
    <row r="55" spans="1:30" x14ac:dyDescent="0.3">
      <c r="A55" s="11" t="s">
        <v>35</v>
      </c>
      <c r="B55" s="12">
        <v>2020</v>
      </c>
      <c r="C55" s="11" t="s">
        <v>42</v>
      </c>
      <c r="D55" s="32">
        <v>-0.93582887700535156</v>
      </c>
      <c r="E55" s="20">
        <v>-1.2454592631032575</v>
      </c>
      <c r="F55" s="20">
        <v>-1.3210039630118888</v>
      </c>
      <c r="G55" s="20">
        <v>0</v>
      </c>
      <c r="H55" s="20">
        <v>1.3939838591342459</v>
      </c>
      <c r="I55" s="20">
        <v>-2.7173913043478262</v>
      </c>
      <c r="J55" s="20">
        <v>-4.8562300319488783</v>
      </c>
      <c r="K55" s="20">
        <v>-0.3976143141153044</v>
      </c>
      <c r="L55" s="20">
        <v>-0.87565674255691772</v>
      </c>
      <c r="M55" s="20">
        <v>0.18808777429467799</v>
      </c>
      <c r="N55" s="20">
        <v>1.9368723098995615</v>
      </c>
      <c r="O55" s="20">
        <v>0</v>
      </c>
      <c r="P55" s="20">
        <v>-1.1038961038960964</v>
      </c>
      <c r="Q55" s="20">
        <v>-0.59945504087193147</v>
      </c>
      <c r="R55" s="20">
        <v>1.4426229508196646</v>
      </c>
      <c r="S55" s="20">
        <v>3.8781163434903001</v>
      </c>
      <c r="T55" s="20">
        <v>1.7833553500660424</v>
      </c>
      <c r="U55" s="20">
        <v>0</v>
      </c>
      <c r="V55" s="20">
        <v>2.1141649048625792</v>
      </c>
      <c r="W55" s="20">
        <v>3.6202185792349608</v>
      </c>
      <c r="X55" s="20">
        <v>2.4611398963730458</v>
      </c>
      <c r="Y55" s="20">
        <v>4.7407407407407449</v>
      </c>
      <c r="Z55" s="20">
        <v>3.3041132838840035</v>
      </c>
      <c r="AA55" s="20">
        <v>3.4526854219948881</v>
      </c>
      <c r="AB55" s="20">
        <v>-0.2638522427440671</v>
      </c>
      <c r="AC55" s="20">
        <v>3.1972789115646183</v>
      </c>
      <c r="AD55" s="27">
        <v>0.59288537549405607</v>
      </c>
    </row>
    <row r="56" spans="1:30" x14ac:dyDescent="0.3">
      <c r="A56" s="11" t="s">
        <v>35</v>
      </c>
      <c r="B56" s="12">
        <v>2020</v>
      </c>
      <c r="C56" s="11" t="s">
        <v>44</v>
      </c>
      <c r="D56" s="32">
        <v>-1.3368983957219251</v>
      </c>
      <c r="E56" s="20">
        <v>-2.8541774779449924</v>
      </c>
      <c r="F56" s="20">
        <v>-1.9815059445178336</v>
      </c>
      <c r="G56" s="20">
        <v>0</v>
      </c>
      <c r="H56" s="20">
        <v>2.5678650036683783</v>
      </c>
      <c r="I56" s="20">
        <v>-0.20380434782607537</v>
      </c>
      <c r="J56" s="20">
        <v>9.2651757188498394</v>
      </c>
      <c r="K56" s="20">
        <v>-0.6626905235255135</v>
      </c>
      <c r="L56" s="20">
        <v>0</v>
      </c>
      <c r="M56" s="20">
        <v>0.31347962382445138</v>
      </c>
      <c r="N56" s="20">
        <v>2.9411764705882311</v>
      </c>
      <c r="O56" s="20">
        <v>-0.1854140914709588</v>
      </c>
      <c r="P56" s="20">
        <v>0.84415584415585154</v>
      </c>
      <c r="Q56" s="20">
        <v>-1.4168937329700242</v>
      </c>
      <c r="R56" s="20">
        <v>1.7049180327868816</v>
      </c>
      <c r="S56" s="20">
        <v>3.3933518005540204</v>
      </c>
      <c r="T56" s="20">
        <v>1.915455746367243</v>
      </c>
      <c r="U56" s="20">
        <v>0.51712992889464215</v>
      </c>
      <c r="V56" s="20">
        <v>2.7484143763213571</v>
      </c>
      <c r="W56" s="20">
        <v>3.7568306010928962</v>
      </c>
      <c r="X56" s="20">
        <v>2.8497409326424905</v>
      </c>
      <c r="Y56" s="20">
        <v>6.3703703703703667</v>
      </c>
      <c r="Z56" s="20">
        <v>2.6298044504382849</v>
      </c>
      <c r="AA56" s="20">
        <v>4.0281329923273548</v>
      </c>
      <c r="AB56" s="20">
        <v>1.3192612137203166</v>
      </c>
      <c r="AC56" s="20">
        <v>4.0816326530612246</v>
      </c>
      <c r="AD56" s="27">
        <v>1.9104084321475474</v>
      </c>
    </row>
    <row r="57" spans="1:30" x14ac:dyDescent="0.3">
      <c r="A57" s="11" t="s">
        <v>35</v>
      </c>
      <c r="B57" s="12">
        <v>2020</v>
      </c>
      <c r="C57" s="11" t="s">
        <v>46</v>
      </c>
      <c r="D57" s="32">
        <v>-1.3431833445265278</v>
      </c>
      <c r="E57" s="20">
        <v>-3.6668412781561028</v>
      </c>
      <c r="F57" s="20">
        <v>-0.86206896551724888</v>
      </c>
      <c r="G57" s="20">
        <v>6.523157208088344E-2</v>
      </c>
      <c r="H57" s="20">
        <v>2.1834061135371177</v>
      </c>
      <c r="I57" s="20">
        <v>-2.2606382978723438</v>
      </c>
      <c r="J57" s="20">
        <v>0.3930376193150012</v>
      </c>
      <c r="K57" s="20">
        <v>-0.73138297872340041</v>
      </c>
      <c r="L57" s="20">
        <v>0</v>
      </c>
      <c r="M57" s="20">
        <v>0</v>
      </c>
      <c r="N57" s="20">
        <v>3.4139402560455272</v>
      </c>
      <c r="O57" s="20">
        <v>-0.43130006161430495</v>
      </c>
      <c r="P57" s="20">
        <v>-0.57324840764331575</v>
      </c>
      <c r="Q57" s="20">
        <v>0.16429353778751993</v>
      </c>
      <c r="R57" s="20">
        <v>1.5022860875245012</v>
      </c>
      <c r="S57" s="20">
        <v>4.5327754532775453</v>
      </c>
      <c r="T57" s="20">
        <v>1.9116677653263057</v>
      </c>
      <c r="U57" s="20">
        <v>0.51446945337621308</v>
      </c>
      <c r="V57" s="20">
        <v>2.3776223776223815</v>
      </c>
      <c r="W57" s="20">
        <v>2.1563342318059222</v>
      </c>
      <c r="X57" s="20">
        <v>2.645161290322577</v>
      </c>
      <c r="Y57" s="20">
        <v>4.4043321299638949</v>
      </c>
      <c r="Z57" s="20">
        <v>4.6575342465753504</v>
      </c>
      <c r="AA57" s="20">
        <v>1.6403785488958953</v>
      </c>
      <c r="AB57" s="20">
        <v>2.009073233959815</v>
      </c>
      <c r="AC57" s="20">
        <v>3.1543624161073751</v>
      </c>
      <c r="AD57" s="27">
        <v>0.97465886939571145</v>
      </c>
    </row>
    <row r="58" spans="1:30" x14ac:dyDescent="0.3">
      <c r="A58" s="11" t="s">
        <v>35</v>
      </c>
      <c r="B58" s="12">
        <v>2020</v>
      </c>
      <c r="C58" s="11" t="s">
        <v>48</v>
      </c>
      <c r="D58" s="32">
        <v>-1.6172506738544514</v>
      </c>
      <c r="E58" s="20">
        <v>-0.4275788348476659</v>
      </c>
      <c r="F58" s="20">
        <v>4.3934426229508121</v>
      </c>
      <c r="G58" s="20">
        <v>0</v>
      </c>
      <c r="H58" s="20">
        <v>3.183791606367588</v>
      </c>
      <c r="I58" s="20">
        <v>-2.4519549370444116</v>
      </c>
      <c r="J58" s="20">
        <v>7.4450990894483162</v>
      </c>
      <c r="K58" s="20">
        <v>0.33377837116154868</v>
      </c>
      <c r="L58" s="20">
        <v>-0.94501718213059138</v>
      </c>
      <c r="M58" s="20">
        <v>0.37429819089207378</v>
      </c>
      <c r="N58" s="20">
        <v>3.656821378340378</v>
      </c>
      <c r="O58" s="20">
        <v>-0.61387354205033762</v>
      </c>
      <c r="P58" s="20">
        <v>1.0126582278480976</v>
      </c>
      <c r="Q58" s="20">
        <v>-0.92190889370933682</v>
      </c>
      <c r="R58" s="20">
        <v>1.4993481095175898</v>
      </c>
      <c r="S58" s="20">
        <v>4.3659043659043535</v>
      </c>
      <c r="T58" s="20">
        <v>1.9736842105263157</v>
      </c>
      <c r="U58" s="20">
        <v>0.12795905310299974</v>
      </c>
      <c r="V58" s="20">
        <v>2.7291812456263163</v>
      </c>
      <c r="W58" s="20">
        <v>2.2192333557498398</v>
      </c>
      <c r="X58" s="20">
        <v>2.5064267352185126</v>
      </c>
      <c r="Y58" s="20">
        <v>4.8710601719197788</v>
      </c>
      <c r="Z58" s="20">
        <v>3.9563437926330227</v>
      </c>
      <c r="AA58" s="20">
        <v>3.1746031746031744</v>
      </c>
      <c r="AB58" s="20">
        <v>-1.3888888888888995</v>
      </c>
      <c r="AC58" s="20">
        <v>2.8666666666666742</v>
      </c>
      <c r="AD58" s="27">
        <v>1.8099547511312291</v>
      </c>
    </row>
    <row r="59" spans="1:30" x14ac:dyDescent="0.3">
      <c r="A59" s="11" t="s">
        <v>35</v>
      </c>
      <c r="B59" s="12">
        <v>2020</v>
      </c>
      <c r="C59" s="11" t="s">
        <v>50</v>
      </c>
      <c r="D59" s="32">
        <v>-1.4237288135593182</v>
      </c>
      <c r="E59" s="20">
        <v>-0.15881418740074713</v>
      </c>
      <c r="F59" s="20">
        <v>6.3197026022304756</v>
      </c>
      <c r="G59" s="20">
        <v>0.13020833333334444</v>
      </c>
      <c r="H59" s="20">
        <v>3.7830121341898728</v>
      </c>
      <c r="I59" s="20">
        <v>-3.1084656084656008</v>
      </c>
      <c r="J59" s="20">
        <v>6.2141491395793498</v>
      </c>
      <c r="K59" s="20">
        <v>3.313452617627568</v>
      </c>
      <c r="L59" s="20">
        <v>-1.1187607573149718</v>
      </c>
      <c r="M59" s="20">
        <v>0.6211180124223602</v>
      </c>
      <c r="N59" s="20">
        <v>4.1666666666666661</v>
      </c>
      <c r="O59" s="20">
        <v>-0.30637254901960786</v>
      </c>
      <c r="P59" s="20">
        <v>1.2391573729863692</v>
      </c>
      <c r="Q59" s="20">
        <v>-0.4883342376559987</v>
      </c>
      <c r="R59" s="20">
        <v>1.6916070266753565</v>
      </c>
      <c r="S59" s="20">
        <v>4.4260027662517336</v>
      </c>
      <c r="T59" s="20">
        <v>2.1011162179908003</v>
      </c>
      <c r="U59" s="20">
        <v>0.95846645367412142</v>
      </c>
      <c r="V59" s="20">
        <v>3.074772886093645</v>
      </c>
      <c r="W59" s="20">
        <v>2.7572293207801097</v>
      </c>
      <c r="X59" s="20">
        <v>2.6231605886116403</v>
      </c>
      <c r="Y59" s="20">
        <v>3.9118065433854912</v>
      </c>
      <c r="Z59" s="20">
        <v>4.8464163822525563</v>
      </c>
      <c r="AA59" s="20">
        <v>1.9558359621451069</v>
      </c>
      <c r="AB59" s="20">
        <v>-0.50955414012739575</v>
      </c>
      <c r="AC59" s="20">
        <v>2.7260638297872299</v>
      </c>
      <c r="AD59" s="27">
        <v>2.1739130434782643</v>
      </c>
    </row>
    <row r="60" spans="1:30" x14ac:dyDescent="0.3">
      <c r="A60" s="11" t="s">
        <v>35</v>
      </c>
      <c r="B60" s="12">
        <v>2020</v>
      </c>
      <c r="C60" s="11" t="s">
        <v>53</v>
      </c>
      <c r="D60" s="32">
        <v>-1.498637602179848</v>
      </c>
      <c r="E60" s="20">
        <v>-1.3089005235602094</v>
      </c>
      <c r="F60" s="20">
        <v>-0.11520737327188285</v>
      </c>
      <c r="G60" s="20">
        <v>0.13003901170350365</v>
      </c>
      <c r="H60" s="20">
        <v>5.1156271899089081</v>
      </c>
      <c r="I60" s="20">
        <v>-1.6846361185983827</v>
      </c>
      <c r="J60" s="20">
        <v>-2.0869565217391353</v>
      </c>
      <c r="K60" s="20">
        <v>1.7219387755101967</v>
      </c>
      <c r="L60" s="20">
        <v>-1.1235955056179752</v>
      </c>
      <c r="M60" s="20">
        <v>1.0506798516687197</v>
      </c>
      <c r="N60" s="20">
        <v>4.7098976109215052</v>
      </c>
      <c r="O60" s="20">
        <v>-0.1221001221001325</v>
      </c>
      <c r="P60" s="20">
        <v>-0.12143290831814733</v>
      </c>
      <c r="Q60" s="20">
        <v>-0.64935064935065845</v>
      </c>
      <c r="R60" s="20">
        <v>1.7498379779649957</v>
      </c>
      <c r="S60" s="20">
        <v>4.6238785369220068</v>
      </c>
      <c r="T60" s="20">
        <v>2.2905759162303663</v>
      </c>
      <c r="U60" s="20">
        <v>0.25316455696202894</v>
      </c>
      <c r="V60" s="20">
        <v>3.55153203342618</v>
      </c>
      <c r="W60" s="20">
        <v>2.8150134048257489</v>
      </c>
      <c r="X60" s="20">
        <v>2.7989821882951693</v>
      </c>
      <c r="Y60" s="20">
        <v>4.2735042735042734</v>
      </c>
      <c r="Z60" s="20">
        <v>3.7061994609164421</v>
      </c>
      <c r="AA60" s="20">
        <v>2.7112232030264893</v>
      </c>
      <c r="AB60" s="20">
        <v>-0.19120458891014108</v>
      </c>
      <c r="AC60" s="20">
        <v>2.9860650298606508</v>
      </c>
      <c r="AD60" s="27">
        <v>1.4520202020201913</v>
      </c>
    </row>
    <row r="61" spans="1:30" x14ac:dyDescent="0.3">
      <c r="A61" s="11" t="s">
        <v>35</v>
      </c>
      <c r="B61" s="12">
        <v>2020</v>
      </c>
      <c r="C61" s="11" t="s">
        <v>55</v>
      </c>
      <c r="D61" s="32">
        <v>-1.7808219178082154</v>
      </c>
      <c r="E61" s="20">
        <v>-1.832460732984293</v>
      </c>
      <c r="F61" s="20">
        <v>-1.0838562464346866</v>
      </c>
      <c r="G61" s="20">
        <v>-6.4892926670989171E-2</v>
      </c>
      <c r="H61" s="20">
        <v>5.593451568894964</v>
      </c>
      <c r="I61" s="20">
        <v>-0.47393364928909182</v>
      </c>
      <c r="J61" s="20">
        <v>-18.52494577006507</v>
      </c>
      <c r="K61" s="20">
        <v>-0.4369538077403175</v>
      </c>
      <c r="L61" s="20">
        <v>-1.3009540329575022</v>
      </c>
      <c r="M61" s="20">
        <v>0.92024539877300615</v>
      </c>
      <c r="N61" s="20">
        <v>4.6246648793565726</v>
      </c>
      <c r="O61" s="20">
        <v>-0.30339805825242716</v>
      </c>
      <c r="P61" s="20">
        <v>-3.5066505441354359</v>
      </c>
      <c r="Q61" s="20">
        <v>-0.43149946062568034</v>
      </c>
      <c r="R61" s="20">
        <v>1.6129032258064515</v>
      </c>
      <c r="S61" s="20">
        <v>4.814305364511692</v>
      </c>
      <c r="T61" s="20">
        <v>2.0833333333333446</v>
      </c>
      <c r="U61" s="20">
        <v>-0.44191919191920265</v>
      </c>
      <c r="V61" s="20">
        <v>4.3568464730290541</v>
      </c>
      <c r="W61" s="20">
        <v>2.8056112224449015</v>
      </c>
      <c r="X61" s="20">
        <v>2.6531901452937388</v>
      </c>
      <c r="Y61" s="20">
        <v>4.8329779673063333</v>
      </c>
      <c r="Z61" s="20">
        <v>4.4444444444444402</v>
      </c>
      <c r="AA61" s="20">
        <v>2.5721455457967344</v>
      </c>
      <c r="AB61" s="20">
        <v>-0.57288351368555424</v>
      </c>
      <c r="AC61" s="20">
        <v>3.1084656084656199</v>
      </c>
      <c r="AD61" s="27">
        <v>-0.25173064820642271</v>
      </c>
    </row>
    <row r="62" spans="1:30" x14ac:dyDescent="0.3">
      <c r="C62" s="43" t="s">
        <v>267</v>
      </c>
      <c r="D62" s="37">
        <f>AVERAGE(D50:D61)</f>
        <v>-0.82499122245088863</v>
      </c>
      <c r="E62" s="37">
        <f t="shared" ref="E62:AD62" si="3">AVERAGE(E50:E61)</f>
        <v>0.16003769020445457</v>
      </c>
      <c r="F62" s="37">
        <f t="shared" si="3"/>
        <v>-0.10096589562415333</v>
      </c>
      <c r="G62" s="37">
        <f t="shared" si="3"/>
        <v>0.22338540207157701</v>
      </c>
      <c r="H62" s="37">
        <f t="shared" si="3"/>
        <v>3.0463430510440173</v>
      </c>
      <c r="I62" s="37">
        <f t="shared" si="3"/>
        <v>-1.4082702401247096</v>
      </c>
      <c r="J62" s="37">
        <f t="shared" si="3"/>
        <v>-3.407973734622777</v>
      </c>
      <c r="K62" s="37">
        <f t="shared" si="3"/>
        <v>0.93994665607268635</v>
      </c>
      <c r="L62" s="37">
        <f t="shared" si="3"/>
        <v>-0.64492774443339285</v>
      </c>
      <c r="M62" s="37">
        <f t="shared" si="3"/>
        <v>1.0127154418515858</v>
      </c>
      <c r="N62" s="37">
        <f t="shared" si="3"/>
        <v>3.2375684866423859</v>
      </c>
      <c r="O62" s="37">
        <f t="shared" si="3"/>
        <v>6.3990582406080312E-2</v>
      </c>
      <c r="P62" s="37">
        <f t="shared" si="3"/>
        <v>-0.44968643285002191</v>
      </c>
      <c r="Q62" s="37">
        <f t="shared" si="3"/>
        <v>0.14451894182927427</v>
      </c>
      <c r="R62" s="37">
        <f t="shared" si="3"/>
        <v>1.6513134184426923</v>
      </c>
      <c r="S62" s="37">
        <f t="shared" si="3"/>
        <v>4.3515444968494768</v>
      </c>
      <c r="T62" s="37">
        <f t="shared" si="3"/>
        <v>2.0545175596939913</v>
      </c>
      <c r="U62" s="37">
        <f t="shared" si="3"/>
        <v>0.20441976373488921</v>
      </c>
      <c r="V62" s="37">
        <f t="shared" si="3"/>
        <v>2.8150437139206361</v>
      </c>
      <c r="W62" s="37">
        <f t="shared" si="3"/>
        <v>3.1778614450615907</v>
      </c>
      <c r="X62" s="37">
        <f t="shared" si="3"/>
        <v>2.8384529084742103</v>
      </c>
      <c r="Y62" s="37">
        <f t="shared" si="3"/>
        <v>4.9479225956642194</v>
      </c>
      <c r="Z62" s="37">
        <f t="shared" si="3"/>
        <v>4.6173333755892845</v>
      </c>
      <c r="AA62" s="37">
        <f t="shared" si="3"/>
        <v>3.0690435890311005</v>
      </c>
      <c r="AB62" s="37">
        <f t="shared" si="3"/>
        <v>0.53273524469462263</v>
      </c>
      <c r="AC62" s="37">
        <f t="shared" si="3"/>
        <v>3.438435916058284</v>
      </c>
      <c r="AD62" s="37">
        <f t="shared" si="3"/>
        <v>1.1392901537299036</v>
      </c>
    </row>
    <row r="63" spans="1:30" x14ac:dyDescent="0.3">
      <c r="D63" s="37"/>
    </row>
    <row r="65" spans="1:30" x14ac:dyDescent="0.3">
      <c r="A65" s="2" t="s">
        <v>0</v>
      </c>
      <c r="B65" s="3" t="s">
        <v>1</v>
      </c>
      <c r="C65" s="3" t="s">
        <v>2</v>
      </c>
      <c r="D65" s="3" t="s">
        <v>228</v>
      </c>
      <c r="E65" s="3" t="s">
        <v>229</v>
      </c>
      <c r="F65" s="3" t="s">
        <v>230</v>
      </c>
      <c r="G65" s="3" t="s">
        <v>231</v>
      </c>
      <c r="H65" s="3" t="s">
        <v>232</v>
      </c>
      <c r="I65" s="3" t="s">
        <v>233</v>
      </c>
      <c r="J65" s="3" t="s">
        <v>234</v>
      </c>
      <c r="K65" s="3" t="s">
        <v>235</v>
      </c>
      <c r="L65" s="3" t="s">
        <v>236</v>
      </c>
      <c r="M65" s="3" t="s">
        <v>237</v>
      </c>
      <c r="N65" s="3" t="s">
        <v>238</v>
      </c>
      <c r="O65" s="3" t="s">
        <v>239</v>
      </c>
      <c r="P65" s="3" t="s">
        <v>240</v>
      </c>
      <c r="Q65" s="3" t="s">
        <v>241</v>
      </c>
      <c r="R65" s="3" t="s">
        <v>242</v>
      </c>
      <c r="S65" s="3" t="s">
        <v>243</v>
      </c>
      <c r="T65" s="3" t="s">
        <v>251</v>
      </c>
      <c r="U65" s="3" t="s">
        <v>252</v>
      </c>
      <c r="V65" s="3" t="s">
        <v>253</v>
      </c>
      <c r="W65" s="3" t="s">
        <v>254</v>
      </c>
      <c r="X65" s="3" t="s">
        <v>244</v>
      </c>
      <c r="Y65" s="3" t="s">
        <v>245</v>
      </c>
      <c r="Z65" s="3" t="s">
        <v>246</v>
      </c>
      <c r="AA65" s="3" t="s">
        <v>247</v>
      </c>
      <c r="AB65" s="3" t="s">
        <v>248</v>
      </c>
      <c r="AC65" s="3" t="s">
        <v>249</v>
      </c>
      <c r="AD65" s="31" t="s">
        <v>250</v>
      </c>
    </row>
    <row r="66" spans="1:30" x14ac:dyDescent="0.3">
      <c r="A66" s="11" t="s">
        <v>35</v>
      </c>
      <c r="B66" s="12">
        <v>2021</v>
      </c>
      <c r="C66" s="11" t="s">
        <v>31</v>
      </c>
      <c r="D66" s="32">
        <v>-1.4492753623188366</v>
      </c>
      <c r="E66" s="20">
        <v>-3.2088374539715905</v>
      </c>
      <c r="F66" s="20">
        <v>-4.1642897889332637</v>
      </c>
      <c r="G66" s="20">
        <v>0.19467878001298597</v>
      </c>
      <c r="H66" s="20">
        <v>8.0185553346587106</v>
      </c>
      <c r="I66" s="20">
        <v>-1.2032085561497212</v>
      </c>
      <c r="J66" s="20">
        <v>-22.914521112255411</v>
      </c>
      <c r="K66" s="20">
        <v>-1.3092269326683255</v>
      </c>
      <c r="L66" s="20">
        <v>-2.4432809773123885</v>
      </c>
      <c r="M66" s="20">
        <v>0.6097560975609756</v>
      </c>
      <c r="N66" s="20">
        <v>5.4018445322793065</v>
      </c>
      <c r="O66" s="20">
        <v>0.12077294685991367</v>
      </c>
      <c r="P66" s="20">
        <v>-3.9130434782608767</v>
      </c>
      <c r="Q66" s="20">
        <v>0</v>
      </c>
      <c r="R66" s="20">
        <v>2.3151125401929225</v>
      </c>
      <c r="S66" s="20">
        <v>5.3388090349076052</v>
      </c>
      <c r="T66" s="20">
        <v>2.7237354085603225</v>
      </c>
      <c r="U66" s="20">
        <v>1.331642358909336</v>
      </c>
      <c r="V66" s="20">
        <v>4.3948613928329952</v>
      </c>
      <c r="W66" s="20">
        <v>3.2000000000000077</v>
      </c>
      <c r="X66" s="20">
        <v>3.1387319522912738</v>
      </c>
      <c r="Y66" s="20">
        <v>5.8491895701197905</v>
      </c>
      <c r="Z66" s="20">
        <v>4.9465240641711272</v>
      </c>
      <c r="AA66" s="20">
        <v>2.7638190954773907</v>
      </c>
      <c r="AB66" s="20">
        <v>-1.0204081632653206</v>
      </c>
      <c r="AC66" s="20">
        <v>3.4891375905200674</v>
      </c>
      <c r="AD66" s="27">
        <v>-0.38143674507312314</v>
      </c>
    </row>
    <row r="67" spans="1:30" x14ac:dyDescent="0.3">
      <c r="A67" s="11" t="s">
        <v>35</v>
      </c>
      <c r="B67" s="12">
        <v>2021</v>
      </c>
      <c r="C67" s="11" t="s">
        <v>36</v>
      </c>
      <c r="D67" s="32">
        <v>-1.247401247401255</v>
      </c>
      <c r="E67" s="20">
        <v>1.5549597855227912</v>
      </c>
      <c r="F67" s="20">
        <v>-3.2602252519264971</v>
      </c>
      <c r="G67" s="20">
        <v>-0.12928248222365135</v>
      </c>
      <c r="H67" s="20">
        <v>5.9861373660995598</v>
      </c>
      <c r="I67" s="20">
        <v>-0.13271400132713249</v>
      </c>
      <c r="J67" s="20">
        <v>-11.875</v>
      </c>
      <c r="K67" s="20">
        <v>0.25188916876572875</v>
      </c>
      <c r="L67" s="20">
        <v>-0.97517730496453403</v>
      </c>
      <c r="M67" s="20">
        <v>-0.12180267965894558</v>
      </c>
      <c r="N67" s="20">
        <v>3.279742765273308</v>
      </c>
      <c r="O67" s="20">
        <v>-0.65671641791044433</v>
      </c>
      <c r="P67" s="20">
        <v>-1.5296367112810743</v>
      </c>
      <c r="Q67" s="20">
        <v>-1.1683483802443</v>
      </c>
      <c r="R67" s="20">
        <v>1.526717557251912</v>
      </c>
      <c r="S67" s="20">
        <v>4.7489823609226596</v>
      </c>
      <c r="T67" s="20">
        <v>1.9897304236200219</v>
      </c>
      <c r="U67" s="20">
        <v>6.2578222778469528E-2</v>
      </c>
      <c r="V67" s="20">
        <v>2.3622047244094451</v>
      </c>
      <c r="W67" s="20">
        <v>2.5844930417495067</v>
      </c>
      <c r="X67" s="20">
        <v>2.0458772473651474</v>
      </c>
      <c r="Y67" s="20">
        <v>4.2729152308752703</v>
      </c>
      <c r="Z67" s="20">
        <v>4.1584158415841657</v>
      </c>
      <c r="AA67" s="20">
        <v>2.6959247648902891</v>
      </c>
      <c r="AB67" s="20">
        <v>-1.7329910141206784</v>
      </c>
      <c r="AC67" s="20">
        <v>2.5423728813559356</v>
      </c>
      <c r="AD67" s="27">
        <v>6.3856960408680913E-2</v>
      </c>
    </row>
    <row r="68" spans="1:30" x14ac:dyDescent="0.3">
      <c r="A68" s="11" t="s">
        <v>35</v>
      </c>
      <c r="B68" s="12">
        <v>2021</v>
      </c>
      <c r="C68" s="11" t="s">
        <v>38</v>
      </c>
      <c r="D68" s="32">
        <v>-0.9715475364330366</v>
      </c>
      <c r="E68" s="20">
        <v>1.7169614984391317</v>
      </c>
      <c r="F68" s="20">
        <v>-0.24420024420024766</v>
      </c>
      <c r="G68" s="20">
        <v>6.455777921239142E-2</v>
      </c>
      <c r="H68" s="20">
        <v>6.8944478340451392</v>
      </c>
      <c r="I68" s="20">
        <v>4.4892648015614878</v>
      </c>
      <c r="J68" s="20">
        <v>-9.6321070234113755</v>
      </c>
      <c r="K68" s="20">
        <v>0.81351689612013944</v>
      </c>
      <c r="L68" s="20">
        <v>-0.35523978685612034</v>
      </c>
      <c r="M68" s="20">
        <v>0.55045871559633375</v>
      </c>
      <c r="N68" s="20">
        <v>3.4504792332268406</v>
      </c>
      <c r="O68" s="20">
        <v>-0.83234244946490921</v>
      </c>
      <c r="P68" s="20">
        <v>-0.70197830248882853</v>
      </c>
      <c r="Q68" s="20">
        <v>-0.69112174375331359</v>
      </c>
      <c r="R68" s="20">
        <v>1.8377693282636103</v>
      </c>
      <c r="S68" s="20">
        <v>4.8681541582150025</v>
      </c>
      <c r="T68" s="20">
        <v>2.2378516624040921</v>
      </c>
      <c r="U68" s="20">
        <v>0.9380863039399624</v>
      </c>
      <c r="V68" s="20">
        <v>0.32154340836012862</v>
      </c>
      <c r="W68" s="20">
        <v>2.8439153439153517</v>
      </c>
      <c r="X68" s="20">
        <v>2.226345083487955</v>
      </c>
      <c r="Y68" s="20">
        <v>3.7619699042407659</v>
      </c>
      <c r="Z68" s="20">
        <v>3.9318479685452163</v>
      </c>
      <c r="AA68" s="20">
        <v>2.434456928838955</v>
      </c>
      <c r="AB68" s="20">
        <v>0.52015604681403316</v>
      </c>
      <c r="AC68" s="20">
        <v>2.7308192457737244</v>
      </c>
      <c r="AD68" s="27">
        <v>0.51020408163264219</v>
      </c>
    </row>
    <row r="69" spans="1:30" x14ac:dyDescent="0.3">
      <c r="A69" s="11" t="s">
        <v>35</v>
      </c>
      <c r="B69" s="12">
        <v>2021</v>
      </c>
      <c r="C69" s="11" t="s">
        <v>39</v>
      </c>
      <c r="D69" s="32">
        <v>0.55440055440054248</v>
      </c>
      <c r="E69" s="20">
        <v>0.25252525252525254</v>
      </c>
      <c r="F69" s="20">
        <v>2.4301336573511545</v>
      </c>
      <c r="G69" s="20">
        <v>0.25740025740026101</v>
      </c>
      <c r="H69" s="20">
        <v>8.4068195179306358</v>
      </c>
      <c r="I69" s="20">
        <v>-1.2773722627737192</v>
      </c>
      <c r="J69" s="20">
        <v>-3.9555863983344821</v>
      </c>
      <c r="K69" s="20">
        <v>2.1026592455163922</v>
      </c>
      <c r="L69" s="20">
        <v>1.0610079575596842</v>
      </c>
      <c r="M69" s="20">
        <v>3.5387431360585619</v>
      </c>
      <c r="N69" s="20">
        <v>4.4416243654822338</v>
      </c>
      <c r="O69" s="20">
        <v>0.53285968028419517</v>
      </c>
      <c r="P69" s="20">
        <v>0.44303797468353712</v>
      </c>
      <c r="Q69" s="20">
        <v>0.42372881355931302</v>
      </c>
      <c r="R69" s="20">
        <v>4.093198992443325</v>
      </c>
      <c r="S69" s="20">
        <v>8.1481481481481453</v>
      </c>
      <c r="T69" s="20">
        <v>4.5772409408772967</v>
      </c>
      <c r="U69" s="20">
        <v>0.12391573729862988</v>
      </c>
      <c r="V69" s="20">
        <v>3.9203084832904849</v>
      </c>
      <c r="W69" s="20">
        <v>4.6113306982872198</v>
      </c>
      <c r="X69" s="20">
        <v>4.189772027110279</v>
      </c>
      <c r="Y69" s="20">
        <v>4.5020463847203231</v>
      </c>
      <c r="Z69" s="20">
        <v>4.4386422976501381</v>
      </c>
      <c r="AA69" s="20">
        <v>4.5539613225202631</v>
      </c>
      <c r="AB69" s="20">
        <v>2.5096525096525135</v>
      </c>
      <c r="AC69" s="20">
        <v>4.3393782383419612</v>
      </c>
      <c r="AD69" s="27">
        <v>2.0912547528517003</v>
      </c>
    </row>
    <row r="70" spans="1:30" x14ac:dyDescent="0.3">
      <c r="A70" s="11" t="s">
        <v>35</v>
      </c>
      <c r="B70" s="12">
        <v>2021</v>
      </c>
      <c r="C70" s="11" t="s">
        <v>41</v>
      </c>
      <c r="D70" s="32">
        <v>-0.4784688995215427</v>
      </c>
      <c r="E70" s="20">
        <v>-0.19950124688279586</v>
      </c>
      <c r="F70" s="20">
        <v>5.2847915443335287</v>
      </c>
      <c r="G70" s="20">
        <v>0</v>
      </c>
      <c r="H70" s="20">
        <v>6.5472859541130486</v>
      </c>
      <c r="I70" s="20">
        <v>-5.0867743865948531</v>
      </c>
      <c r="J70" s="20">
        <v>-2.1636240703177938</v>
      </c>
      <c r="K70" s="20">
        <v>6.0459492140262583E-2</v>
      </c>
      <c r="L70" s="20">
        <v>-0.17421602787456694</v>
      </c>
      <c r="M70" s="20">
        <v>1.0701545778834789</v>
      </c>
      <c r="N70" s="20">
        <v>3.8920276208411728</v>
      </c>
      <c r="O70" s="20">
        <v>0.76291079812205564</v>
      </c>
      <c r="P70" s="20">
        <v>-0.12445550715618459</v>
      </c>
      <c r="Q70" s="20">
        <v>-1.4590932777488332</v>
      </c>
      <c r="R70" s="20">
        <v>2.1631644004944373</v>
      </c>
      <c r="S70" s="20">
        <v>5.1282051282051357</v>
      </c>
      <c r="T70" s="20">
        <v>2.6184538653366509</v>
      </c>
      <c r="U70" s="20">
        <v>-0.68069306930692719</v>
      </c>
      <c r="V70" s="20">
        <v>1.6938519447929665</v>
      </c>
      <c r="W70" s="20">
        <v>2.9088558500323205</v>
      </c>
      <c r="X70" s="20">
        <v>2.3522316043425673</v>
      </c>
      <c r="Y70" s="20">
        <v>3.5594358629952874</v>
      </c>
      <c r="Z70" s="20">
        <v>2.9525032092426149</v>
      </c>
      <c r="AA70" s="20">
        <v>3.4739454094292945</v>
      </c>
      <c r="AB70" s="20">
        <v>0.50441361916772476</v>
      </c>
      <c r="AC70" s="20">
        <v>2.9974489795918293</v>
      </c>
      <c r="AD70" s="27">
        <v>1.0598503740648306</v>
      </c>
    </row>
    <row r="71" spans="1:30" x14ac:dyDescent="0.3">
      <c r="A71" s="11" t="s">
        <v>35</v>
      </c>
      <c r="B71" s="12">
        <v>2021</v>
      </c>
      <c r="C71" s="11" t="s">
        <v>42</v>
      </c>
      <c r="D71" s="32">
        <v>-1.0906612133605962</v>
      </c>
      <c r="E71" s="20">
        <v>1.2376237623762376</v>
      </c>
      <c r="F71" s="20">
        <v>-0.16602102933037244</v>
      </c>
      <c r="G71" s="20">
        <v>0.57618437900128405</v>
      </c>
      <c r="H71" s="20">
        <v>2.7218290691344587</v>
      </c>
      <c r="I71" s="20">
        <v>-4.1919805589307444</v>
      </c>
      <c r="J71" s="20">
        <v>-1.6731016731016692</v>
      </c>
      <c r="K71" s="20">
        <v>-1.445783132530124</v>
      </c>
      <c r="L71" s="20">
        <v>-1.0425716768027704</v>
      </c>
      <c r="M71" s="20">
        <v>0.71216617210681821</v>
      </c>
      <c r="N71" s="20">
        <v>3.8749999999999929</v>
      </c>
      <c r="O71" s="20">
        <v>-0.81206496519721905</v>
      </c>
      <c r="P71" s="20">
        <v>-0.55350553505535405</v>
      </c>
      <c r="Q71" s="20">
        <v>-0.57651991614256948</v>
      </c>
      <c r="R71" s="20">
        <v>2.3427866831072821</v>
      </c>
      <c r="S71" s="20">
        <v>6.1264822134387238</v>
      </c>
      <c r="T71" s="20">
        <v>2.8624766645924229</v>
      </c>
      <c r="U71" s="20">
        <v>0.62305295950155759</v>
      </c>
      <c r="V71" s="20">
        <v>1.6896120150187661</v>
      </c>
      <c r="W71" s="20">
        <v>3.5529715762273901</v>
      </c>
      <c r="X71" s="20">
        <v>2.4654239326518304</v>
      </c>
      <c r="Y71" s="20">
        <v>4.2468480424684847</v>
      </c>
      <c r="Z71" s="20">
        <v>3.7443511943189041</v>
      </c>
      <c r="AA71" s="20">
        <v>3.4013605442176873</v>
      </c>
      <c r="AB71" s="20">
        <v>1.0075566750629685</v>
      </c>
      <c r="AC71" s="20">
        <v>3.2994923857868135</v>
      </c>
      <c r="AD71" s="27">
        <v>1.1779293242405315</v>
      </c>
    </row>
    <row r="72" spans="1:30" x14ac:dyDescent="0.3">
      <c r="A72" s="11" t="s">
        <v>35</v>
      </c>
      <c r="B72" s="12">
        <v>2021</v>
      </c>
      <c r="C72" s="11" t="s">
        <v>44</v>
      </c>
      <c r="D72" s="32">
        <v>-1.0245901639344261</v>
      </c>
      <c r="E72" s="20">
        <v>-2.1760154738878144</v>
      </c>
      <c r="F72" s="20">
        <v>-3.1284302963776009</v>
      </c>
      <c r="G72" s="20">
        <v>0</v>
      </c>
      <c r="H72" s="20">
        <v>4.8325096101043448</v>
      </c>
      <c r="I72" s="20">
        <v>-5.0030506406345427</v>
      </c>
      <c r="J72" s="20">
        <v>-6.2728380024360426</v>
      </c>
      <c r="K72" s="20">
        <v>-0.73170731707316383</v>
      </c>
      <c r="L72" s="20">
        <v>0.61135371179039555</v>
      </c>
      <c r="M72" s="20">
        <v>0.89126559714794995</v>
      </c>
      <c r="N72" s="20">
        <v>4.1640770665009246</v>
      </c>
      <c r="O72" s="20">
        <v>-0.17421602787455456</v>
      </c>
      <c r="P72" s="20">
        <v>-1.3414634146341393</v>
      </c>
      <c r="Q72" s="20">
        <v>-0.52301255230125532</v>
      </c>
      <c r="R72" s="20">
        <v>2.5798525798525729</v>
      </c>
      <c r="S72" s="20">
        <v>6.2050947093403011</v>
      </c>
      <c r="T72" s="20">
        <v>3.0359355638166079</v>
      </c>
      <c r="U72" s="20">
        <v>0.37151702786377355</v>
      </c>
      <c r="V72" s="20">
        <v>1.4934660858743036</v>
      </c>
      <c r="W72" s="20">
        <v>3.2734274711168125</v>
      </c>
      <c r="X72" s="20">
        <v>2.4550898203592779</v>
      </c>
      <c r="Y72" s="20">
        <v>3.0045721750489842</v>
      </c>
      <c r="Z72" s="20">
        <v>3.7347070186735243</v>
      </c>
      <c r="AA72" s="20">
        <v>2.6348039215686345</v>
      </c>
      <c r="AB72" s="20">
        <v>0.12492192379763714</v>
      </c>
      <c r="AC72" s="20">
        <v>2.7044025157232774</v>
      </c>
      <c r="AD72" s="27">
        <v>0.67692307692307341</v>
      </c>
    </row>
    <row r="73" spans="1:30" x14ac:dyDescent="0.3">
      <c r="A73" s="11" t="s">
        <v>35</v>
      </c>
      <c r="B73" s="12">
        <v>2021</v>
      </c>
      <c r="C73" s="11" t="s">
        <v>46</v>
      </c>
      <c r="D73" s="32">
        <v>-0.81855388813096097</v>
      </c>
      <c r="E73" s="20">
        <v>-0.93137254901961064</v>
      </c>
      <c r="F73" s="20">
        <v>-0.46296296296296952</v>
      </c>
      <c r="G73" s="20">
        <v>-0.25252525252525609</v>
      </c>
      <c r="H73" s="20">
        <v>3.9893617021276597</v>
      </c>
      <c r="I73" s="20">
        <v>-2.6147959183673612</v>
      </c>
      <c r="J73" s="20">
        <v>-6.658446362515404</v>
      </c>
      <c r="K73" s="20">
        <v>-0.12187690432662317</v>
      </c>
      <c r="L73" s="20">
        <v>-0.33416875522139156</v>
      </c>
      <c r="M73" s="20">
        <v>0.77014218009477653</v>
      </c>
      <c r="N73" s="20">
        <v>3.4419176398279183</v>
      </c>
      <c r="O73" s="20">
        <v>-0.63254744105807603</v>
      </c>
      <c r="P73" s="20">
        <v>-1.1585365853658571</v>
      </c>
      <c r="Q73" s="20">
        <v>-0.83289953149401053</v>
      </c>
      <c r="R73" s="20">
        <v>1.9452887537993853</v>
      </c>
      <c r="S73" s="20">
        <v>5.3444945267224613</v>
      </c>
      <c r="T73" s="20">
        <v>2.3897058823529447</v>
      </c>
      <c r="U73" s="20">
        <v>0</v>
      </c>
      <c r="V73" s="20">
        <v>0.67650676506764729</v>
      </c>
      <c r="W73" s="20">
        <v>2.4126984126984197</v>
      </c>
      <c r="X73" s="20">
        <v>2.0783847980997625</v>
      </c>
      <c r="Y73" s="20">
        <v>2.4675324675324748</v>
      </c>
      <c r="Z73" s="20">
        <v>3.2360406091370524</v>
      </c>
      <c r="AA73" s="20">
        <v>2.8693528693528623</v>
      </c>
      <c r="AB73" s="20">
        <v>0.12499999999999289</v>
      </c>
      <c r="AC73" s="20">
        <v>2.3750000000000071</v>
      </c>
      <c r="AD73" s="27">
        <v>0.49019607843137958</v>
      </c>
    </row>
    <row r="74" spans="1:30" x14ac:dyDescent="0.3">
      <c r="A74" s="11" t="s">
        <v>35</v>
      </c>
      <c r="B74" s="12">
        <v>2021</v>
      </c>
      <c r="C74" s="11" t="s">
        <v>48</v>
      </c>
      <c r="D74" s="32">
        <v>-0.34106412005457026</v>
      </c>
      <c r="E74" s="20">
        <v>-0.73529411764705876</v>
      </c>
      <c r="F74" s="20">
        <v>-1.5625000000000098</v>
      </c>
      <c r="G74" s="20">
        <v>0</v>
      </c>
      <c r="H74" s="20">
        <v>5.7446808510638361</v>
      </c>
      <c r="I74" s="20">
        <v>-2.6164645820038257</v>
      </c>
      <c r="J74" s="20">
        <v>4.9907578558225465</v>
      </c>
      <c r="K74" s="20">
        <v>0.67032297379646211</v>
      </c>
      <c r="L74" s="20">
        <v>1.5873015873015803</v>
      </c>
      <c r="M74" s="20">
        <v>1.0663507109004637</v>
      </c>
      <c r="N74" s="20">
        <v>3.7492317148125531</v>
      </c>
      <c r="O74" s="20">
        <v>-0.17251293847039181</v>
      </c>
      <c r="P74" s="20">
        <v>0.91463414634146334</v>
      </c>
      <c r="Q74" s="20">
        <v>-0.46850598646538555</v>
      </c>
      <c r="R74" s="20">
        <v>2.612393681652498</v>
      </c>
      <c r="S74" s="20">
        <v>6.117192530585962</v>
      </c>
      <c r="T74" s="20">
        <v>3.0618493570116345</v>
      </c>
      <c r="U74" s="20">
        <v>0.92535471930906854</v>
      </c>
      <c r="V74" s="20">
        <v>1.7835178351783554</v>
      </c>
      <c r="W74" s="20">
        <v>2.8571428571428572</v>
      </c>
      <c r="X74" s="20">
        <v>2.4346793349168614</v>
      </c>
      <c r="Y74" s="20">
        <v>3.5714285714285712</v>
      </c>
      <c r="Z74" s="20">
        <v>3.487634749524414</v>
      </c>
      <c r="AA74" s="20">
        <v>3.237629810629207</v>
      </c>
      <c r="AB74" s="20">
        <v>0.68749999999999645</v>
      </c>
      <c r="AC74" s="20">
        <v>2.9374999999999929</v>
      </c>
      <c r="AD74" s="27">
        <v>1.8995098039215828</v>
      </c>
    </row>
    <row r="75" spans="1:30" x14ac:dyDescent="0.3">
      <c r="A75" s="11" t="s">
        <v>35</v>
      </c>
      <c r="B75" s="12">
        <v>2021</v>
      </c>
      <c r="C75" s="11" t="s">
        <v>50</v>
      </c>
      <c r="D75" s="32">
        <v>-0.33921302578018991</v>
      </c>
      <c r="E75" s="20">
        <v>-2.3460410557184668</v>
      </c>
      <c r="F75" s="20">
        <v>0.17523364485981974</v>
      </c>
      <c r="G75" s="20">
        <v>0.25204788909893239</v>
      </c>
      <c r="H75" s="20">
        <v>4.092339979013647</v>
      </c>
      <c r="I75" s="20">
        <v>-1.605651894669236</v>
      </c>
      <c r="J75" s="20">
        <v>-0.75553157042633867</v>
      </c>
      <c r="K75" s="20">
        <v>0.12106537530267376</v>
      </c>
      <c r="L75" s="20">
        <v>0.16406890894174619</v>
      </c>
      <c r="M75" s="20">
        <v>0.88600118133490835</v>
      </c>
      <c r="N75" s="20">
        <v>3.6151960784313761</v>
      </c>
      <c r="O75" s="20">
        <v>-0.22896393817972371</v>
      </c>
      <c r="P75" s="20">
        <v>-0.11926058437685667</v>
      </c>
      <c r="Q75" s="20">
        <v>-0.67462376751426212</v>
      </c>
      <c r="R75" s="20">
        <v>2.8364514182257197</v>
      </c>
      <c r="S75" s="20">
        <v>6.2060140754958342</v>
      </c>
      <c r="T75" s="20">
        <v>3.347534996956786</v>
      </c>
      <c r="U75" s="20">
        <v>0.36674816625916523</v>
      </c>
      <c r="V75" s="20">
        <v>0.66991473812425262</v>
      </c>
      <c r="W75" s="20">
        <v>2.8409090909090908</v>
      </c>
      <c r="X75" s="20">
        <v>2.5428740390301665</v>
      </c>
      <c r="Y75" s="20">
        <v>2.0552344251766326</v>
      </c>
      <c r="Z75" s="20">
        <v>3.2786885245901747</v>
      </c>
      <c r="AA75" s="20">
        <v>3.2946918852959155</v>
      </c>
      <c r="AB75" s="20">
        <v>0.99502487562188691</v>
      </c>
      <c r="AC75" s="20">
        <v>2.608695652173906</v>
      </c>
      <c r="AD75" s="27">
        <v>1.2688821752265826</v>
      </c>
    </row>
    <row r="76" spans="1:30" x14ac:dyDescent="0.3">
      <c r="A76" s="11" t="s">
        <v>35</v>
      </c>
      <c r="B76" s="12">
        <v>2021</v>
      </c>
      <c r="C76" s="11" t="s">
        <v>53</v>
      </c>
      <c r="D76" s="32">
        <v>-0.53981106612684415</v>
      </c>
      <c r="E76" s="20">
        <v>-2.281746031746029</v>
      </c>
      <c r="F76" s="20">
        <v>2.0231213872832372</v>
      </c>
      <c r="G76" s="20">
        <v>0.31387319522912743</v>
      </c>
      <c r="H76" s="20">
        <v>2.998421883219367</v>
      </c>
      <c r="I76" s="20">
        <v>-2.8753993610223643</v>
      </c>
      <c r="J76" s="20">
        <v>-13.504016064257019</v>
      </c>
      <c r="K76" s="20">
        <v>-0.48396854204477391</v>
      </c>
      <c r="L76" s="20">
        <v>-1.4705882352941269</v>
      </c>
      <c r="M76" s="20">
        <v>1.2382075471698082</v>
      </c>
      <c r="N76" s="20">
        <v>3.6652412950519242</v>
      </c>
      <c r="O76" s="20">
        <v>-0.22792022792023114</v>
      </c>
      <c r="P76" s="20">
        <v>-2.2981732469062921</v>
      </c>
      <c r="Q76" s="20">
        <v>-1.0886469673405881</v>
      </c>
      <c r="R76" s="20">
        <v>2.7511961722488176</v>
      </c>
      <c r="S76" s="20">
        <v>6.2897077509529904</v>
      </c>
      <c r="T76" s="20">
        <v>3.2569360675512526</v>
      </c>
      <c r="U76" s="20">
        <v>-0.48721071863579962</v>
      </c>
      <c r="V76" s="20">
        <v>1.0372178157412986</v>
      </c>
      <c r="W76" s="20">
        <v>2.8876333961079683</v>
      </c>
      <c r="X76" s="20">
        <v>2.4131842260152996</v>
      </c>
      <c r="Y76" s="20">
        <v>3.4237726098191104</v>
      </c>
      <c r="Z76" s="20">
        <v>2.941176470588228</v>
      </c>
      <c r="AA76" s="20">
        <v>3.2866707242848308</v>
      </c>
      <c r="AB76" s="20">
        <v>0.36991368680642589</v>
      </c>
      <c r="AC76" s="20">
        <v>2.8500619578686459</v>
      </c>
      <c r="AD76" s="27">
        <v>0.17996400719856712</v>
      </c>
    </row>
    <row r="77" spans="1:30" x14ac:dyDescent="0.3">
      <c r="A77" s="11" t="s">
        <v>35</v>
      </c>
      <c r="B77" s="12">
        <v>2021</v>
      </c>
      <c r="C77" s="11" t="s">
        <v>55</v>
      </c>
      <c r="D77" s="32">
        <v>-0.26899798251511586</v>
      </c>
      <c r="E77" s="20">
        <v>-0.95573440643863461</v>
      </c>
      <c r="F77" s="20">
        <v>5.6211354693644917E-2</v>
      </c>
      <c r="G77" s="20">
        <v>0.37523452157598142</v>
      </c>
      <c r="H77" s="20">
        <v>2.6652452025586357</v>
      </c>
      <c r="I77" s="20">
        <v>-2.3886378308586296</v>
      </c>
      <c r="J77" s="20">
        <v>-15.454062665958586</v>
      </c>
      <c r="K77" s="20">
        <v>-0.24330900243309345</v>
      </c>
      <c r="L77" s="20">
        <v>-1.4049586776859528</v>
      </c>
      <c r="M77" s="20">
        <v>1.6422287390029391</v>
      </c>
      <c r="N77" s="20">
        <v>3.4104750304506841</v>
      </c>
      <c r="O77" s="20">
        <v>-0.39660056657223147</v>
      </c>
      <c r="P77" s="20">
        <v>-2.4375743162901276</v>
      </c>
      <c r="Q77" s="20">
        <v>-0.88357588357589245</v>
      </c>
      <c r="R77" s="20">
        <v>2.7893175074183909</v>
      </c>
      <c r="S77" s="20">
        <v>6.6792690611216274</v>
      </c>
      <c r="T77" s="20">
        <v>3.4131736526946037</v>
      </c>
      <c r="U77" s="20">
        <v>0.67319461444308093</v>
      </c>
      <c r="V77" s="20">
        <v>1.0359536867763663</v>
      </c>
      <c r="W77" s="20">
        <v>2.9338327091136192</v>
      </c>
      <c r="X77" s="20">
        <v>2.4032825322391527</v>
      </c>
      <c r="Y77" s="20">
        <v>3.2755298651252556</v>
      </c>
      <c r="Z77" s="20">
        <v>2.6774595267746024</v>
      </c>
      <c r="AA77" s="20">
        <v>3.3454987834549881</v>
      </c>
      <c r="AB77" s="20">
        <v>0.36900369003689687</v>
      </c>
      <c r="AC77" s="20">
        <v>2.8395061728395028</v>
      </c>
      <c r="AD77" s="27">
        <v>0.12033694344164685</v>
      </c>
    </row>
    <row r="78" spans="1:30" x14ac:dyDescent="0.3">
      <c r="C78" s="43" t="s">
        <v>267</v>
      </c>
      <c r="D78" s="37">
        <f>AVERAGE(D66:D77)</f>
        <v>-0.66793199593140262</v>
      </c>
      <c r="E78" s="37">
        <f t="shared" ref="E78:AD78" si="4">AVERAGE(E66:E77)</f>
        <v>-0.67270600303738226</v>
      </c>
      <c r="F78" s="37">
        <f t="shared" si="4"/>
        <v>-0.25159483210079808</v>
      </c>
      <c r="G78" s="37">
        <f t="shared" si="4"/>
        <v>0.13768075556517134</v>
      </c>
      <c r="H78" s="37">
        <f t="shared" si="4"/>
        <v>5.2414695253390864</v>
      </c>
      <c r="I78" s="37">
        <f t="shared" si="4"/>
        <v>-2.0422320993142207</v>
      </c>
      <c r="J78" s="37">
        <f t="shared" si="4"/>
        <v>-7.4890064239326328</v>
      </c>
      <c r="K78" s="37">
        <f t="shared" si="4"/>
        <v>-2.6329889952870431E-2</v>
      </c>
      <c r="L78" s="37">
        <f t="shared" si="4"/>
        <v>-0.39803910636820383</v>
      </c>
      <c r="M78" s="37">
        <f t="shared" si="4"/>
        <v>1.0711393312665056</v>
      </c>
      <c r="N78" s="37">
        <f t="shared" si="4"/>
        <v>3.8655714451815193</v>
      </c>
      <c r="O78" s="37">
        <f t="shared" si="4"/>
        <v>-0.22644512894846811</v>
      </c>
      <c r="P78" s="37">
        <f t="shared" si="4"/>
        <v>-1.0683296300658827</v>
      </c>
      <c r="Q78" s="37">
        <f t="shared" si="4"/>
        <v>-0.66188493275175819</v>
      </c>
      <c r="R78" s="37">
        <f t="shared" si="4"/>
        <v>2.4827708012459064</v>
      </c>
      <c r="S78" s="37">
        <f t="shared" si="4"/>
        <v>5.9333794748380377</v>
      </c>
      <c r="T78" s="37">
        <f t="shared" si="4"/>
        <v>2.9595520404812201</v>
      </c>
      <c r="U78" s="37">
        <f t="shared" si="4"/>
        <v>0.35401552686335974</v>
      </c>
      <c r="V78" s="37">
        <f t="shared" si="4"/>
        <v>1.7565799079555837</v>
      </c>
      <c r="W78" s="37">
        <f t="shared" si="4"/>
        <v>3.0756008706083797</v>
      </c>
      <c r="X78" s="37">
        <f t="shared" si="4"/>
        <v>2.562156383159131</v>
      </c>
      <c r="Y78" s="37">
        <f t="shared" si="4"/>
        <v>3.6658729257959131</v>
      </c>
      <c r="Z78" s="37">
        <f t="shared" si="4"/>
        <v>3.6273326229000133</v>
      </c>
      <c r="AA78" s="37">
        <f t="shared" si="4"/>
        <v>3.1660096716633599</v>
      </c>
      <c r="AB78" s="37">
        <f t="shared" si="4"/>
        <v>0.3716453207978398</v>
      </c>
      <c r="AC78" s="37">
        <f t="shared" si="4"/>
        <v>2.9761513016646384</v>
      </c>
      <c r="AD78" s="37">
        <f t="shared" si="4"/>
        <v>0.76312256943900791</v>
      </c>
    </row>
    <row r="79" spans="1:30" x14ac:dyDescent="0.3">
      <c r="D79" s="37"/>
    </row>
    <row r="81" spans="1:30" x14ac:dyDescent="0.3">
      <c r="A81" s="2" t="s">
        <v>0</v>
      </c>
      <c r="B81" s="3" t="s">
        <v>1</v>
      </c>
      <c r="C81" s="3" t="s">
        <v>2</v>
      </c>
      <c r="D81" s="3" t="s">
        <v>228</v>
      </c>
      <c r="E81" s="3" t="s">
        <v>229</v>
      </c>
      <c r="F81" s="3" t="s">
        <v>230</v>
      </c>
      <c r="G81" s="3" t="s">
        <v>231</v>
      </c>
      <c r="H81" s="3" t="s">
        <v>232</v>
      </c>
      <c r="I81" s="3" t="s">
        <v>233</v>
      </c>
      <c r="J81" s="3" t="s">
        <v>234</v>
      </c>
      <c r="K81" s="3" t="s">
        <v>235</v>
      </c>
      <c r="L81" s="3" t="s">
        <v>236</v>
      </c>
      <c r="M81" s="3" t="s">
        <v>237</v>
      </c>
      <c r="N81" s="3" t="s">
        <v>238</v>
      </c>
      <c r="O81" s="3" t="s">
        <v>239</v>
      </c>
      <c r="P81" s="3" t="s">
        <v>240</v>
      </c>
      <c r="Q81" s="3" t="s">
        <v>241</v>
      </c>
      <c r="R81" s="3" t="s">
        <v>242</v>
      </c>
      <c r="S81" s="3" t="s">
        <v>243</v>
      </c>
      <c r="T81" s="3" t="s">
        <v>251</v>
      </c>
      <c r="U81" s="3" t="s">
        <v>252</v>
      </c>
      <c r="V81" s="3" t="s">
        <v>253</v>
      </c>
      <c r="W81" s="3" t="s">
        <v>254</v>
      </c>
      <c r="X81" s="3" t="s">
        <v>244</v>
      </c>
      <c r="Y81" s="3" t="s">
        <v>245</v>
      </c>
      <c r="Z81" s="3" t="s">
        <v>246</v>
      </c>
      <c r="AA81" s="3" t="s">
        <v>247</v>
      </c>
      <c r="AB81" s="3" t="s">
        <v>248</v>
      </c>
      <c r="AC81" s="3" t="s">
        <v>249</v>
      </c>
      <c r="AD81" s="31" t="s">
        <v>250</v>
      </c>
    </row>
    <row r="82" spans="1:30" x14ac:dyDescent="0.3">
      <c r="A82" s="11" t="s">
        <v>35</v>
      </c>
      <c r="B82" s="12">
        <v>2022</v>
      </c>
      <c r="C82" s="11" t="s">
        <v>31</v>
      </c>
      <c r="D82" s="32">
        <v>-0.4682274247491563</v>
      </c>
      <c r="E82" s="20">
        <v>-0.30196275792651955</v>
      </c>
      <c r="F82" s="20">
        <v>-1.8456375838926238</v>
      </c>
      <c r="G82" s="20">
        <v>0.12461059190030443</v>
      </c>
      <c r="H82" s="20">
        <v>4.277206280454795</v>
      </c>
      <c r="I82" s="20">
        <v>-1.4964216005204836</v>
      </c>
      <c r="J82" s="20">
        <v>-10.958118187033863</v>
      </c>
      <c r="K82" s="20">
        <v>0</v>
      </c>
      <c r="L82" s="20">
        <v>-1.5833333333333379</v>
      </c>
      <c r="M82" s="20">
        <v>1.9174898314933246</v>
      </c>
      <c r="N82" s="20">
        <v>3.7735849056603703</v>
      </c>
      <c r="O82" s="20">
        <v>-0.56401579244218836</v>
      </c>
      <c r="P82" s="20">
        <v>-1.502403846153846</v>
      </c>
      <c r="Q82" s="20">
        <v>-0.36420395421435414</v>
      </c>
      <c r="R82" s="20">
        <v>2.4720423778693283</v>
      </c>
      <c r="S82" s="20">
        <v>6.4094586185438782</v>
      </c>
      <c r="T82" s="20">
        <v>3.0860534124629013</v>
      </c>
      <c r="U82" s="20">
        <v>0.60790273556231</v>
      </c>
      <c r="V82" s="20">
        <v>1.9488428745432507</v>
      </c>
      <c r="W82" s="20">
        <v>2.8553693358162597</v>
      </c>
      <c r="X82" s="20">
        <v>2.2753792298716484</v>
      </c>
      <c r="Y82" s="20">
        <v>3.0031948881789066</v>
      </c>
      <c r="Z82" s="20">
        <v>2.6674937965260619</v>
      </c>
      <c r="AA82" s="20">
        <v>3.4001214329083327</v>
      </c>
      <c r="AB82" s="20">
        <v>0.92024539877300615</v>
      </c>
      <c r="AC82" s="20">
        <v>2.8272894898586496</v>
      </c>
      <c r="AD82" s="27">
        <v>0.6035003017501509</v>
      </c>
    </row>
    <row r="83" spans="1:30" x14ac:dyDescent="0.3">
      <c r="A83" s="11" t="s">
        <v>35</v>
      </c>
      <c r="B83" s="12">
        <v>2022</v>
      </c>
      <c r="C83" s="11" t="s">
        <v>36</v>
      </c>
      <c r="D83" s="32">
        <v>0.13333333333332575</v>
      </c>
      <c r="E83" s="20">
        <v>3.6889332003988065</v>
      </c>
      <c r="F83" s="20">
        <v>-4.4937428896473293</v>
      </c>
      <c r="G83" s="20">
        <v>0.80896079651525299</v>
      </c>
      <c r="H83" s="20">
        <v>9.843158464034607</v>
      </c>
      <c r="I83" s="20">
        <v>1.4313597918022234</v>
      </c>
      <c r="J83" s="20">
        <v>-8.1909251620506645</v>
      </c>
      <c r="K83" s="20">
        <v>0.30543677458766039</v>
      </c>
      <c r="L83" s="20">
        <v>-0.6728343145500516</v>
      </c>
      <c r="M83" s="20">
        <v>2.5243832472748005</v>
      </c>
      <c r="N83" s="20">
        <v>3.9465695203400126</v>
      </c>
      <c r="O83" s="20">
        <v>-0.33707865168539008</v>
      </c>
      <c r="P83" s="20">
        <v>0.24067388688327659</v>
      </c>
      <c r="Q83" s="20">
        <v>-0.25933609958506221</v>
      </c>
      <c r="R83" s="20">
        <v>2.6932084309133453</v>
      </c>
      <c r="S83" s="20">
        <v>6.6502463054187082</v>
      </c>
      <c r="T83" s="20">
        <v>3.2429245283018866</v>
      </c>
      <c r="U83" s="20">
        <v>-0.12084592145014418</v>
      </c>
      <c r="V83" s="20">
        <v>1.9312009656004931</v>
      </c>
      <c r="W83" s="20">
        <v>2.9048207663782377</v>
      </c>
      <c r="X83" s="20">
        <v>2.2067363530778232</v>
      </c>
      <c r="Y83" s="20">
        <v>3.2504780114722713</v>
      </c>
      <c r="Z83" s="20">
        <v>2.7760641579272058</v>
      </c>
      <c r="AA83" s="20">
        <v>3.1438935912938262</v>
      </c>
      <c r="AB83" s="20">
        <v>1.824817518248175</v>
      </c>
      <c r="AC83" s="20">
        <v>2.9357798165137687</v>
      </c>
      <c r="AD83" s="27">
        <v>1.5653220951234164</v>
      </c>
    </row>
    <row r="84" spans="1:30" x14ac:dyDescent="0.3">
      <c r="A84" s="11" t="s">
        <v>35</v>
      </c>
      <c r="B84" s="12">
        <v>2022</v>
      </c>
      <c r="C84" s="11" t="s">
        <v>38</v>
      </c>
      <c r="D84" s="32">
        <v>0.33046926635822865</v>
      </c>
      <c r="E84" s="20">
        <v>-0.47460844803037494</v>
      </c>
      <c r="F84" s="20">
        <v>-1.9666269368295657</v>
      </c>
      <c r="G84" s="20">
        <v>0.98643649815044565</v>
      </c>
      <c r="H84" s="20">
        <v>6.5775950668037053</v>
      </c>
      <c r="I84" s="20">
        <v>7.6776649746192858</v>
      </c>
      <c r="J84" s="20">
        <v>-7.9688436189334997</v>
      </c>
      <c r="K84" s="20">
        <v>0.73215375228797352</v>
      </c>
      <c r="L84" s="20">
        <v>-0.5050505050505002</v>
      </c>
      <c r="M84" s="20">
        <v>3.1003382187147688</v>
      </c>
      <c r="N84" s="20">
        <v>4.2952208106473044</v>
      </c>
      <c r="O84" s="20">
        <v>-0.22308979364194401</v>
      </c>
      <c r="P84" s="20">
        <v>0.11876484560569395</v>
      </c>
      <c r="Q84" s="20">
        <v>-0.46463603510582202</v>
      </c>
      <c r="R84" s="20">
        <v>3.1377106333527056</v>
      </c>
      <c r="S84" s="20">
        <v>6.3791008505467799</v>
      </c>
      <c r="T84" s="20">
        <v>3.5067212156633545</v>
      </c>
      <c r="U84" s="20">
        <v>1.0284331518451231</v>
      </c>
      <c r="V84" s="20">
        <v>3.6483253588516886</v>
      </c>
      <c r="W84" s="20">
        <v>3.0098280098279955</v>
      </c>
      <c r="X84" s="20">
        <v>2.3121387283236992</v>
      </c>
      <c r="Y84" s="20">
        <v>5.2564914502849795</v>
      </c>
      <c r="Z84" s="20">
        <v>2.3882424984690611</v>
      </c>
      <c r="AA84" s="20">
        <v>2.951807228915666</v>
      </c>
      <c r="AB84" s="20">
        <v>1.0765550239234518</v>
      </c>
      <c r="AC84" s="20">
        <v>3.4021871202916132</v>
      </c>
      <c r="AD84" s="27">
        <v>1.8485390578413969</v>
      </c>
    </row>
    <row r="85" spans="1:30" x14ac:dyDescent="0.3">
      <c r="A85" s="11" t="s">
        <v>35</v>
      </c>
      <c r="B85" s="12">
        <v>2022</v>
      </c>
      <c r="C85" s="11" t="s">
        <v>39</v>
      </c>
      <c r="D85" s="32">
        <v>0</v>
      </c>
      <c r="E85" s="20">
        <v>1.3692162417374774</v>
      </c>
      <c r="F85" s="20">
        <v>-1.8844984802431575</v>
      </c>
      <c r="G85" s="20">
        <v>0.42708968883464826</v>
      </c>
      <c r="H85" s="20">
        <v>5.2130325814536365</v>
      </c>
      <c r="I85" s="20">
        <v>-2.6651216685979113</v>
      </c>
      <c r="J85" s="20">
        <v>-3.4897713598074511</v>
      </c>
      <c r="K85" s="20">
        <v>0.18214936247723826</v>
      </c>
      <c r="L85" s="20">
        <v>-8.403361344537337E-2</v>
      </c>
      <c r="M85" s="20">
        <v>2.9233314947600566</v>
      </c>
      <c r="N85" s="20">
        <v>4.2117930204572804</v>
      </c>
      <c r="O85" s="20">
        <v>-0.2763957987838585</v>
      </c>
      <c r="P85" s="20">
        <v>0</v>
      </c>
      <c r="Q85" s="20">
        <v>-0.51572975760701389</v>
      </c>
      <c r="R85" s="20">
        <v>3.1052328924669381</v>
      </c>
      <c r="S85" s="20">
        <v>6.4264264264264197</v>
      </c>
      <c r="T85" s="20">
        <v>3.5879629629629561</v>
      </c>
      <c r="U85" s="20">
        <v>0.29940119760479045</v>
      </c>
      <c r="V85" s="20">
        <v>1.8002322880371795</v>
      </c>
      <c r="W85" s="20">
        <v>2.987804878048784</v>
      </c>
      <c r="X85" s="20">
        <v>2.1264367816091889</v>
      </c>
      <c r="Y85" s="20">
        <v>2.7675276752767526</v>
      </c>
      <c r="Z85" s="20">
        <v>1.9464720194647134</v>
      </c>
      <c r="AA85" s="20">
        <v>2.935889754343922</v>
      </c>
      <c r="AB85" s="20">
        <v>-0.17772511848341904</v>
      </c>
      <c r="AC85" s="20">
        <v>2.4580335731414835</v>
      </c>
      <c r="AD85" s="27">
        <v>1.4109347442680811</v>
      </c>
    </row>
    <row r="86" spans="1:30" x14ac:dyDescent="0.3">
      <c r="A86" s="11" t="s">
        <v>35</v>
      </c>
      <c r="B86" s="12">
        <v>2022</v>
      </c>
      <c r="C86" s="11" t="s">
        <v>41</v>
      </c>
      <c r="D86" s="32">
        <v>-0.19467878001296754</v>
      </c>
      <c r="E86" s="20">
        <v>9.2165898617506278E-2</v>
      </c>
      <c r="F86" s="20">
        <v>4.4334975369458052</v>
      </c>
      <c r="G86" s="20">
        <v>0.3032140691328078</v>
      </c>
      <c r="H86" s="20">
        <v>2.8162055335968321</v>
      </c>
      <c r="I86" s="20">
        <v>-3.0409356725146131</v>
      </c>
      <c r="J86" s="20">
        <v>-4.3453401943967949</v>
      </c>
      <c r="K86" s="20">
        <v>-6.0716454159073667E-2</v>
      </c>
      <c r="L86" s="20">
        <v>-0.50125313283208728</v>
      </c>
      <c r="M86" s="20">
        <v>2.1633315305570577</v>
      </c>
      <c r="N86" s="20">
        <v>4.2489527229204036</v>
      </c>
      <c r="O86" s="20">
        <v>-0.32876712328766811</v>
      </c>
      <c r="P86" s="20">
        <v>-0.51933064050779321</v>
      </c>
      <c r="Q86" s="20">
        <v>-0.61823802163832497</v>
      </c>
      <c r="R86" s="20">
        <v>2.9043280182232314</v>
      </c>
      <c r="S86" s="20">
        <v>6.1163895486935766</v>
      </c>
      <c r="T86" s="20">
        <v>3.3218785796105452</v>
      </c>
      <c r="U86" s="20">
        <v>-0.41791044776118724</v>
      </c>
      <c r="V86" s="20">
        <v>1.2027491408934676</v>
      </c>
      <c r="W86" s="20">
        <v>3.0871670702179315</v>
      </c>
      <c r="X86" s="20">
        <v>1.9450800915331676</v>
      </c>
      <c r="Y86" s="20">
        <v>1.5337423312883436</v>
      </c>
      <c r="Z86" s="20">
        <v>1.7565112053301066</v>
      </c>
      <c r="AA86" s="20">
        <v>2.7992852888624116</v>
      </c>
      <c r="AB86" s="20">
        <v>0.65320665083135054</v>
      </c>
      <c r="AC86" s="20">
        <v>2.0895522388059704</v>
      </c>
      <c r="AD86" s="27">
        <v>1.1065812463599336</v>
      </c>
    </row>
    <row r="87" spans="1:30" x14ac:dyDescent="0.3">
      <c r="A87" s="11" t="s">
        <v>35</v>
      </c>
      <c r="B87" s="12">
        <v>2022</v>
      </c>
      <c r="C87" s="11" t="s">
        <v>42</v>
      </c>
      <c r="D87" s="32">
        <v>0.1290322580645088</v>
      </c>
      <c r="E87" s="20">
        <v>-3.9197812215132153</v>
      </c>
      <c r="F87" s="20">
        <v>2.0491803278688523</v>
      </c>
      <c r="G87" s="20">
        <v>0.30156815440289503</v>
      </c>
      <c r="H87" s="20">
        <v>0.64708810353408808</v>
      </c>
      <c r="I87" s="20">
        <v>-5.8927519151440386E-2</v>
      </c>
      <c r="J87" s="20">
        <v>-7.5150850246845948</v>
      </c>
      <c r="K87" s="20">
        <v>6.0864272671938099E-2</v>
      </c>
      <c r="L87" s="20">
        <v>-0.5838198498748981</v>
      </c>
      <c r="M87" s="20">
        <v>2.5120256547300999</v>
      </c>
      <c r="N87" s="20">
        <v>3.930911256700413</v>
      </c>
      <c r="O87" s="20">
        <v>-0.4350190320826598</v>
      </c>
      <c r="P87" s="20">
        <v>-1.3722126929674132</v>
      </c>
      <c r="Q87" s="20">
        <v>-0.56613484302625972</v>
      </c>
      <c r="R87" s="20">
        <v>2.7667984189723356</v>
      </c>
      <c r="S87" s="20">
        <v>6.1212477928193083</v>
      </c>
      <c r="T87" s="20">
        <v>3.2386363636363575</v>
      </c>
      <c r="U87" s="20">
        <v>0.59952038369304561</v>
      </c>
      <c r="V87" s="20">
        <v>2.0454545454545423</v>
      </c>
      <c r="W87" s="20">
        <v>2.9447115384615419</v>
      </c>
      <c r="X87" s="20">
        <v>1.9384264538198435</v>
      </c>
      <c r="Y87" s="20">
        <v>3.2278088144010035</v>
      </c>
      <c r="Z87" s="20">
        <v>1.6887816646562019</v>
      </c>
      <c r="AA87" s="20">
        <v>3.3727810650887506</v>
      </c>
      <c r="AB87" s="20">
        <v>0.17709563164107611</v>
      </c>
      <c r="AC87" s="20">
        <v>2.5671641791044841</v>
      </c>
      <c r="AD87" s="27">
        <v>0.98493626882967389</v>
      </c>
    </row>
    <row r="88" spans="1:30" x14ac:dyDescent="0.3">
      <c r="A88" s="11" t="s">
        <v>35</v>
      </c>
      <c r="B88" s="12">
        <v>2022</v>
      </c>
      <c r="C88" s="11" t="s">
        <v>44</v>
      </c>
      <c r="D88" s="32">
        <v>1.9169329073482428</v>
      </c>
      <c r="E88" s="20">
        <v>-4.1784037558685476</v>
      </c>
      <c r="F88" s="20">
        <v>-3.9383561643835487</v>
      </c>
      <c r="G88" s="20">
        <v>0.78031212484994683</v>
      </c>
      <c r="H88" s="20">
        <v>1.1746680286006042</v>
      </c>
      <c r="I88" s="20">
        <v>-2.8702640642939152</v>
      </c>
      <c r="J88" s="20">
        <v>-4.9423393739703458</v>
      </c>
      <c r="K88" s="20">
        <v>1.7041996348143535</v>
      </c>
      <c r="L88" s="20">
        <v>0.16666666666666904</v>
      </c>
      <c r="M88" s="20">
        <v>2.9473684210526288</v>
      </c>
      <c r="N88" s="20">
        <v>3.8004750593824257</v>
      </c>
      <c r="O88" s="20">
        <v>-0.64794816414686218</v>
      </c>
      <c r="P88" s="20">
        <v>-0.62857142857142534</v>
      </c>
      <c r="Q88" s="20">
        <v>-0.46248715313463812</v>
      </c>
      <c r="R88" s="20">
        <v>2.7481772293886579</v>
      </c>
      <c r="S88" s="20">
        <v>6.0712200817279491</v>
      </c>
      <c r="T88" s="20">
        <v>3.2148900169204673</v>
      </c>
      <c r="U88" s="20">
        <v>0.71513706793801468</v>
      </c>
      <c r="V88" s="20">
        <v>-0.27839643652561247</v>
      </c>
      <c r="W88" s="20">
        <v>2.9271206690561562</v>
      </c>
      <c r="X88" s="20">
        <v>1.873935264054521</v>
      </c>
      <c r="Y88" s="20">
        <v>3.0940594059405941</v>
      </c>
      <c r="Z88" s="20">
        <v>1.8039687312086587</v>
      </c>
      <c r="AA88" s="20">
        <v>2.5087514585764192</v>
      </c>
      <c r="AB88" s="20">
        <v>0.82498526812021555</v>
      </c>
      <c r="AC88" s="20">
        <v>2.4940617577197082</v>
      </c>
      <c r="AD88" s="27">
        <v>1.0957324106113064</v>
      </c>
    </row>
    <row r="89" spans="1:30" x14ac:dyDescent="0.3">
      <c r="A89" s="11" t="s">
        <v>35</v>
      </c>
      <c r="B89" s="12">
        <v>2022</v>
      </c>
      <c r="C89" s="11" t="s">
        <v>46</v>
      </c>
      <c r="D89" s="32">
        <v>1.6219588271989982</v>
      </c>
      <c r="E89" s="20">
        <v>9.6852300242125239E-2</v>
      </c>
      <c r="F89" s="20">
        <v>-0.1182033096926647</v>
      </c>
      <c r="G89" s="20">
        <v>0.83283759666865298</v>
      </c>
      <c r="H89" s="20">
        <v>0.88357588357587769</v>
      </c>
      <c r="I89" s="20">
        <v>-5.0896471949103592</v>
      </c>
      <c r="J89" s="20">
        <v>-5.2490626673808158</v>
      </c>
      <c r="K89" s="20">
        <v>1.0765550239234518</v>
      </c>
      <c r="L89" s="20">
        <v>-8.2712985938799444E-2</v>
      </c>
      <c r="M89" s="20">
        <v>2.8409090909090913</v>
      </c>
      <c r="N89" s="20">
        <v>3.9099526066350676</v>
      </c>
      <c r="O89" s="20">
        <v>-0.80515297906602246</v>
      </c>
      <c r="P89" s="20">
        <v>-0.45377197958026738</v>
      </c>
      <c r="Q89" s="20">
        <v>-0.25641025641025639</v>
      </c>
      <c r="R89" s="20">
        <v>2.8969359331476259</v>
      </c>
      <c r="S89" s="20">
        <v>6.1378112333526484</v>
      </c>
      <c r="T89" s="20">
        <v>3.3613445378151261</v>
      </c>
      <c r="U89" s="20">
        <v>0.29585798816568049</v>
      </c>
      <c r="V89" s="20">
        <v>0.50335570469797375</v>
      </c>
      <c r="W89" s="20">
        <v>3.0267062314540025</v>
      </c>
      <c r="X89" s="20">
        <v>1.92307692307691</v>
      </c>
      <c r="Y89" s="20">
        <v>3.0883261272390361</v>
      </c>
      <c r="Z89" s="20">
        <v>1.857399640503292</v>
      </c>
      <c r="AA89" s="20">
        <v>2.2634939059779322</v>
      </c>
      <c r="AB89" s="20">
        <v>-0.23364485981307087</v>
      </c>
      <c r="AC89" s="20">
        <v>2.3654642223536371</v>
      </c>
      <c r="AD89" s="27">
        <v>1.2048192771084303</v>
      </c>
    </row>
    <row r="90" spans="1:30" x14ac:dyDescent="0.3">
      <c r="A90" s="11" t="s">
        <v>35</v>
      </c>
      <c r="B90" s="12">
        <v>2022</v>
      </c>
      <c r="C90" s="11" t="s">
        <v>48</v>
      </c>
      <c r="D90" s="32">
        <v>0.73394495412843341</v>
      </c>
      <c r="E90" s="20">
        <v>-0.19120458891012299</v>
      </c>
      <c r="F90" s="20">
        <v>0.35356511490867576</v>
      </c>
      <c r="G90" s="20">
        <v>0.70713022981733475</v>
      </c>
      <c r="H90" s="20">
        <v>1.5368309485956575</v>
      </c>
      <c r="I90" s="20">
        <v>-2.1122510561255283</v>
      </c>
      <c r="J90" s="20">
        <v>-3.6496350364963499</v>
      </c>
      <c r="K90" s="20">
        <v>0.35481963335304223</v>
      </c>
      <c r="L90" s="20">
        <v>-0.41118421052631576</v>
      </c>
      <c r="M90" s="20">
        <v>2.1794221996958858</v>
      </c>
      <c r="N90" s="20">
        <v>3.7780401416765086</v>
      </c>
      <c r="O90" s="20">
        <v>-0.96051227321238608</v>
      </c>
      <c r="P90" s="20">
        <v>-0.22497187851518879</v>
      </c>
      <c r="Q90" s="20">
        <v>-0.51046452271567122</v>
      </c>
      <c r="R90" s="20">
        <v>2.8745163073521218</v>
      </c>
      <c r="S90" s="20">
        <v>5.7946069994262732</v>
      </c>
      <c r="T90" s="20">
        <v>3.3351862145636466</v>
      </c>
      <c r="U90" s="20">
        <v>1.0029498525073679</v>
      </c>
      <c r="V90" s="20">
        <v>0.72423398328691435</v>
      </c>
      <c r="W90" s="20">
        <v>2.8908554572271421</v>
      </c>
      <c r="X90" s="20">
        <v>1.9122609673790647</v>
      </c>
      <c r="Y90" s="20">
        <v>3.1423290203327134</v>
      </c>
      <c r="Z90" s="20">
        <v>1.7899761336515514</v>
      </c>
      <c r="AA90" s="20">
        <v>1.9641825534373227</v>
      </c>
      <c r="AB90" s="20">
        <v>0.64365125804563739</v>
      </c>
      <c r="AC90" s="20">
        <v>2.4749558043606465</v>
      </c>
      <c r="AD90" s="27">
        <v>1.483171705647458</v>
      </c>
    </row>
    <row r="91" spans="1:30" x14ac:dyDescent="0.3">
      <c r="A91" s="11" t="s">
        <v>35</v>
      </c>
      <c r="B91" s="12">
        <v>2022</v>
      </c>
      <c r="C91" s="11" t="s">
        <v>50</v>
      </c>
      <c r="D91" s="32">
        <v>1.0290556900726495</v>
      </c>
      <c r="E91" s="20">
        <v>-1.7543859649122886</v>
      </c>
      <c r="F91" s="20">
        <v>5.4417788180222253</v>
      </c>
      <c r="G91" s="20">
        <v>0.81919251023990969</v>
      </c>
      <c r="H91" s="20">
        <v>4.0214477211796247</v>
      </c>
      <c r="I91" s="20">
        <v>-2.8693528693528796</v>
      </c>
      <c r="J91" s="20">
        <v>-14.071106659989981</v>
      </c>
      <c r="K91" s="20">
        <v>0.23557126030622921</v>
      </c>
      <c r="L91" s="20">
        <v>-0.32813781788351576</v>
      </c>
      <c r="M91" s="20">
        <v>2.4512256128064061</v>
      </c>
      <c r="N91" s="20">
        <v>3.8257798705120658</v>
      </c>
      <c r="O91" s="20">
        <v>-0.74349442379182451</v>
      </c>
      <c r="P91" s="20">
        <v>-1.6703786191536749</v>
      </c>
      <c r="Q91" s="20">
        <v>-0.40753948038716831</v>
      </c>
      <c r="R91" s="20">
        <v>2.9136888400219805</v>
      </c>
      <c r="S91" s="20">
        <v>5.647461494580706</v>
      </c>
      <c r="T91" s="20">
        <v>3.2596685082872958</v>
      </c>
      <c r="U91" s="20">
        <v>0.35046728971963947</v>
      </c>
      <c r="V91" s="20">
        <v>0.77562326869806408</v>
      </c>
      <c r="W91" s="20">
        <v>2.9929577464788699</v>
      </c>
      <c r="X91" s="20">
        <v>2.0145495243424865</v>
      </c>
      <c r="Y91" s="20">
        <v>2.8238182934315494</v>
      </c>
      <c r="Z91" s="20">
        <v>1.5457788347205843</v>
      </c>
      <c r="AA91" s="20">
        <v>2.0184544405997693</v>
      </c>
      <c r="AB91" s="20">
        <v>0.75537478210343489</v>
      </c>
      <c r="AC91" s="20">
        <v>2.4046920821114335</v>
      </c>
      <c r="AD91" s="27">
        <v>0.62252405206566086</v>
      </c>
    </row>
    <row r="92" spans="1:30" x14ac:dyDescent="0.3">
      <c r="A92" s="11" t="s">
        <v>35</v>
      </c>
      <c r="B92" s="12">
        <v>2022</v>
      </c>
      <c r="C92" s="11" t="s">
        <v>53</v>
      </c>
      <c r="D92" s="32">
        <v>0.83632019115890432</v>
      </c>
      <c r="E92" s="20">
        <v>-1.1938872970391594</v>
      </c>
      <c r="F92" s="20">
        <v>4.2447629547960251</v>
      </c>
      <c r="G92" s="20">
        <v>0.63842135809634026</v>
      </c>
      <c r="H92" s="20">
        <v>2.6469031233456857</v>
      </c>
      <c r="I92" s="20">
        <v>-2.4891101431238334</v>
      </c>
      <c r="J92" s="20">
        <v>-17.968323320589846</v>
      </c>
      <c r="K92" s="20">
        <v>0</v>
      </c>
      <c r="L92" s="20">
        <v>-0.73710073710073021</v>
      </c>
      <c r="M92" s="20">
        <v>2.317554240631158</v>
      </c>
      <c r="N92" s="20">
        <v>3.7558685446009425</v>
      </c>
      <c r="O92" s="20">
        <v>-0.94986807387863403</v>
      </c>
      <c r="P92" s="20">
        <v>-2.1873247335950676</v>
      </c>
      <c r="Q92" s="20">
        <v>-0.50787201625190448</v>
      </c>
      <c r="R92" s="20">
        <v>2.7307482250136537</v>
      </c>
      <c r="S92" s="20">
        <v>5.5051078320090907</v>
      </c>
      <c r="T92" s="20">
        <v>3.1301482701812287</v>
      </c>
      <c r="U92" s="20">
        <v>-0.64027939464494921</v>
      </c>
      <c r="V92" s="20">
        <v>0.82735797021511304</v>
      </c>
      <c r="W92" s="20">
        <v>2.9171528588098017</v>
      </c>
      <c r="X92" s="20">
        <v>2.0578420467185699</v>
      </c>
      <c r="Y92" s="20">
        <v>2.9447852760736266</v>
      </c>
      <c r="Z92" s="20">
        <v>1.6023738872403492</v>
      </c>
      <c r="AA92" s="20">
        <v>2.0725388601036401</v>
      </c>
      <c r="AB92" s="20">
        <v>1.2096774193548356</v>
      </c>
      <c r="AC92" s="20">
        <v>2.5715955581531302</v>
      </c>
      <c r="AD92" s="27">
        <v>0.33994334277620075</v>
      </c>
    </row>
    <row r="93" spans="1:30" x14ac:dyDescent="0.3">
      <c r="A93" s="11" t="s">
        <v>35</v>
      </c>
      <c r="B93" s="12">
        <v>2022</v>
      </c>
      <c r="C93" s="11" t="s">
        <v>55</v>
      </c>
      <c r="D93" s="32">
        <v>2.8368794326241202</v>
      </c>
      <c r="E93" s="20">
        <v>-0.3349282296650663</v>
      </c>
      <c r="F93" s="20">
        <v>1.41955835962146</v>
      </c>
      <c r="G93" s="20">
        <v>0.40322580645162276</v>
      </c>
      <c r="H93" s="20">
        <v>2.1750663129973447</v>
      </c>
      <c r="I93" s="20">
        <v>-1.0759493670886002</v>
      </c>
      <c r="J93" s="20">
        <v>-10.63164477798624</v>
      </c>
      <c r="K93" s="20">
        <v>-5.8548009367694803E-2</v>
      </c>
      <c r="L93" s="20">
        <v>-1.2315270935960592</v>
      </c>
      <c r="M93" s="20">
        <v>2.5828460038986414</v>
      </c>
      <c r="N93" s="20">
        <v>3.4502923976608222</v>
      </c>
      <c r="O93" s="20">
        <v>-0.94587493431424663</v>
      </c>
      <c r="P93" s="20">
        <v>-0.51165434906197027</v>
      </c>
      <c r="Q93" s="20">
        <v>-0.20273694880892329</v>
      </c>
      <c r="R93" s="20">
        <v>2.7173913043478262</v>
      </c>
      <c r="S93" s="20">
        <v>5.2542372881355996</v>
      </c>
      <c r="T93" s="20">
        <v>3.0601092896174831</v>
      </c>
      <c r="U93" s="20">
        <v>0.82015231400117505</v>
      </c>
      <c r="V93" s="20">
        <v>0.65934065934065311</v>
      </c>
      <c r="W93" s="20">
        <v>2.9633933759442153</v>
      </c>
      <c r="X93" s="20">
        <v>1.9878520154610682</v>
      </c>
      <c r="Y93" s="20">
        <v>2.937576499387994</v>
      </c>
      <c r="Z93" s="20">
        <v>1.7169923031379548</v>
      </c>
      <c r="AA93" s="20">
        <v>2.125215393452049</v>
      </c>
      <c r="AB93" s="20">
        <v>1.4789533560864587</v>
      </c>
      <c r="AC93" s="20">
        <v>2.6162790697674421</v>
      </c>
      <c r="AD93" s="27">
        <v>1.195219123505989</v>
      </c>
    </row>
    <row r="94" spans="1:30" x14ac:dyDescent="0.3">
      <c r="C94" s="43" t="s">
        <v>267</v>
      </c>
      <c r="D94" s="37">
        <f>AVERAGE(D82:D93)</f>
        <v>0.74208505462710728</v>
      </c>
      <c r="E94" s="37">
        <f t="shared" ref="E94:AD94" si="5">AVERAGE(E82:E93)</f>
        <v>-0.59183288523911493</v>
      </c>
      <c r="F94" s="37">
        <f t="shared" si="5"/>
        <v>0.30793981228951278</v>
      </c>
      <c r="G94" s="37">
        <f t="shared" si="5"/>
        <v>0.5944166187550135</v>
      </c>
      <c r="H94" s="37">
        <f t="shared" si="5"/>
        <v>3.4843981706810383</v>
      </c>
      <c r="I94" s="37">
        <f t="shared" si="5"/>
        <v>-1.221579699104838</v>
      </c>
      <c r="J94" s="37">
        <f t="shared" si="5"/>
        <v>-8.2483496152767035</v>
      </c>
      <c r="K94" s="37">
        <f t="shared" si="5"/>
        <v>0.37770710424125986</v>
      </c>
      <c r="L94" s="37">
        <f t="shared" si="5"/>
        <v>-0.54619341062208326</v>
      </c>
      <c r="M94" s="37">
        <f t="shared" si="5"/>
        <v>2.5383521288769932</v>
      </c>
      <c r="N94" s="37">
        <f t="shared" si="5"/>
        <v>3.9106200714328012</v>
      </c>
      <c r="O94" s="37">
        <f t="shared" si="5"/>
        <v>-0.60143475336114038</v>
      </c>
      <c r="P94" s="37">
        <f t="shared" si="5"/>
        <v>-0.72593178630147304</v>
      </c>
      <c r="Q94" s="37">
        <f t="shared" si="5"/>
        <v>-0.42798242407378329</v>
      </c>
      <c r="R94" s="37">
        <f t="shared" si="5"/>
        <v>2.8300648842558123</v>
      </c>
      <c r="S94" s="37">
        <f t="shared" si="5"/>
        <v>6.0427762059734116</v>
      </c>
      <c r="T94" s="37">
        <f t="shared" si="5"/>
        <v>3.278793658335271</v>
      </c>
      <c r="U94" s="37">
        <f t="shared" si="5"/>
        <v>0.37839885143173885</v>
      </c>
      <c r="V94" s="37">
        <f t="shared" si="5"/>
        <v>1.3156933602578109</v>
      </c>
      <c r="W94" s="37">
        <f t="shared" si="5"/>
        <v>2.9589906614767449</v>
      </c>
      <c r="X94" s="37">
        <f t="shared" si="5"/>
        <v>2.0478095316056661</v>
      </c>
      <c r="Y94" s="37">
        <f t="shared" si="5"/>
        <v>3.0891781494423145</v>
      </c>
      <c r="Z94" s="37">
        <f t="shared" si="5"/>
        <v>1.9616712394029781</v>
      </c>
      <c r="AA94" s="37">
        <f t="shared" si="5"/>
        <v>2.6297012477966701</v>
      </c>
      <c r="AB94" s="37">
        <f t="shared" si="5"/>
        <v>0.76276602740259614</v>
      </c>
      <c r="AC94" s="37">
        <f t="shared" si="5"/>
        <v>2.6005879093484974</v>
      </c>
      <c r="AD94" s="37">
        <f t="shared" si="5"/>
        <v>1.1217686354906415</v>
      </c>
    </row>
    <row r="95" spans="1:30" x14ac:dyDescent="0.3">
      <c r="D95" s="37"/>
    </row>
    <row r="97" spans="1:30" x14ac:dyDescent="0.3">
      <c r="A97" s="2" t="s">
        <v>0</v>
      </c>
      <c r="B97" s="3" t="s">
        <v>1</v>
      </c>
      <c r="C97" s="3" t="s">
        <v>2</v>
      </c>
      <c r="D97" s="3" t="s">
        <v>228</v>
      </c>
      <c r="E97" s="3" t="s">
        <v>229</v>
      </c>
      <c r="F97" s="3" t="s">
        <v>230</v>
      </c>
      <c r="G97" s="3" t="s">
        <v>231</v>
      </c>
      <c r="H97" s="3" t="s">
        <v>232</v>
      </c>
      <c r="I97" s="3" t="s">
        <v>233</v>
      </c>
      <c r="J97" s="3" t="s">
        <v>234</v>
      </c>
      <c r="K97" s="3" t="s">
        <v>235</v>
      </c>
      <c r="L97" s="3" t="s">
        <v>236</v>
      </c>
      <c r="M97" s="3" t="s">
        <v>237</v>
      </c>
      <c r="N97" s="3" t="s">
        <v>238</v>
      </c>
      <c r="O97" s="3" t="s">
        <v>239</v>
      </c>
      <c r="P97" s="3" t="s">
        <v>240</v>
      </c>
      <c r="Q97" s="3" t="s">
        <v>241</v>
      </c>
      <c r="R97" s="3" t="s">
        <v>242</v>
      </c>
      <c r="S97" s="3" t="s">
        <v>243</v>
      </c>
      <c r="T97" s="3" t="s">
        <v>251</v>
      </c>
      <c r="U97" s="3" t="s">
        <v>252</v>
      </c>
      <c r="V97" s="3" t="s">
        <v>253</v>
      </c>
      <c r="W97" s="3" t="s">
        <v>254</v>
      </c>
      <c r="X97" s="3" t="s">
        <v>244</v>
      </c>
      <c r="Y97" s="3" t="s">
        <v>245</v>
      </c>
      <c r="Z97" s="3" t="s">
        <v>246</v>
      </c>
      <c r="AA97" s="3" t="s">
        <v>247</v>
      </c>
      <c r="AB97" s="3" t="s">
        <v>248</v>
      </c>
      <c r="AC97" s="3" t="s">
        <v>249</v>
      </c>
      <c r="AD97" s="31" t="s">
        <v>250</v>
      </c>
    </row>
    <row r="98" spans="1:30" x14ac:dyDescent="0.3">
      <c r="A98" s="11" t="s">
        <v>35</v>
      </c>
      <c r="B98" s="12">
        <v>2023</v>
      </c>
      <c r="C98" s="11" t="s">
        <v>31</v>
      </c>
      <c r="D98" s="32">
        <v>0.23014959723819173</v>
      </c>
      <c r="E98" s="20">
        <v>-2.6103464641670624</v>
      </c>
      <c r="F98" s="20">
        <v>-10.591259640102825</v>
      </c>
      <c r="G98" s="20">
        <v>1.3745704467353985</v>
      </c>
      <c r="H98" s="20">
        <v>-2.0299145299145209</v>
      </c>
      <c r="I98" s="20">
        <v>5.6222362602653044</v>
      </c>
      <c r="J98" s="20">
        <v>-8.4470435347628321</v>
      </c>
      <c r="K98" s="20">
        <v>-0.29256875365710944</v>
      </c>
      <c r="L98" s="20">
        <v>-1.6515276630883566</v>
      </c>
      <c r="M98" s="20">
        <v>1.7754318618042171</v>
      </c>
      <c r="N98" s="20">
        <v>3.6172695449241474</v>
      </c>
      <c r="O98" s="20">
        <v>-0.67991631799162289</v>
      </c>
      <c r="P98" s="20">
        <v>-1.0752688172042884</v>
      </c>
      <c r="Q98" s="20">
        <v>5.0454086781040734E-2</v>
      </c>
      <c r="R98" s="20">
        <v>2.7582477014602458</v>
      </c>
      <c r="S98" s="20">
        <v>5.2927927927927962</v>
      </c>
      <c r="T98" s="20">
        <v>3.1556039173014048</v>
      </c>
      <c r="U98" s="20">
        <v>0.81348053457292613</v>
      </c>
      <c r="V98" s="20">
        <v>-0.21978021978022291</v>
      </c>
      <c r="W98" s="20">
        <v>3.2967032967032899</v>
      </c>
      <c r="X98" s="20">
        <v>2.3587493143170506</v>
      </c>
      <c r="Y98" s="20">
        <v>3.3007334963325219</v>
      </c>
      <c r="Z98" s="20">
        <v>1.9469026548672632</v>
      </c>
      <c r="AA98" s="20">
        <v>2.4096385542168606</v>
      </c>
      <c r="AB98" s="20">
        <v>1.1758118701007807</v>
      </c>
      <c r="AC98" s="20">
        <v>2.9513888888888853</v>
      </c>
      <c r="AD98" s="27">
        <v>0.84985835694051004</v>
      </c>
    </row>
    <row r="99" spans="1:30" x14ac:dyDescent="0.3">
      <c r="A99" s="11" t="s">
        <v>35</v>
      </c>
      <c r="B99" s="12">
        <v>2023</v>
      </c>
      <c r="C99" s="11" t="s">
        <v>36</v>
      </c>
      <c r="D99" s="32">
        <v>-5.7339449541281146E-2</v>
      </c>
      <c r="E99" s="20">
        <v>-1.203659123736158</v>
      </c>
      <c r="F99" s="20">
        <v>-0.74200913242008171</v>
      </c>
      <c r="G99" s="20">
        <v>-0.1692047377326629</v>
      </c>
      <c r="H99" s="20">
        <v>2.2308979364194088</v>
      </c>
      <c r="I99" s="20">
        <v>-1.3569321533923371</v>
      </c>
      <c r="J99" s="20">
        <v>-7.727570399476086</v>
      </c>
      <c r="K99" s="20">
        <v>-0.29239766081871343</v>
      </c>
      <c r="L99" s="20">
        <v>-0.75000000000000477</v>
      </c>
      <c r="M99" s="20">
        <v>1.1444921316165979</v>
      </c>
      <c r="N99" s="20">
        <v>3.0760301799187362</v>
      </c>
      <c r="O99" s="20">
        <v>-1.6062176165803081</v>
      </c>
      <c r="P99" s="20">
        <v>-1.2429378531073383</v>
      </c>
      <c r="Q99" s="20">
        <v>-0.55137844611528541</v>
      </c>
      <c r="R99" s="20">
        <v>2.0408163265306185</v>
      </c>
      <c r="S99" s="20">
        <v>4.6446558477895978</v>
      </c>
      <c r="T99" s="20">
        <v>2.4311183144246353</v>
      </c>
      <c r="U99" s="20">
        <v>0</v>
      </c>
      <c r="V99" s="20">
        <v>-0.38440417353102069</v>
      </c>
      <c r="W99" s="20">
        <v>2.5258323765786486</v>
      </c>
      <c r="X99" s="20">
        <v>1.1930585683297117</v>
      </c>
      <c r="Y99" s="20">
        <v>2.9232643118148669</v>
      </c>
      <c r="Z99" s="20">
        <v>1.467997651203758</v>
      </c>
      <c r="AA99" s="20">
        <v>2</v>
      </c>
      <c r="AB99" s="20">
        <v>-0.16574585635359745</v>
      </c>
      <c r="AC99" s="20">
        <v>2.1826536473291278</v>
      </c>
      <c r="AD99" s="27">
        <v>0.45146726862303133</v>
      </c>
    </row>
    <row r="100" spans="1:30" x14ac:dyDescent="0.3">
      <c r="A100" s="11" t="s">
        <v>35</v>
      </c>
      <c r="B100" s="12">
        <v>2023</v>
      </c>
      <c r="C100" s="11" t="s">
        <v>38</v>
      </c>
      <c r="D100" s="32">
        <v>-0.63073394495412516</v>
      </c>
      <c r="E100" s="20">
        <v>-0.38517091959556232</v>
      </c>
      <c r="F100" s="20">
        <v>-4.1666666666666572</v>
      </c>
      <c r="G100" s="20">
        <v>0.50761421319795663</v>
      </c>
      <c r="H100" s="20">
        <v>-0.39062499999999367</v>
      </c>
      <c r="I100" s="20">
        <v>2.4778761061946835</v>
      </c>
      <c r="J100" s="20">
        <v>-6.5445026178010473</v>
      </c>
      <c r="K100" s="20">
        <v>0.9935710111046272</v>
      </c>
      <c r="L100" s="20">
        <v>0.33333333333333809</v>
      </c>
      <c r="M100" s="20">
        <v>2.7658559847401105</v>
      </c>
      <c r="N100" s="20">
        <v>3.424260011607648</v>
      </c>
      <c r="O100" s="20">
        <v>-1.2953367875647668</v>
      </c>
      <c r="P100" s="20">
        <v>-0.84745762711864403</v>
      </c>
      <c r="Q100" s="20">
        <v>0</v>
      </c>
      <c r="R100" s="20">
        <v>2.4717893605588364</v>
      </c>
      <c r="S100" s="20">
        <v>4.8125349748181439</v>
      </c>
      <c r="T100" s="20">
        <v>2.7552674230145837</v>
      </c>
      <c r="U100" s="20">
        <v>0.97982708933716922</v>
      </c>
      <c r="V100" s="20">
        <v>-0.21990104452996465</v>
      </c>
      <c r="W100" s="20">
        <v>2.81285878300804</v>
      </c>
      <c r="X100" s="20">
        <v>1.5184381778741773</v>
      </c>
      <c r="Y100" s="20">
        <v>3.1668696711327757</v>
      </c>
      <c r="Z100" s="20">
        <v>1.7028772753963459</v>
      </c>
      <c r="AA100" s="20">
        <v>2.5142857142857173</v>
      </c>
      <c r="AB100" s="20">
        <v>1.5469613259668571</v>
      </c>
      <c r="AC100" s="20">
        <v>2.757036186099949</v>
      </c>
      <c r="AD100" s="27">
        <v>0.90293453724606265</v>
      </c>
    </row>
    <row r="101" spans="1:30" x14ac:dyDescent="0.3">
      <c r="A101" s="11" t="s">
        <v>35</v>
      </c>
      <c r="B101" s="12">
        <v>2023</v>
      </c>
      <c r="C101" s="11" t="s">
        <v>39</v>
      </c>
      <c r="D101" s="32">
        <v>-0.34522439585732034</v>
      </c>
      <c r="E101" s="20">
        <v>1.0511227902532196</v>
      </c>
      <c r="F101" s="20">
        <v>0.82547169811321097</v>
      </c>
      <c r="G101" s="20">
        <v>0.67264573991030752</v>
      </c>
      <c r="H101" s="20">
        <v>-0.91480846197827004</v>
      </c>
      <c r="I101" s="20">
        <v>-4.1406693136698873</v>
      </c>
      <c r="J101" s="20">
        <v>-4.3114543114543222</v>
      </c>
      <c r="K101" s="20">
        <v>0.86505190311418678</v>
      </c>
      <c r="L101" s="20">
        <v>0.494641384995885</v>
      </c>
      <c r="M101" s="20">
        <v>3.8046031000469673</v>
      </c>
      <c r="N101" s="20">
        <v>3.3545401966454493</v>
      </c>
      <c r="O101" s="20">
        <v>-1.2403100775193827</v>
      </c>
      <c r="P101" s="20">
        <v>-0.6183249016301261</v>
      </c>
      <c r="Q101" s="20">
        <v>-0.34895314057825955</v>
      </c>
      <c r="R101" s="20">
        <v>2.300695559122516</v>
      </c>
      <c r="S101" s="20">
        <v>4.8549107142857242</v>
      </c>
      <c r="T101" s="20">
        <v>2.7463651050080902</v>
      </c>
      <c r="U101" s="20">
        <v>0.22831050228310826</v>
      </c>
      <c r="V101" s="20">
        <v>0.4402861860209199</v>
      </c>
      <c r="W101" s="20">
        <v>2.9782359679266994</v>
      </c>
      <c r="X101" s="20">
        <v>1.5135135135135198</v>
      </c>
      <c r="Y101" s="20">
        <v>3.1610942249240055</v>
      </c>
      <c r="Z101" s="20">
        <v>1.8160515524311793</v>
      </c>
      <c r="AA101" s="20">
        <v>2.2108843537414997</v>
      </c>
      <c r="AB101" s="20">
        <v>0.48913043478261176</v>
      </c>
      <c r="AC101" s="20">
        <v>2.5714285714285712</v>
      </c>
      <c r="AD101" s="27">
        <v>0.95451993262213197</v>
      </c>
    </row>
    <row r="102" spans="1:30" x14ac:dyDescent="0.3">
      <c r="A102" s="11" t="s">
        <v>35</v>
      </c>
      <c r="B102" s="12">
        <v>2023</v>
      </c>
      <c r="C102" s="11" t="s">
        <v>41</v>
      </c>
      <c r="D102" s="32">
        <v>-100</v>
      </c>
      <c r="E102" s="20">
        <v>-100</v>
      </c>
      <c r="F102" s="20">
        <v>-100</v>
      </c>
      <c r="G102" s="20">
        <v>-100</v>
      </c>
      <c r="H102" s="20">
        <v>-100</v>
      </c>
      <c r="I102" s="20">
        <v>-100</v>
      </c>
      <c r="J102" s="20">
        <v>-100</v>
      </c>
      <c r="K102" s="20">
        <v>-100</v>
      </c>
      <c r="L102" s="20">
        <v>-100</v>
      </c>
      <c r="M102" s="20">
        <v>-100</v>
      </c>
      <c r="N102" s="20">
        <v>-100</v>
      </c>
      <c r="O102" s="20">
        <v>-100</v>
      </c>
      <c r="P102" s="20">
        <v>-100</v>
      </c>
      <c r="Q102" s="20">
        <v>-100</v>
      </c>
      <c r="R102" s="20">
        <v>-100</v>
      </c>
      <c r="S102" s="20">
        <v>-100</v>
      </c>
      <c r="T102" s="20">
        <v>-100</v>
      </c>
      <c r="U102" s="20">
        <v>-100</v>
      </c>
      <c r="V102" s="20">
        <v>-100</v>
      </c>
      <c r="W102" s="20">
        <v>-100</v>
      </c>
      <c r="X102" s="20">
        <v>-100</v>
      </c>
      <c r="Y102" s="20">
        <v>-100</v>
      </c>
      <c r="Z102" s="20">
        <v>-100</v>
      </c>
      <c r="AA102" s="20">
        <v>-100</v>
      </c>
      <c r="AB102" s="20">
        <v>-100</v>
      </c>
      <c r="AC102" s="20">
        <v>-100</v>
      </c>
      <c r="AD102" s="27">
        <v>-100</v>
      </c>
    </row>
    <row r="103" spans="1:30" x14ac:dyDescent="0.3">
      <c r="C103" s="43" t="s">
        <v>267</v>
      </c>
      <c r="D103" s="37">
        <f>AVERAGE(D98:D101)</f>
        <v>-0.20078704827863372</v>
      </c>
      <c r="E103" s="37">
        <f t="shared" ref="E103:AD103" si="6">AVERAGE(E98:E101)</f>
        <v>-0.78701342931139062</v>
      </c>
      <c r="F103" s="37">
        <f t="shared" si="6"/>
        <v>-3.6686159352690884</v>
      </c>
      <c r="G103" s="37">
        <f t="shared" si="6"/>
        <v>0.59640641552774998</v>
      </c>
      <c r="H103" s="37">
        <f t="shared" si="6"/>
        <v>-0.27611251386834396</v>
      </c>
      <c r="I103" s="37">
        <f t="shared" si="6"/>
        <v>0.65062772484944098</v>
      </c>
      <c r="J103" s="37">
        <f t="shared" si="6"/>
        <v>-6.7576427158735726</v>
      </c>
      <c r="K103" s="37">
        <f t="shared" si="6"/>
        <v>0.31841412493574778</v>
      </c>
      <c r="L103" s="37">
        <f t="shared" si="6"/>
        <v>-0.39338823618978458</v>
      </c>
      <c r="M103" s="37">
        <f t="shared" si="6"/>
        <v>2.3725957695519728</v>
      </c>
      <c r="N103" s="37">
        <f t="shared" si="6"/>
        <v>3.3680249832739957</v>
      </c>
      <c r="O103" s="37">
        <f t="shared" si="6"/>
        <v>-1.2054451999140201</v>
      </c>
      <c r="P103" s="37">
        <f t="shared" si="6"/>
        <v>-0.94599729976509916</v>
      </c>
      <c r="Q103" s="37">
        <f t="shared" si="6"/>
        <v>-0.21246937497812607</v>
      </c>
      <c r="R103" s="37">
        <f t="shared" si="6"/>
        <v>2.3928872369180541</v>
      </c>
      <c r="S103" s="37">
        <f t="shared" si="6"/>
        <v>4.9012235824215651</v>
      </c>
      <c r="T103" s="37">
        <f t="shared" si="6"/>
        <v>2.7720886899371786</v>
      </c>
      <c r="U103" s="37">
        <f t="shared" si="6"/>
        <v>0.50540453154830089</v>
      </c>
      <c r="V103" s="37">
        <f t="shared" si="6"/>
        <v>-9.5949812955072086E-2</v>
      </c>
      <c r="W103" s="37">
        <f t="shared" si="6"/>
        <v>2.90340760605417</v>
      </c>
      <c r="X103" s="37">
        <f t="shared" si="6"/>
        <v>1.6459398935086149</v>
      </c>
      <c r="Y103" s="37">
        <f t="shared" si="6"/>
        <v>3.1379904260510423</v>
      </c>
      <c r="Z103" s="37">
        <f t="shared" si="6"/>
        <v>1.7334572834746367</v>
      </c>
      <c r="AA103" s="37">
        <f t="shared" si="6"/>
        <v>2.2837021555610195</v>
      </c>
      <c r="AB103" s="37">
        <f t="shared" si="6"/>
        <v>0.76153944362416315</v>
      </c>
      <c r="AC103" s="37">
        <f t="shared" si="6"/>
        <v>2.6156268234366333</v>
      </c>
      <c r="AD103" s="37">
        <f t="shared" si="6"/>
        <v>0.78969502385793389</v>
      </c>
    </row>
    <row r="104" spans="1:30" x14ac:dyDescent="0.3">
      <c r="D104" s="37"/>
    </row>
    <row r="107" spans="1:30" x14ac:dyDescent="0.3">
      <c r="A107" s="31" t="s">
        <v>0</v>
      </c>
      <c r="B107" s="31" t="s">
        <v>1</v>
      </c>
      <c r="C107" s="31" t="s">
        <v>228</v>
      </c>
      <c r="D107" s="31" t="s">
        <v>229</v>
      </c>
      <c r="E107" s="31" t="s">
        <v>230</v>
      </c>
      <c r="F107" s="31" t="s">
        <v>231</v>
      </c>
      <c r="G107" s="31" t="s">
        <v>232</v>
      </c>
      <c r="H107" s="31" t="s">
        <v>233</v>
      </c>
      <c r="I107" s="31" t="s">
        <v>234</v>
      </c>
      <c r="J107" s="31" t="s">
        <v>235</v>
      </c>
      <c r="K107" s="31" t="s">
        <v>236</v>
      </c>
      <c r="L107" s="31" t="s">
        <v>237</v>
      </c>
      <c r="M107" s="31" t="s">
        <v>238</v>
      </c>
      <c r="N107" s="31" t="s">
        <v>239</v>
      </c>
      <c r="O107" s="31" t="s">
        <v>240</v>
      </c>
      <c r="P107" s="31" t="s">
        <v>241</v>
      </c>
      <c r="Q107" s="31" t="s">
        <v>242</v>
      </c>
      <c r="R107" s="31" t="s">
        <v>243</v>
      </c>
      <c r="S107" s="31" t="s">
        <v>251</v>
      </c>
      <c r="T107" s="31" t="s">
        <v>252</v>
      </c>
      <c r="U107" s="31" t="s">
        <v>253</v>
      </c>
      <c r="V107" s="31" t="s">
        <v>254</v>
      </c>
      <c r="W107" s="31" t="s">
        <v>244</v>
      </c>
      <c r="X107" s="31" t="s">
        <v>245</v>
      </c>
      <c r="Y107" s="31" t="s">
        <v>246</v>
      </c>
      <c r="Z107" s="31" t="s">
        <v>247</v>
      </c>
      <c r="AA107" s="31" t="s">
        <v>248</v>
      </c>
      <c r="AB107" s="31" t="s">
        <v>249</v>
      </c>
      <c r="AC107" s="31" t="s">
        <v>250</v>
      </c>
    </row>
    <row r="108" spans="1:30" x14ac:dyDescent="0.3">
      <c r="A108" s="11" t="s">
        <v>35</v>
      </c>
      <c r="B108" s="24">
        <v>2017</v>
      </c>
      <c r="C108" s="44">
        <v>0.50268237903055824</v>
      </c>
      <c r="D108" s="44">
        <v>-1.0721204734901421E-2</v>
      </c>
      <c r="E108" s="44">
        <v>0.7322031414097051</v>
      </c>
      <c r="F108" s="44">
        <v>0.86886430465624498</v>
      </c>
      <c r="G108" s="44">
        <v>2.3153073923195149</v>
      </c>
      <c r="H108" s="44">
        <v>3.0427874012465064</v>
      </c>
      <c r="I108" s="44">
        <v>0.11488326773734236</v>
      </c>
      <c r="J108" s="44">
        <v>1.2455958930985009</v>
      </c>
      <c r="K108" s="44">
        <v>-0.19120156100148758</v>
      </c>
      <c r="L108" s="44">
        <v>-1.2550751003751179</v>
      </c>
      <c r="M108" s="44">
        <v>2.2075465301407893</v>
      </c>
      <c r="N108" s="44">
        <v>1.636627427661846</v>
      </c>
      <c r="O108" s="44">
        <v>0.59461021605960784</v>
      </c>
      <c r="P108" s="44">
        <v>5.1972695613323551E-5</v>
      </c>
      <c r="Q108" s="44">
        <v>3.8021892836373912</v>
      </c>
      <c r="R108" s="44">
        <v>4.9903334243100135</v>
      </c>
      <c r="S108" s="44">
        <v>3.9866388556860315</v>
      </c>
      <c r="T108" s="44">
        <v>0.67040853869798855</v>
      </c>
      <c r="U108" s="44">
        <v>5.0628330714792424</v>
      </c>
      <c r="V108" s="44">
        <v>3.6682988870144047</v>
      </c>
      <c r="W108" s="44">
        <v>2.6045167655121717</v>
      </c>
      <c r="X108" s="44">
        <v>2.6416779619560402</v>
      </c>
      <c r="Y108" s="44">
        <v>3.5310544438225229</v>
      </c>
      <c r="Z108" s="44">
        <v>1.8154764080251382</v>
      </c>
      <c r="AA108" s="44">
        <v>1.1185744408018905</v>
      </c>
      <c r="AB108" s="44">
        <v>2.5048714860519792</v>
      </c>
      <c r="AC108" s="44">
        <v>2.027946313074692</v>
      </c>
      <c r="AD108" s="37"/>
    </row>
    <row r="109" spans="1:30" x14ac:dyDescent="0.3">
      <c r="A109" s="11" t="s">
        <v>35</v>
      </c>
      <c r="B109" s="24">
        <v>2018</v>
      </c>
      <c r="C109" s="44">
        <v>0.46863455281151262</v>
      </c>
      <c r="D109" s="44">
        <v>0.60974719570075364</v>
      </c>
      <c r="E109" s="44">
        <v>-3.4271155459469163E-3</v>
      </c>
      <c r="F109" s="44">
        <v>0.48223669131980545</v>
      </c>
      <c r="G109" s="44">
        <v>2.0834625640332147</v>
      </c>
      <c r="H109" s="44">
        <v>1.6095710534116128</v>
      </c>
      <c r="I109" s="44">
        <v>-0.44095211893902025</v>
      </c>
      <c r="J109" s="44">
        <v>2.4375237093753563</v>
      </c>
      <c r="K109" s="44">
        <v>-0.1138030120666978</v>
      </c>
      <c r="L109" s="44">
        <v>-0.52822776066254529</v>
      </c>
      <c r="M109" s="44">
        <v>2.2632799291010794</v>
      </c>
      <c r="N109" s="44">
        <v>1.5920174519233019</v>
      </c>
      <c r="O109" s="44">
        <v>0.42200636430547661</v>
      </c>
      <c r="P109" s="44">
        <v>-0.32676775700104743</v>
      </c>
      <c r="Q109" s="44">
        <v>3.1514969715659471</v>
      </c>
      <c r="R109" s="44">
        <v>4.9624274815321892</v>
      </c>
      <c r="S109" s="44">
        <v>3.4191612877968081</v>
      </c>
      <c r="T109" s="44">
        <v>0.42407560187590176</v>
      </c>
      <c r="U109" s="44">
        <v>4.7642561012489582</v>
      </c>
      <c r="V109" s="44">
        <v>4.0690195269113536</v>
      </c>
      <c r="W109" s="44">
        <v>2.6564842688218389</v>
      </c>
      <c r="X109" s="44">
        <v>3.6407252346195329</v>
      </c>
      <c r="Y109" s="44">
        <v>4.3601356000225637</v>
      </c>
      <c r="Z109" s="44">
        <v>2.282660573471222</v>
      </c>
      <c r="AA109" s="44">
        <v>1.3026366323923526</v>
      </c>
      <c r="AB109" s="44">
        <v>2.9833624977019286</v>
      </c>
      <c r="AC109" s="44">
        <v>1.5166513039469525</v>
      </c>
      <c r="AD109" s="37"/>
    </row>
    <row r="110" spans="1:30" x14ac:dyDescent="0.3">
      <c r="A110" s="11" t="s">
        <v>35</v>
      </c>
      <c r="B110" s="24">
        <v>2019</v>
      </c>
      <c r="C110" s="44">
        <v>-0.15529602325439107</v>
      </c>
      <c r="D110" s="44">
        <v>1.4073092038302573</v>
      </c>
      <c r="E110" s="44">
        <v>-0.30685605603216221</v>
      </c>
      <c r="F110" s="44">
        <v>0.59297272440520443</v>
      </c>
      <c r="G110" s="44">
        <v>2.1019619673829752</v>
      </c>
      <c r="H110" s="44">
        <v>-0.99727544481129904</v>
      </c>
      <c r="I110" s="44">
        <v>-1.1173121512426678</v>
      </c>
      <c r="J110" s="44">
        <v>1.7020956574839925</v>
      </c>
      <c r="K110" s="44">
        <v>-4.6188222719413453E-2</v>
      </c>
      <c r="L110" s="44">
        <v>0.61424847341638888</v>
      </c>
      <c r="M110" s="44">
        <v>2.8796975788157053</v>
      </c>
      <c r="N110" s="44">
        <v>0.61251044220346795</v>
      </c>
      <c r="O110" s="44">
        <v>0.13964498641260767</v>
      </c>
      <c r="P110" s="44">
        <v>-0.11694893413384404</v>
      </c>
      <c r="Q110" s="44">
        <v>1.9253423012348077</v>
      </c>
      <c r="R110" s="44">
        <v>4.4901527485869286</v>
      </c>
      <c r="S110" s="44">
        <v>2.3056873504104352</v>
      </c>
      <c r="T110" s="44">
        <v>0.3442544544889794</v>
      </c>
      <c r="U110" s="44">
        <v>5.176389888991471</v>
      </c>
      <c r="V110" s="44">
        <v>4.1812087703438188</v>
      </c>
      <c r="W110" s="44">
        <v>3.2753094955019075</v>
      </c>
      <c r="X110" s="44">
        <v>4.8194787653350799</v>
      </c>
      <c r="Y110" s="44">
        <v>5.2357511424325835</v>
      </c>
      <c r="Z110" s="44">
        <v>3.7211931990427285</v>
      </c>
      <c r="AA110" s="44">
        <v>0.9123678758784558</v>
      </c>
      <c r="AB110" s="44">
        <v>3.7713708388171412</v>
      </c>
      <c r="AC110" s="44">
        <v>1.317603178147148</v>
      </c>
      <c r="AD110" s="37"/>
    </row>
    <row r="111" spans="1:30" x14ac:dyDescent="0.3">
      <c r="A111" s="11" t="s">
        <v>35</v>
      </c>
      <c r="B111" s="24">
        <v>2020</v>
      </c>
      <c r="C111" s="44">
        <v>-0.82499122245088863</v>
      </c>
      <c r="D111" s="44">
        <v>0.16003769020445457</v>
      </c>
      <c r="E111" s="44">
        <v>-0.10096589562415333</v>
      </c>
      <c r="F111" s="44">
        <v>0.22338540207157701</v>
      </c>
      <c r="G111" s="44">
        <v>3.0463430510440173</v>
      </c>
      <c r="H111" s="44">
        <v>-1.4082702401247096</v>
      </c>
      <c r="I111" s="44">
        <v>-3.407973734622777</v>
      </c>
      <c r="J111" s="44">
        <v>0.93994665607268635</v>
      </c>
      <c r="K111" s="44">
        <v>-0.64492774443339285</v>
      </c>
      <c r="L111" s="44">
        <v>1.0127154418515858</v>
      </c>
      <c r="M111" s="44">
        <v>3.2375684866423859</v>
      </c>
      <c r="N111" s="44">
        <v>6.3990582406080312E-2</v>
      </c>
      <c r="O111" s="44">
        <v>-0.44968643285002191</v>
      </c>
      <c r="P111" s="44">
        <v>0.14451894182927427</v>
      </c>
      <c r="Q111" s="44">
        <v>1.6513134184426923</v>
      </c>
      <c r="R111" s="44">
        <v>4.3515444968494768</v>
      </c>
      <c r="S111" s="44">
        <v>2.0545175596939913</v>
      </c>
      <c r="T111" s="44">
        <v>0.20441976373488921</v>
      </c>
      <c r="U111" s="44">
        <v>2.8150437139206361</v>
      </c>
      <c r="V111" s="44">
        <v>3.1778614450615907</v>
      </c>
      <c r="W111" s="44">
        <v>2.8384529084742103</v>
      </c>
      <c r="X111" s="44">
        <v>4.9479225956642194</v>
      </c>
      <c r="Y111" s="44">
        <v>4.6173333755892845</v>
      </c>
      <c r="Z111" s="44">
        <v>3.0690435890311005</v>
      </c>
      <c r="AA111" s="44">
        <v>0.53273524469462263</v>
      </c>
      <c r="AB111" s="44">
        <v>3.438435916058284</v>
      </c>
      <c r="AC111" s="44">
        <v>1.1392901537299036</v>
      </c>
      <c r="AD111" s="37"/>
    </row>
    <row r="112" spans="1:30" x14ac:dyDescent="0.3">
      <c r="A112" s="11" t="s">
        <v>35</v>
      </c>
      <c r="B112" s="24">
        <v>2021</v>
      </c>
      <c r="C112" s="44">
        <v>-0.66793199593140262</v>
      </c>
      <c r="D112" s="44">
        <v>-0.67270600303738226</v>
      </c>
      <c r="E112" s="44">
        <v>-0.25159483210079808</v>
      </c>
      <c r="F112" s="44">
        <v>0.13768075556517134</v>
      </c>
      <c r="G112" s="44">
        <v>5.2414695253390864</v>
      </c>
      <c r="H112" s="44">
        <v>-2.0422320993142207</v>
      </c>
      <c r="I112" s="44">
        <v>-7.4890064239326328</v>
      </c>
      <c r="J112" s="44">
        <v>-2.6329889952870431E-2</v>
      </c>
      <c r="K112" s="44">
        <v>-0.39803910636820383</v>
      </c>
      <c r="L112" s="44">
        <v>1.0711393312665056</v>
      </c>
      <c r="M112" s="44">
        <v>3.8655714451815193</v>
      </c>
      <c r="N112" s="44">
        <v>-0.22644512894846811</v>
      </c>
      <c r="O112" s="44">
        <v>-1.0683296300658827</v>
      </c>
      <c r="P112" s="44">
        <v>-0.66188493275175819</v>
      </c>
      <c r="Q112" s="44">
        <v>2.4827708012459064</v>
      </c>
      <c r="R112" s="44">
        <v>5.9333794748380377</v>
      </c>
      <c r="S112" s="44">
        <v>2.9595520404812201</v>
      </c>
      <c r="T112" s="44">
        <v>0.35401552686335974</v>
      </c>
      <c r="U112" s="44">
        <v>1.7565799079555837</v>
      </c>
      <c r="V112" s="44">
        <v>3.0756008706083797</v>
      </c>
      <c r="W112" s="44">
        <v>2.562156383159131</v>
      </c>
      <c r="X112" s="44">
        <v>3.6658729257959131</v>
      </c>
      <c r="Y112" s="44">
        <v>3.6273326229000133</v>
      </c>
      <c r="Z112" s="44">
        <v>3.1660096716633599</v>
      </c>
      <c r="AA112" s="44">
        <v>0.3716453207978398</v>
      </c>
      <c r="AB112" s="44">
        <v>2.9761513016646384</v>
      </c>
      <c r="AC112" s="44">
        <v>0.76312256943900791</v>
      </c>
      <c r="AD112" s="37"/>
    </row>
    <row r="113" spans="1:30" x14ac:dyDescent="0.3">
      <c r="A113" s="11" t="s">
        <v>35</v>
      </c>
      <c r="B113" s="24">
        <v>2022</v>
      </c>
      <c r="C113" s="44">
        <v>0.74208505462710728</v>
      </c>
      <c r="D113" s="44">
        <v>-0.59183288523911493</v>
      </c>
      <c r="E113" s="44">
        <v>0.30793981228951278</v>
      </c>
      <c r="F113" s="44">
        <v>0.5944166187550135</v>
      </c>
      <c r="G113" s="44">
        <v>3.4843981706810383</v>
      </c>
      <c r="H113" s="44">
        <v>-1.221579699104838</v>
      </c>
      <c r="I113" s="44">
        <v>-8.2483496152767035</v>
      </c>
      <c r="J113" s="44">
        <v>0.37770710424125986</v>
      </c>
      <c r="K113" s="44">
        <v>-0.54619341062208326</v>
      </c>
      <c r="L113" s="44">
        <v>2.5383521288769932</v>
      </c>
      <c r="M113" s="44">
        <v>3.9106200714328012</v>
      </c>
      <c r="N113" s="44">
        <v>-0.60143475336114038</v>
      </c>
      <c r="O113" s="44">
        <v>-0.72593178630147304</v>
      </c>
      <c r="P113" s="44">
        <v>-0.42798242407378329</v>
      </c>
      <c r="Q113" s="44">
        <v>2.8300648842558123</v>
      </c>
      <c r="R113" s="44">
        <v>6.0427762059734116</v>
      </c>
      <c r="S113" s="44">
        <v>3.278793658335271</v>
      </c>
      <c r="T113" s="44">
        <v>0.37839885143173885</v>
      </c>
      <c r="U113" s="44">
        <v>1.3156933602578109</v>
      </c>
      <c r="V113" s="44">
        <v>2.9589906614767449</v>
      </c>
      <c r="W113" s="44">
        <v>2.0478095316056661</v>
      </c>
      <c r="X113" s="44">
        <v>3.0891781494423145</v>
      </c>
      <c r="Y113" s="44">
        <v>1.9616712394029781</v>
      </c>
      <c r="Z113" s="44">
        <v>2.6297012477966701</v>
      </c>
      <c r="AA113" s="44">
        <v>0.76276602740259614</v>
      </c>
      <c r="AB113" s="44">
        <v>2.6005879093484974</v>
      </c>
      <c r="AC113" s="44">
        <v>1.1217686354906415</v>
      </c>
      <c r="AD113" s="37"/>
    </row>
    <row r="114" spans="1:30" x14ac:dyDescent="0.3">
      <c r="A114" s="11" t="s">
        <v>35</v>
      </c>
      <c r="B114" s="24">
        <v>2023</v>
      </c>
      <c r="C114" s="44">
        <v>-0.20078704827863372</v>
      </c>
      <c r="D114" s="44">
        <v>-0.78701342931139062</v>
      </c>
      <c r="E114" s="44">
        <v>-3.6686159352690884</v>
      </c>
      <c r="F114" s="44">
        <v>0.59640641552774998</v>
      </c>
      <c r="G114" s="44">
        <v>-0.27611251386834396</v>
      </c>
      <c r="H114" s="44">
        <v>0.65062772484944098</v>
      </c>
      <c r="I114" s="44">
        <v>-6.7576427158735726</v>
      </c>
      <c r="J114" s="44">
        <v>0.31841412493574778</v>
      </c>
      <c r="K114" s="44">
        <v>-0.39338823618978458</v>
      </c>
      <c r="L114" s="44">
        <v>2.3725957695519728</v>
      </c>
      <c r="M114" s="44">
        <v>3.3680249832739957</v>
      </c>
      <c r="N114" s="44">
        <v>-1.2054451999140201</v>
      </c>
      <c r="O114" s="44">
        <v>-0.94599729976509916</v>
      </c>
      <c r="P114" s="44">
        <v>-0.21246937497812607</v>
      </c>
      <c r="Q114" s="44">
        <v>2.3928872369180541</v>
      </c>
      <c r="R114" s="44">
        <v>4.9012235824215651</v>
      </c>
      <c r="S114" s="44">
        <v>2.7720886899371786</v>
      </c>
      <c r="T114" s="44">
        <v>0.50540453154830089</v>
      </c>
      <c r="U114" s="44">
        <v>-9.5949812955072086E-2</v>
      </c>
      <c r="V114" s="44">
        <v>2.90340760605417</v>
      </c>
      <c r="W114" s="44">
        <v>1.6459398935086149</v>
      </c>
      <c r="X114" s="44">
        <v>3.1379904260510423</v>
      </c>
      <c r="Y114" s="44">
        <v>1.7334572834746367</v>
      </c>
      <c r="Z114" s="44">
        <v>2.2837021555610195</v>
      </c>
      <c r="AA114" s="44">
        <v>0.76153944362416315</v>
      </c>
      <c r="AB114" s="44">
        <v>2.6156268234366333</v>
      </c>
      <c r="AC114" s="44">
        <v>0.78969502385793389</v>
      </c>
      <c r="AD114" s="37"/>
    </row>
    <row r="115" spans="1:30" x14ac:dyDescent="0.3">
      <c r="C115" s="37"/>
    </row>
    <row r="116" spans="1:30" x14ac:dyDescent="0.3">
      <c r="C116" s="37"/>
    </row>
    <row r="117" spans="1:30" x14ac:dyDescent="0.3">
      <c r="A117" s="116" t="s">
        <v>213</v>
      </c>
      <c r="B117" s="116" t="s">
        <v>272</v>
      </c>
      <c r="C117" s="37"/>
    </row>
    <row r="118" spans="1:30" x14ac:dyDescent="0.3">
      <c r="A118" s="47" t="s">
        <v>3</v>
      </c>
      <c r="B118" s="48">
        <v>0.50268237903055824</v>
      </c>
      <c r="C118" s="45" t="s">
        <v>5</v>
      </c>
      <c r="D118" s="45" t="s">
        <v>6</v>
      </c>
      <c r="E118" s="45" t="s">
        <v>7</v>
      </c>
      <c r="F118" s="45" t="s">
        <v>8</v>
      </c>
      <c r="G118" s="45" t="s">
        <v>9</v>
      </c>
      <c r="H118" s="45" t="s">
        <v>10</v>
      </c>
      <c r="I118" s="45" t="s">
        <v>11</v>
      </c>
      <c r="J118" s="45" t="s">
        <v>12</v>
      </c>
      <c r="K118" s="45" t="s">
        <v>13</v>
      </c>
      <c r="L118" s="45" t="s">
        <v>14</v>
      </c>
      <c r="M118" s="45" t="s">
        <v>15</v>
      </c>
      <c r="N118" s="45" t="s">
        <v>16</v>
      </c>
      <c r="O118" s="45" t="s">
        <v>17</v>
      </c>
      <c r="P118" s="45" t="s">
        <v>18</v>
      </c>
      <c r="Q118" s="45" t="s">
        <v>19</v>
      </c>
      <c r="R118" s="45" t="s">
        <v>20</v>
      </c>
      <c r="S118" s="45" t="s">
        <v>21</v>
      </c>
      <c r="T118" s="45" t="s">
        <v>22</v>
      </c>
      <c r="U118" s="45" t="s">
        <v>23</v>
      </c>
      <c r="V118" s="45" t="s">
        <v>24</v>
      </c>
      <c r="W118" s="45" t="s">
        <v>25</v>
      </c>
      <c r="X118" s="45" t="s">
        <v>26</v>
      </c>
      <c r="Y118" s="45" t="s">
        <v>27</v>
      </c>
      <c r="Z118" s="45" t="s">
        <v>28</v>
      </c>
      <c r="AA118" s="46" t="s">
        <v>29</v>
      </c>
    </row>
    <row r="119" spans="1:30" x14ac:dyDescent="0.3">
      <c r="A119" s="47" t="s">
        <v>4</v>
      </c>
      <c r="B119" s="44">
        <v>-1.0721204734901421E-2</v>
      </c>
      <c r="C119" s="37"/>
    </row>
    <row r="120" spans="1:30" x14ac:dyDescent="0.3">
      <c r="A120" s="47" t="s">
        <v>5</v>
      </c>
      <c r="B120" s="44">
        <v>0.7322031414097051</v>
      </c>
      <c r="C120" s="37"/>
    </row>
    <row r="121" spans="1:30" x14ac:dyDescent="0.3">
      <c r="A121" s="47" t="s">
        <v>6</v>
      </c>
      <c r="B121" s="44">
        <v>0.86886430465624498</v>
      </c>
      <c r="C121" s="37"/>
    </row>
    <row r="122" spans="1:30" x14ac:dyDescent="0.3">
      <c r="A122" s="47" t="s">
        <v>7</v>
      </c>
      <c r="B122" s="44">
        <v>2.3153073923195149</v>
      </c>
      <c r="C122" s="37"/>
    </row>
    <row r="123" spans="1:30" x14ac:dyDescent="0.3">
      <c r="A123" s="47" t="s">
        <v>8</v>
      </c>
      <c r="B123" s="44">
        <v>3.0427874012465064</v>
      </c>
      <c r="C123" s="37"/>
    </row>
    <row r="124" spans="1:30" x14ac:dyDescent="0.3">
      <c r="A124" s="47" t="s">
        <v>9</v>
      </c>
      <c r="B124" s="44">
        <v>0.11488326773734236</v>
      </c>
      <c r="C124" s="37"/>
    </row>
    <row r="125" spans="1:30" x14ac:dyDescent="0.3">
      <c r="A125" s="47" t="s">
        <v>10</v>
      </c>
      <c r="B125" s="44">
        <v>1.2455958930985009</v>
      </c>
      <c r="C125" s="37"/>
    </row>
    <row r="126" spans="1:30" x14ac:dyDescent="0.3">
      <c r="A126" s="47" t="s">
        <v>11</v>
      </c>
      <c r="B126" s="44">
        <v>-0.19120156100148758</v>
      </c>
      <c r="C126" s="37"/>
    </row>
    <row r="127" spans="1:30" x14ac:dyDescent="0.3">
      <c r="A127" s="47" t="s">
        <v>12</v>
      </c>
      <c r="B127" s="44">
        <v>-1.2550751003751179</v>
      </c>
      <c r="C127" s="37"/>
    </row>
    <row r="128" spans="1:30" x14ac:dyDescent="0.3">
      <c r="A128" s="47" t="s">
        <v>13</v>
      </c>
      <c r="B128" s="44">
        <v>2.2075465301407893</v>
      </c>
      <c r="C128" s="37"/>
    </row>
    <row r="129" spans="1:3" x14ac:dyDescent="0.3">
      <c r="A129" s="47" t="s">
        <v>14</v>
      </c>
      <c r="B129" s="44">
        <v>1.636627427661846</v>
      </c>
      <c r="C129" s="37"/>
    </row>
    <row r="130" spans="1:3" x14ac:dyDescent="0.3">
      <c r="A130" s="47" t="s">
        <v>15</v>
      </c>
      <c r="B130" s="44">
        <v>0.59461021605960784</v>
      </c>
      <c r="C130" s="37"/>
    </row>
    <row r="131" spans="1:3" x14ac:dyDescent="0.3">
      <c r="A131" s="47" t="s">
        <v>16</v>
      </c>
      <c r="B131" s="44">
        <v>5.1972695613323551E-5</v>
      </c>
      <c r="C131" s="37"/>
    </row>
    <row r="132" spans="1:3" x14ac:dyDescent="0.3">
      <c r="A132" s="47" t="s">
        <v>17</v>
      </c>
      <c r="B132" s="44">
        <v>3.8021892836373912</v>
      </c>
      <c r="C132" s="37"/>
    </row>
    <row r="133" spans="1:3" x14ac:dyDescent="0.3">
      <c r="A133" s="47" t="s">
        <v>18</v>
      </c>
      <c r="B133" s="44">
        <v>4.9903334243100135</v>
      </c>
      <c r="C133" s="37"/>
    </row>
    <row r="134" spans="1:3" x14ac:dyDescent="0.3">
      <c r="A134" s="47" t="s">
        <v>19</v>
      </c>
      <c r="B134" s="44">
        <v>3.9866388556860315</v>
      </c>
      <c r="C134" s="37"/>
    </row>
    <row r="135" spans="1:3" x14ac:dyDescent="0.3">
      <c r="A135" s="47" t="s">
        <v>20</v>
      </c>
      <c r="B135" s="44">
        <v>0.67040853869798855</v>
      </c>
      <c r="C135" s="37"/>
    </row>
    <row r="136" spans="1:3" x14ac:dyDescent="0.3">
      <c r="A136" s="47" t="s">
        <v>21</v>
      </c>
      <c r="B136" s="44">
        <v>5.0628330714792424</v>
      </c>
      <c r="C136" s="37"/>
    </row>
    <row r="137" spans="1:3" x14ac:dyDescent="0.3">
      <c r="A137" s="47" t="s">
        <v>22</v>
      </c>
      <c r="B137" s="44">
        <v>3.6682988870144047</v>
      </c>
      <c r="C137" s="37"/>
    </row>
    <row r="138" spans="1:3" x14ac:dyDescent="0.3">
      <c r="A138" s="47" t="s">
        <v>23</v>
      </c>
      <c r="B138" s="44">
        <v>2.6045167655121717</v>
      </c>
      <c r="C138" s="37"/>
    </row>
    <row r="139" spans="1:3" x14ac:dyDescent="0.3">
      <c r="A139" s="47" t="s">
        <v>24</v>
      </c>
      <c r="B139" s="44">
        <v>2.6416779619560402</v>
      </c>
      <c r="C139" s="37"/>
    </row>
    <row r="140" spans="1:3" x14ac:dyDescent="0.3">
      <c r="A140" s="47" t="s">
        <v>25</v>
      </c>
      <c r="B140" s="44">
        <v>3.5310544438225229</v>
      </c>
    </row>
    <row r="141" spans="1:3" x14ac:dyDescent="0.3">
      <c r="A141" s="47" t="s">
        <v>26</v>
      </c>
      <c r="B141" s="44">
        <v>1.8154764080251382</v>
      </c>
    </row>
    <row r="142" spans="1:3" x14ac:dyDescent="0.3">
      <c r="A142" s="47" t="s">
        <v>27</v>
      </c>
      <c r="B142" s="44">
        <v>1.1185744408018905</v>
      </c>
    </row>
    <row r="143" spans="1:3" x14ac:dyDescent="0.3">
      <c r="A143" s="47" t="s">
        <v>28</v>
      </c>
      <c r="B143" s="44">
        <v>2.5048714860519792</v>
      </c>
    </row>
    <row r="144" spans="1:3" x14ac:dyDescent="0.3">
      <c r="A144" s="47" t="s">
        <v>29</v>
      </c>
      <c r="B144" s="44">
        <v>2.027946313074692</v>
      </c>
    </row>
  </sheetData>
  <conditionalFormatting sqref="C108:AC114">
    <cfRule type="colorScale" priority="2">
      <colorScale>
        <cfvo type="min"/>
        <cfvo type="percentile" val="50"/>
        <cfvo type="max"/>
        <color rgb="FF63BE7B"/>
        <color rgb="FFFFEB84"/>
        <color rgb="FFF8696B"/>
      </colorScale>
    </cfRule>
  </conditionalFormatting>
  <conditionalFormatting sqref="B118:B144">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D103" formulaRange="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9AB-DEDA-4965-9274-3570BA61555E}">
  <dimension ref="A1:AW116"/>
  <sheetViews>
    <sheetView topLeftCell="A97" zoomScale="70" zoomScaleNormal="70" workbookViewId="0">
      <selection activeCell="J121" sqref="J121"/>
    </sheetView>
  </sheetViews>
  <sheetFormatPr defaultRowHeight="14.4" x14ac:dyDescent="0.3"/>
  <cols>
    <col min="1" max="1" width="46.21875" customWidth="1"/>
    <col min="2" max="2" width="12.21875" customWidth="1"/>
    <col min="3" max="3" width="11.44140625" customWidth="1"/>
    <col min="4" max="4" width="22.88671875" customWidth="1"/>
    <col min="5" max="5" width="39.5546875" customWidth="1"/>
    <col min="6" max="6" width="14.77734375" customWidth="1"/>
    <col min="7" max="7" width="32.109375" customWidth="1"/>
    <col min="8" max="8" width="16.44140625" customWidth="1"/>
    <col min="9" max="9" width="22.5546875" customWidth="1"/>
    <col min="10" max="10" width="20.109375" customWidth="1"/>
    <col min="11" max="11" width="36.33203125" customWidth="1"/>
    <col min="12" max="12" width="21.88671875" customWidth="1"/>
    <col min="13" max="13" width="30.6640625" customWidth="1"/>
    <col min="14" max="14" width="22.88671875" customWidth="1"/>
    <col min="15" max="15" width="27.6640625" customWidth="1"/>
    <col min="16" max="16" width="34.109375" customWidth="1"/>
    <col min="17" max="17" width="35.77734375" customWidth="1"/>
    <col min="18" max="18" width="33.5546875" customWidth="1"/>
    <col min="19" max="19" width="38.21875" customWidth="1"/>
    <col min="20" max="20" width="26.21875" customWidth="1"/>
    <col min="21" max="21" width="42.33203125" customWidth="1"/>
    <col min="22" max="22" width="13.44140625" bestFit="1" customWidth="1"/>
    <col min="23" max="23" width="25.109375" customWidth="1"/>
    <col min="24" max="24" width="24" customWidth="1"/>
    <col min="25" max="25" width="42.21875" customWidth="1"/>
    <col min="26" max="26" width="33.77734375" customWidth="1"/>
    <col min="27" max="27" width="52.6640625" customWidth="1"/>
    <col min="28" max="28" width="20.33203125" customWidth="1"/>
    <col min="29" max="29" width="38.21875" customWidth="1"/>
    <col min="30" max="30" width="33.44140625" customWidth="1"/>
    <col min="31" max="31" width="27" customWidth="1"/>
    <col min="32" max="32" width="23.6640625" customWidth="1"/>
    <col min="33" max="33" width="24.33203125" customWidth="1"/>
    <col min="34" max="34" width="22.21875" customWidth="1"/>
    <col min="35" max="35" width="27.6640625" customWidth="1"/>
    <col min="36" max="36" width="23.33203125" customWidth="1"/>
    <col min="37" max="37" width="20.44140625" customWidth="1"/>
    <col min="38" max="38" width="22.5546875" customWidth="1"/>
    <col min="39" max="39" width="21.44140625" customWidth="1"/>
    <col min="40" max="40" width="20.5546875" customWidth="1"/>
    <col min="41" max="41" width="24.5546875" customWidth="1"/>
    <col min="42" max="42" width="24.21875" customWidth="1"/>
    <col min="43" max="43" width="33.44140625" customWidth="1"/>
    <col min="44" max="44" width="12.21875" bestFit="1" customWidth="1"/>
  </cols>
  <sheetData>
    <row r="1" spans="1:33" x14ac:dyDescent="0.3">
      <c r="A1" s="2" t="s">
        <v>0</v>
      </c>
      <c r="B1" s="3" t="s">
        <v>1</v>
      </c>
      <c r="C1" s="3" t="s">
        <v>2</v>
      </c>
      <c r="D1" s="3" t="s">
        <v>228</v>
      </c>
      <c r="E1" s="3" t="s">
        <v>229</v>
      </c>
      <c r="F1" s="3" t="s">
        <v>230</v>
      </c>
      <c r="G1" s="3" t="s">
        <v>231</v>
      </c>
      <c r="H1" s="3" t="s">
        <v>232</v>
      </c>
      <c r="I1" s="3" t="s">
        <v>233</v>
      </c>
      <c r="J1" s="3" t="s">
        <v>234</v>
      </c>
      <c r="K1" s="3" t="s">
        <v>235</v>
      </c>
      <c r="L1" s="3" t="s">
        <v>236</v>
      </c>
      <c r="M1" s="3" t="s">
        <v>237</v>
      </c>
      <c r="N1" s="3" t="s">
        <v>238</v>
      </c>
      <c r="O1" s="3" t="s">
        <v>239</v>
      </c>
      <c r="P1" s="3" t="s">
        <v>240</v>
      </c>
      <c r="Q1" s="117" t="s">
        <v>255</v>
      </c>
      <c r="R1" s="29"/>
      <c r="S1" s="158" t="s">
        <v>2</v>
      </c>
      <c r="T1" s="3" t="s">
        <v>228</v>
      </c>
      <c r="U1" s="3" t="s">
        <v>229</v>
      </c>
      <c r="V1" s="3" t="s">
        <v>230</v>
      </c>
      <c r="W1" s="3" t="s">
        <v>231</v>
      </c>
      <c r="X1" s="3" t="s">
        <v>232</v>
      </c>
      <c r="Y1" s="3" t="s">
        <v>233</v>
      </c>
      <c r="Z1" s="3" t="s">
        <v>234</v>
      </c>
      <c r="AA1" s="3" t="s">
        <v>235</v>
      </c>
      <c r="AB1" s="3" t="s">
        <v>236</v>
      </c>
      <c r="AC1" s="3" t="s">
        <v>237</v>
      </c>
      <c r="AD1" s="3" t="s">
        <v>238</v>
      </c>
      <c r="AE1" s="3" t="s">
        <v>239</v>
      </c>
      <c r="AF1" s="3" t="s">
        <v>240</v>
      </c>
      <c r="AG1" s="117" t="s">
        <v>255</v>
      </c>
    </row>
    <row r="2" spans="1:33" x14ac:dyDescent="0.3">
      <c r="A2" s="11" t="s">
        <v>30</v>
      </c>
      <c r="B2" s="12">
        <v>2022</v>
      </c>
      <c r="C2" s="11" t="s">
        <v>42</v>
      </c>
      <c r="D2" s="20">
        <v>2.4057217165149467</v>
      </c>
      <c r="E2" s="20">
        <v>2.854511970534078</v>
      </c>
      <c r="F2" s="20">
        <v>1.8867924528301987</v>
      </c>
      <c r="G2" s="20">
        <v>0.60459492140266025</v>
      </c>
      <c r="H2" s="20">
        <v>-9.3704949543488709</v>
      </c>
      <c r="I2" s="20">
        <v>5.0060313630880477</v>
      </c>
      <c r="J2" s="20">
        <v>26.419605499103398</v>
      </c>
      <c r="K2" s="20">
        <v>-0.60753341433778862</v>
      </c>
      <c r="L2" s="20">
        <v>1.9311502938707066</v>
      </c>
      <c r="M2" s="20">
        <v>-2.8586553732133435</v>
      </c>
      <c r="N2" s="20">
        <v>-8.66819747416762</v>
      </c>
      <c r="O2" s="20">
        <v>2.4189114898295796</v>
      </c>
      <c r="P2" s="20">
        <v>4.0023201856148525</v>
      </c>
      <c r="Q2" s="33">
        <f>AVERAGE(D2:P2)</f>
        <v>2.0019045135939115</v>
      </c>
      <c r="R2" s="60"/>
      <c r="S2" s="137" t="s">
        <v>42</v>
      </c>
      <c r="T2" s="37">
        <f t="shared" ref="T2:T13" si="0">AVERAGEIF($C$2:$C$37,$S2,D$2:D$37)</f>
        <v>0.3158174624259561</v>
      </c>
      <c r="U2" s="37">
        <f t="shared" ref="U2:U13" si="1">AVERAGEIF($C$2:$C$37,$S2,E$2:E$37)</f>
        <v>-0.95192651547111196</v>
      </c>
      <c r="V2" s="37">
        <f t="shared" ref="V2:V13" si="2">AVERAGEIF($C$2:$C$37,$S2,F$2:F$37)</f>
        <v>0.92618845776388115</v>
      </c>
      <c r="W2" s="37">
        <f t="shared" ref="W2:W13" si="3">AVERAGEIF($C$2:$C$37,$S2,G$2:G$37)</f>
        <v>0.18186205090954521</v>
      </c>
      <c r="X2" s="37">
        <f t="shared" ref="X2:X13" si="4">AVERAGEIF($C$2:$C$37,$S2,H$2:H$37)</f>
        <v>-0.73388924012666445</v>
      </c>
      <c r="Y2" s="37">
        <f t="shared" ref="Y2:Y13" si="5">AVERAGEIF($C$2:$C$37,$S2,I$2:I$37)</f>
        <v>0.80660689111499673</v>
      </c>
      <c r="Z2" s="37">
        <f t="shared" ref="Z2:Z13" si="6">AVERAGEIF($C$2:$C$37,$S2,J$2:J$37)</f>
        <v>1.6994579674382628</v>
      </c>
      <c r="AA2" s="37">
        <f t="shared" ref="AA2:AA13" si="7">AVERAGEIF($C$2:$C$37,$S2,K$2:K$37)</f>
        <v>-3.9598760343381077E-2</v>
      </c>
      <c r="AB2" s="37">
        <f t="shared" ref="AB2:AB13" si="8">AVERAGEIF($C$2:$C$37,$S2,L$2:L$37)</f>
        <v>3.7248533501074009E-2</v>
      </c>
      <c r="AC2" s="37">
        <f t="shared" ref="AC2:AC13" si="9">AVERAGEIF($C$2:$C$37,$S2,M$2:M$37)</f>
        <v>0.53840771418405853</v>
      </c>
      <c r="AD2" s="37">
        <f t="shared" ref="AD2:AD13" si="10">AVERAGEIF($C$2:$C$37,$S2,N$2:N$37)</f>
        <v>0.26460876346316464</v>
      </c>
      <c r="AE2" s="37">
        <f t="shared" ref="AE2:AE13" si="11">AVERAGEIF($C$2:$C$37,$S2,O$2:O$37)</f>
        <v>0.23188256374709357</v>
      </c>
      <c r="AF2" s="37">
        <f t="shared" ref="AF2:AF13" si="12">AVERAGEIF($C$2:$C$37,$S2,P$2:P$37)</f>
        <v>5.8706587528695474E-2</v>
      </c>
      <c r="AG2" s="37">
        <f t="shared" ref="AG2:AG13" si="13">AVERAGE($T2:$AF2)</f>
        <v>0.25656711354889006</v>
      </c>
    </row>
    <row r="3" spans="1:33" x14ac:dyDescent="0.3">
      <c r="A3" s="11" t="s">
        <v>33</v>
      </c>
      <c r="B3" s="12">
        <v>2022</v>
      </c>
      <c r="C3" s="11" t="s">
        <v>42</v>
      </c>
      <c r="D3" s="20">
        <v>-1.5873015873015872</v>
      </c>
      <c r="E3" s="20">
        <v>-1.7905102954341987</v>
      </c>
      <c r="F3" s="20">
        <v>-1.1574074074074074</v>
      </c>
      <c r="G3" s="20">
        <v>-0.36057692307691963</v>
      </c>
      <c r="H3" s="20">
        <v>6.5217391304347894</v>
      </c>
      <c r="I3" s="20">
        <v>-2.5272831705916174</v>
      </c>
      <c r="J3" s="20">
        <v>-13.806146572104014</v>
      </c>
      <c r="K3" s="20">
        <v>0.42787286063570729</v>
      </c>
      <c r="L3" s="20">
        <v>-1.2355848434925865</v>
      </c>
      <c r="M3" s="20">
        <v>1.9618528610354193</v>
      </c>
      <c r="N3" s="20">
        <v>5.5311125078567009</v>
      </c>
      <c r="O3" s="20">
        <v>-1.2882447665056391</v>
      </c>
      <c r="P3" s="20">
        <v>-2.4539877300613528</v>
      </c>
      <c r="Q3" s="33">
        <f t="shared" ref="Q3:Q37" si="14">AVERAGE(D3:P3)</f>
        <v>-0.90495891815482377</v>
      </c>
      <c r="R3" s="60"/>
      <c r="S3" s="137" t="s">
        <v>44</v>
      </c>
      <c r="T3" s="37">
        <f t="shared" si="0"/>
        <v>0.9336651971282417</v>
      </c>
      <c r="U3" s="37">
        <f t="shared" si="1"/>
        <v>-1.0261065287183804</v>
      </c>
      <c r="V3" s="37">
        <f t="shared" si="2"/>
        <v>-1.137181392032379</v>
      </c>
      <c r="W3" s="37">
        <f t="shared" si="3"/>
        <v>0.32071614347712396</v>
      </c>
      <c r="X3" s="37">
        <f t="shared" si="4"/>
        <v>-0.49276408843641128</v>
      </c>
      <c r="Y3" s="37">
        <f t="shared" si="5"/>
        <v>4.7846156983866921E-3</v>
      </c>
      <c r="Z3" s="37">
        <f t="shared" si="6"/>
        <v>2.0204235164929325</v>
      </c>
      <c r="AA3" s="37">
        <f t="shared" si="7"/>
        <v>0.54793915388318659</v>
      </c>
      <c r="AB3" s="37">
        <f t="shared" si="8"/>
        <v>0.28720965559146022</v>
      </c>
      <c r="AC3" s="37">
        <f t="shared" si="9"/>
        <v>0.68861401675452816</v>
      </c>
      <c r="AD3" s="37">
        <f t="shared" si="10"/>
        <v>0.25271115014093465</v>
      </c>
      <c r="AE3" s="37">
        <f t="shared" si="11"/>
        <v>0.17747585877799887</v>
      </c>
      <c r="AF3" s="37">
        <f t="shared" si="12"/>
        <v>0.30626957583479447</v>
      </c>
      <c r="AG3" s="37">
        <f t="shared" si="13"/>
        <v>0.22182745189172437</v>
      </c>
    </row>
    <row r="4" spans="1:33" x14ac:dyDescent="0.3">
      <c r="A4" s="11" t="s">
        <v>35</v>
      </c>
      <c r="B4" s="12">
        <v>2022</v>
      </c>
      <c r="C4" s="11" t="s">
        <v>42</v>
      </c>
      <c r="D4" s="20">
        <v>0.1290322580645088</v>
      </c>
      <c r="E4" s="20">
        <v>-3.9197812215132153</v>
      </c>
      <c r="F4" s="20">
        <v>2.0491803278688523</v>
      </c>
      <c r="G4" s="20">
        <v>0.30156815440289503</v>
      </c>
      <c r="H4" s="20">
        <v>0.64708810353408808</v>
      </c>
      <c r="I4" s="20">
        <v>-5.8927519151440386E-2</v>
      </c>
      <c r="J4" s="20">
        <v>-7.5150850246845948</v>
      </c>
      <c r="K4" s="20">
        <v>6.0864272671938099E-2</v>
      </c>
      <c r="L4" s="20">
        <v>-0.5838198498748981</v>
      </c>
      <c r="M4" s="20">
        <v>2.5120256547300999</v>
      </c>
      <c r="N4" s="20">
        <v>3.930911256700413</v>
      </c>
      <c r="O4" s="20">
        <v>-0.4350190320826598</v>
      </c>
      <c r="P4" s="20">
        <v>-1.3722126929674132</v>
      </c>
      <c r="Q4" s="33">
        <f t="shared" si="14"/>
        <v>-0.32724425479241737</v>
      </c>
      <c r="R4" s="60"/>
      <c r="S4" s="137" t="s">
        <v>46</v>
      </c>
      <c r="T4" s="37">
        <f t="shared" si="0"/>
        <v>0.7138757359717568</v>
      </c>
      <c r="U4" s="37">
        <f t="shared" si="1"/>
        <v>0.44741854136332376</v>
      </c>
      <c r="V4" s="37">
        <f t="shared" si="2"/>
        <v>0.14259029315951058</v>
      </c>
      <c r="W4" s="37">
        <f t="shared" si="3"/>
        <v>0.31749554519529477</v>
      </c>
      <c r="X4" s="37">
        <f t="shared" si="4"/>
        <v>-0.52219242794778875</v>
      </c>
      <c r="Y4" s="37">
        <f t="shared" si="5"/>
        <v>-0.93071932134203783</v>
      </c>
      <c r="Z4" s="37">
        <f t="shared" si="6"/>
        <v>1.8234724655071328</v>
      </c>
      <c r="AA4" s="37">
        <f t="shared" si="7"/>
        <v>0.37882365663321815</v>
      </c>
      <c r="AB4" s="37">
        <f t="shared" si="8"/>
        <v>0.17245024588082267</v>
      </c>
      <c r="AC4" s="37">
        <f t="shared" si="9"/>
        <v>0.62680895811428039</v>
      </c>
      <c r="AD4" s="37">
        <f t="shared" si="10"/>
        <v>0.30017137948712813</v>
      </c>
      <c r="AE4" s="37">
        <f t="shared" si="11"/>
        <v>0.16050029168503224</v>
      </c>
      <c r="AF4" s="37">
        <f t="shared" si="12"/>
        <v>0.33709369373915904</v>
      </c>
      <c r="AG4" s="37">
        <f t="shared" si="13"/>
        <v>0.30521454288052563</v>
      </c>
    </row>
    <row r="5" spans="1:33" x14ac:dyDescent="0.3">
      <c r="A5" s="11" t="s">
        <v>30</v>
      </c>
      <c r="B5" s="12">
        <v>2022</v>
      </c>
      <c r="C5" s="11" t="s">
        <v>44</v>
      </c>
      <c r="D5" s="20">
        <v>2.6417525773196027</v>
      </c>
      <c r="E5" s="20">
        <v>2.988614800759005</v>
      </c>
      <c r="F5" s="20">
        <v>1.3195639701663699</v>
      </c>
      <c r="G5" s="20">
        <v>0.48105832832229878</v>
      </c>
      <c r="H5" s="20">
        <v>-8.6053412462907897</v>
      </c>
      <c r="I5" s="20">
        <v>5.8372641509433993</v>
      </c>
      <c r="J5" s="20">
        <v>23.665480427046269</v>
      </c>
      <c r="K5" s="20">
        <v>-0.24330900243309345</v>
      </c>
      <c r="L5" s="20">
        <v>1.9295302013422795</v>
      </c>
      <c r="M5" s="20">
        <v>-2.8675703858185608</v>
      </c>
      <c r="N5" s="20">
        <v>-8.4240687679083042</v>
      </c>
      <c r="O5" s="20">
        <v>2.5122883670125584</v>
      </c>
      <c r="P5" s="20">
        <v>4.0000000000000036</v>
      </c>
      <c r="Q5" s="33">
        <f t="shared" si="14"/>
        <v>1.941174109266234</v>
      </c>
      <c r="R5" s="60"/>
      <c r="S5" s="137" t="s">
        <v>48</v>
      </c>
      <c r="T5" s="37">
        <f t="shared" si="0"/>
        <v>0.37089754821908122</v>
      </c>
      <c r="U5" s="37">
        <f t="shared" si="1"/>
        <v>0.36319674503890159</v>
      </c>
      <c r="V5" s="37">
        <f t="shared" si="2"/>
        <v>0.25855348705373077</v>
      </c>
      <c r="W5" s="37">
        <f t="shared" si="3"/>
        <v>0.2753189133303125</v>
      </c>
      <c r="X5" s="37">
        <f t="shared" si="4"/>
        <v>-0.28183150034160492</v>
      </c>
      <c r="Y5" s="37">
        <f t="shared" si="5"/>
        <v>-0.37165684941482052</v>
      </c>
      <c r="Z5" s="37">
        <f t="shared" si="6"/>
        <v>2.6775291256290417</v>
      </c>
      <c r="AA5" s="37">
        <f t="shared" si="7"/>
        <v>0.13802039125765844</v>
      </c>
      <c r="AB5" s="37">
        <f t="shared" si="8"/>
        <v>9.1422590731269696E-2</v>
      </c>
      <c r="AC5" s="37">
        <f t="shared" si="9"/>
        <v>0.44271609508758791</v>
      </c>
      <c r="AD5" s="37">
        <f t="shared" si="10"/>
        <v>0.2591086602789095</v>
      </c>
      <c r="AE5" s="37">
        <f t="shared" si="11"/>
        <v>0.16472016832993344</v>
      </c>
      <c r="AF5" s="37">
        <f t="shared" si="12"/>
        <v>0.38818389640873591</v>
      </c>
      <c r="AG5" s="37">
        <f t="shared" si="13"/>
        <v>0.36739840550836439</v>
      </c>
    </row>
    <row r="6" spans="1:33" x14ac:dyDescent="0.3">
      <c r="A6" s="11" t="s">
        <v>33</v>
      </c>
      <c r="B6" s="12">
        <v>2022</v>
      </c>
      <c r="C6" s="11" t="s">
        <v>44</v>
      </c>
      <c r="D6" s="20">
        <v>-1.7576898932831204</v>
      </c>
      <c r="E6" s="20">
        <v>-1.8885306310455985</v>
      </c>
      <c r="F6" s="20">
        <v>-0.79275198187995799</v>
      </c>
      <c r="G6" s="20">
        <v>-0.29922202274087373</v>
      </c>
      <c r="H6" s="20">
        <v>5.9523809523809517</v>
      </c>
      <c r="I6" s="20">
        <v>-2.952646239554324</v>
      </c>
      <c r="J6" s="20">
        <v>-12.661870503597125</v>
      </c>
      <c r="K6" s="20">
        <v>0.18292682926829962</v>
      </c>
      <c r="L6" s="20">
        <v>-1.2345679012345678</v>
      </c>
      <c r="M6" s="20">
        <v>1.9860440150295162</v>
      </c>
      <c r="N6" s="20">
        <v>5.3817271589486824</v>
      </c>
      <c r="O6" s="20">
        <v>-1.3319126265316996</v>
      </c>
      <c r="P6" s="20">
        <v>-2.4526198439241949</v>
      </c>
      <c r="Q6" s="33">
        <f t="shared" si="14"/>
        <v>-0.9129794375510778</v>
      </c>
      <c r="R6" s="60"/>
      <c r="S6" s="137" t="s">
        <v>50</v>
      </c>
      <c r="T6" s="37">
        <f t="shared" si="0"/>
        <v>0.44669385487437152</v>
      </c>
      <c r="U6" s="37">
        <f t="shared" si="1"/>
        <v>-0.2314202925912793</v>
      </c>
      <c r="V6" s="37">
        <f t="shared" si="2"/>
        <v>1.933187916255289</v>
      </c>
      <c r="W6" s="37">
        <f t="shared" si="3"/>
        <v>0.27307557626919626</v>
      </c>
      <c r="X6" s="37">
        <f t="shared" si="4"/>
        <v>0.57297233601424491</v>
      </c>
      <c r="Y6" s="37">
        <f t="shared" si="5"/>
        <v>-0.61939120099136125</v>
      </c>
      <c r="Z6" s="37">
        <f t="shared" si="6"/>
        <v>-1.0039925624917323</v>
      </c>
      <c r="AA6" s="37">
        <f t="shared" si="7"/>
        <v>9.8189382251699431E-2</v>
      </c>
      <c r="AB6" s="37">
        <f t="shared" si="8"/>
        <v>0.11851994581859539</v>
      </c>
      <c r="AC6" s="37">
        <f t="shared" si="9"/>
        <v>0.55131264217222953</v>
      </c>
      <c r="AD6" s="37">
        <f t="shared" si="10"/>
        <v>0.29485261576194982</v>
      </c>
      <c r="AE6" s="37">
        <f t="shared" si="11"/>
        <v>0.25478886993020339</v>
      </c>
      <c r="AF6" s="37">
        <f t="shared" si="12"/>
        <v>-0.12103669477304073</v>
      </c>
      <c r="AG6" s="37">
        <f t="shared" si="13"/>
        <v>0.19751941450002816</v>
      </c>
    </row>
    <row r="7" spans="1:33" x14ac:dyDescent="0.3">
      <c r="A7" s="11" t="s">
        <v>35</v>
      </c>
      <c r="B7" s="12">
        <v>2022</v>
      </c>
      <c r="C7" s="11" t="s">
        <v>44</v>
      </c>
      <c r="D7" s="20">
        <v>1.9169329073482428</v>
      </c>
      <c r="E7" s="20">
        <v>-4.1784037558685476</v>
      </c>
      <c r="F7" s="20">
        <v>-3.9383561643835487</v>
      </c>
      <c r="G7" s="20">
        <v>0.78031212484994683</v>
      </c>
      <c r="H7" s="20">
        <v>1.1746680286006042</v>
      </c>
      <c r="I7" s="20">
        <v>-2.8702640642939152</v>
      </c>
      <c r="J7" s="20">
        <v>-4.9423393739703458</v>
      </c>
      <c r="K7" s="20">
        <v>1.7041996348143535</v>
      </c>
      <c r="L7" s="20">
        <v>0.16666666666666904</v>
      </c>
      <c r="M7" s="20">
        <v>2.9473684210526288</v>
      </c>
      <c r="N7" s="20">
        <v>3.8004750593824257</v>
      </c>
      <c r="O7" s="20">
        <v>-0.64794816414686218</v>
      </c>
      <c r="P7" s="20">
        <v>-0.62857142857142534</v>
      </c>
      <c r="Q7" s="33">
        <f t="shared" si="14"/>
        <v>-0.3627123160399825</v>
      </c>
      <c r="R7" s="60"/>
      <c r="S7" s="137" t="s">
        <v>53</v>
      </c>
      <c r="T7" s="37">
        <f t="shared" si="0"/>
        <v>0.38041257488808444</v>
      </c>
      <c r="U7" s="37">
        <f t="shared" si="1"/>
        <v>-2.5341183436474884E-2</v>
      </c>
      <c r="V7" s="37">
        <f t="shared" si="2"/>
        <v>1.6423490246162054</v>
      </c>
      <c r="W7" s="37">
        <f t="shared" si="3"/>
        <v>0.21280711936544675</v>
      </c>
      <c r="X7" s="37">
        <f t="shared" si="4"/>
        <v>0.12495090747643663</v>
      </c>
      <c r="Y7" s="37">
        <f t="shared" si="5"/>
        <v>-0.48591584511437985</v>
      </c>
      <c r="Z7" s="37">
        <f t="shared" si="6"/>
        <v>-3.0377739581158418</v>
      </c>
      <c r="AA7" s="37">
        <f t="shared" si="7"/>
        <v>5.9212530608413881E-2</v>
      </c>
      <c r="AB7" s="37">
        <f t="shared" si="8"/>
        <v>-7.5599777262541371E-2</v>
      </c>
      <c r="AC7" s="37">
        <f t="shared" si="9"/>
        <v>0.46664639174626793</v>
      </c>
      <c r="AD7" s="37">
        <f t="shared" si="10"/>
        <v>0.25652956479743388</v>
      </c>
      <c r="AE7" s="37">
        <f t="shared" si="11"/>
        <v>0.16186851753540851</v>
      </c>
      <c r="AF7" s="37">
        <f t="shared" si="12"/>
        <v>-0.39355300685705014</v>
      </c>
      <c r="AG7" s="37">
        <f t="shared" si="13"/>
        <v>-5.4877472288660828E-2</v>
      </c>
    </row>
    <row r="8" spans="1:33" x14ac:dyDescent="0.3">
      <c r="A8" s="11" t="s">
        <v>30</v>
      </c>
      <c r="B8" s="12">
        <v>2022</v>
      </c>
      <c r="C8" s="11" t="s">
        <v>46</v>
      </c>
      <c r="D8" s="20">
        <v>1.6300940438871439</v>
      </c>
      <c r="E8" s="20">
        <v>3.3317001469867771</v>
      </c>
      <c r="F8" s="20">
        <v>1.3666072489601799</v>
      </c>
      <c r="G8" s="20">
        <v>0.29779630732578916</v>
      </c>
      <c r="H8" s="20">
        <v>-7.8748107016658224</v>
      </c>
      <c r="I8" s="20">
        <v>4.6690307328605236</v>
      </c>
      <c r="J8" s="20">
        <v>23.108030040439054</v>
      </c>
      <c r="K8" s="20">
        <v>0.11968880909635971</v>
      </c>
      <c r="L8" s="20">
        <v>1.6638935108153077</v>
      </c>
      <c r="M8" s="20">
        <v>-3.0163599182004122</v>
      </c>
      <c r="N8" s="20">
        <v>-8.1807780320366188</v>
      </c>
      <c r="O8" s="20">
        <v>2.6630434782608727</v>
      </c>
      <c r="P8" s="20">
        <v>3.7377803335250142</v>
      </c>
      <c r="Q8" s="33">
        <f t="shared" si="14"/>
        <v>1.8089012307887822</v>
      </c>
      <c r="R8" s="60"/>
      <c r="S8" s="137" t="s">
        <v>55</v>
      </c>
      <c r="T8" s="37">
        <f t="shared" si="0"/>
        <v>1.0262397510250318</v>
      </c>
      <c r="U8" s="37">
        <f t="shared" si="1"/>
        <v>0.24439250024916251</v>
      </c>
      <c r="V8" s="37">
        <f t="shared" si="2"/>
        <v>0.67145944716479911</v>
      </c>
      <c r="W8" s="37">
        <f t="shared" si="3"/>
        <v>0.17302116745087551</v>
      </c>
      <c r="X8" s="37">
        <f t="shared" si="4"/>
        <v>-6.9756518213168903E-2</v>
      </c>
      <c r="Y8" s="37">
        <f t="shared" si="5"/>
        <v>-7.65114592270945E-2</v>
      </c>
      <c r="Z8" s="37">
        <f t="shared" si="6"/>
        <v>-0.72578989076910894</v>
      </c>
      <c r="AA8" s="37">
        <f t="shared" si="7"/>
        <v>3.9591540307900346E-2</v>
      </c>
      <c r="AB8" s="37">
        <f t="shared" si="8"/>
        <v>-0.23997410605710803</v>
      </c>
      <c r="AC8" s="37">
        <f t="shared" si="9"/>
        <v>0.51783055962261304</v>
      </c>
      <c r="AD8" s="37">
        <f t="shared" si="10"/>
        <v>0.18953179943891904</v>
      </c>
      <c r="AE8" s="37">
        <f t="shared" si="11"/>
        <v>0.16187254213532001</v>
      </c>
      <c r="AF8" s="37">
        <f t="shared" si="12"/>
        <v>0.12828147099032225</v>
      </c>
      <c r="AG8" s="37">
        <f t="shared" si="13"/>
        <v>0.15693760031680487</v>
      </c>
    </row>
    <row r="9" spans="1:33" x14ac:dyDescent="0.3">
      <c r="A9" s="11" t="s">
        <v>33</v>
      </c>
      <c r="B9" s="12">
        <v>2022</v>
      </c>
      <c r="C9" s="11" t="s">
        <v>46</v>
      </c>
      <c r="D9" s="20">
        <v>-1.1104256631708715</v>
      </c>
      <c r="E9" s="20">
        <v>-2.0862968231389312</v>
      </c>
      <c r="F9" s="20">
        <v>-0.82063305978898349</v>
      </c>
      <c r="G9" s="20">
        <v>-0.17814726840855782</v>
      </c>
      <c r="H9" s="20">
        <v>5.4246575342465784</v>
      </c>
      <c r="I9" s="20">
        <v>-2.371541501976278</v>
      </c>
      <c r="J9" s="20">
        <v>-12.38854997653684</v>
      </c>
      <c r="K9" s="20">
        <v>-5.9772863120157047E-2</v>
      </c>
      <c r="L9" s="20">
        <v>-1.0638297872340403</v>
      </c>
      <c r="M9" s="20">
        <v>2.0558777016341621</v>
      </c>
      <c r="N9" s="20">
        <v>5.1713395638629356</v>
      </c>
      <c r="O9" s="20">
        <v>-1.3763896241397535</v>
      </c>
      <c r="P9" s="20">
        <v>-2.2727272727272698</v>
      </c>
      <c r="Q9" s="33">
        <f t="shared" si="14"/>
        <v>-0.85203377234600042</v>
      </c>
      <c r="R9" s="60"/>
      <c r="S9" s="137" t="s">
        <v>31</v>
      </c>
      <c r="T9" s="37">
        <f t="shared" si="0"/>
        <v>3.8789256389271089E-2</v>
      </c>
      <c r="U9" s="37">
        <f t="shared" si="1"/>
        <v>-0.46296484209360117</v>
      </c>
      <c r="V9" s="37">
        <f t="shared" si="2"/>
        <v>-3.2449471900648974</v>
      </c>
      <c r="W9" s="37">
        <f t="shared" si="3"/>
        <v>0.5161519373571628</v>
      </c>
      <c r="X9" s="37">
        <f t="shared" si="4"/>
        <v>-1.4806176260024821</v>
      </c>
      <c r="Y9" s="37">
        <f t="shared" si="5"/>
        <v>2.3128866215083419</v>
      </c>
      <c r="Z9" s="37">
        <f t="shared" si="6"/>
        <v>0.6728368223447827</v>
      </c>
      <c r="AA9" s="37">
        <f t="shared" si="7"/>
        <v>-5.829695260073614E-2</v>
      </c>
      <c r="AB9" s="37">
        <f t="shared" si="8"/>
        <v>-0.32016955809767617</v>
      </c>
      <c r="AC9" s="37">
        <f t="shared" si="9"/>
        <v>0.27897211947615358</v>
      </c>
      <c r="AD9" s="37">
        <f t="shared" si="10"/>
        <v>0.28638434150228259</v>
      </c>
      <c r="AE9" s="37">
        <f t="shared" si="11"/>
        <v>0.26717861255855274</v>
      </c>
      <c r="AF9" s="37">
        <f t="shared" si="12"/>
        <v>-2.1242941720970077E-2</v>
      </c>
      <c r="AG9" s="37">
        <f t="shared" si="13"/>
        <v>-9.3464569187985791E-2</v>
      </c>
    </row>
    <row r="10" spans="1:33" x14ac:dyDescent="0.3">
      <c r="A10" s="11" t="s">
        <v>35</v>
      </c>
      <c r="B10" s="12">
        <v>2022</v>
      </c>
      <c r="C10" s="11" t="s">
        <v>46</v>
      </c>
      <c r="D10" s="20">
        <v>1.6219588271989982</v>
      </c>
      <c r="E10" s="20">
        <v>9.6852300242125239E-2</v>
      </c>
      <c r="F10" s="20">
        <v>-0.1182033096926647</v>
      </c>
      <c r="G10" s="20">
        <v>0.83283759666865298</v>
      </c>
      <c r="H10" s="20">
        <v>0.88357588357587769</v>
      </c>
      <c r="I10" s="20">
        <v>-5.0896471949103592</v>
      </c>
      <c r="J10" s="20">
        <v>-5.2490626673808158</v>
      </c>
      <c r="K10" s="20">
        <v>1.0765550239234518</v>
      </c>
      <c r="L10" s="20">
        <v>-8.2712985938799444E-2</v>
      </c>
      <c r="M10" s="20">
        <v>2.8409090909090913</v>
      </c>
      <c r="N10" s="20">
        <v>3.9099526066350676</v>
      </c>
      <c r="O10" s="20">
        <v>-0.80515297906602246</v>
      </c>
      <c r="P10" s="20">
        <v>-0.45377197958026738</v>
      </c>
      <c r="Q10" s="33">
        <f t="shared" si="14"/>
        <v>-4.1223829801204953E-2</v>
      </c>
      <c r="R10" s="60"/>
      <c r="S10" s="137" t="s">
        <v>36</v>
      </c>
      <c r="T10" s="37">
        <f t="shared" si="0"/>
        <v>1.9321334417772545E-2</v>
      </c>
      <c r="U10" s="37">
        <f t="shared" si="1"/>
        <v>2.9002004780682194E-2</v>
      </c>
      <c r="V10" s="37">
        <f t="shared" si="2"/>
        <v>8.988339732194742E-3</v>
      </c>
      <c r="W10" s="37">
        <f t="shared" si="3"/>
        <v>6.6723679221376375E-4</v>
      </c>
      <c r="X10" s="37">
        <f t="shared" si="4"/>
        <v>8.2380122369935346E-2</v>
      </c>
      <c r="Y10" s="37">
        <f t="shared" si="5"/>
        <v>2.0980097323397045E-2</v>
      </c>
      <c r="Z10" s="37">
        <f t="shared" si="6"/>
        <v>1.3006126057753928</v>
      </c>
      <c r="AA10" s="37">
        <f t="shared" si="7"/>
        <v>2.2358751950679785E-2</v>
      </c>
      <c r="AB10" s="37">
        <f t="shared" si="8"/>
        <v>1.4103646733419425E-2</v>
      </c>
      <c r="AC10" s="37">
        <f t="shared" si="9"/>
        <v>3.1765835971051017E-2</v>
      </c>
      <c r="AD10" s="37">
        <f t="shared" si="10"/>
        <v>0.13756583406113343</v>
      </c>
      <c r="AE10" s="37">
        <f t="shared" si="11"/>
        <v>3.027530318915524E-2</v>
      </c>
      <c r="AF10" s="37">
        <f t="shared" si="12"/>
        <v>2.8251831002625776E-2</v>
      </c>
      <c r="AG10" s="37">
        <f t="shared" si="13"/>
        <v>0.1327902264692041</v>
      </c>
    </row>
    <row r="11" spans="1:33" x14ac:dyDescent="0.3">
      <c r="A11" s="11" t="s">
        <v>30</v>
      </c>
      <c r="B11" s="12">
        <v>2022</v>
      </c>
      <c r="C11" s="11" t="s">
        <v>48</v>
      </c>
      <c r="D11" s="20">
        <v>1.2277470841006752</v>
      </c>
      <c r="E11" s="20">
        <v>3.3865505563618772</v>
      </c>
      <c r="F11" s="20">
        <v>1.1242603550295891</v>
      </c>
      <c r="G11" s="20">
        <v>0.35398230088495242</v>
      </c>
      <c r="H11" s="20">
        <v>-7.6249356002060704</v>
      </c>
      <c r="I11" s="20">
        <v>2.0719073735527154</v>
      </c>
      <c r="J11" s="20">
        <v>24.816280384397967</v>
      </c>
      <c r="K11" s="20">
        <v>0.11834319526626547</v>
      </c>
      <c r="L11" s="20">
        <v>1.9039735099337725</v>
      </c>
      <c r="M11" s="20">
        <v>-2.7624309392265194</v>
      </c>
      <c r="N11" s="20">
        <v>-8.1527936145952182</v>
      </c>
      <c r="O11" s="20">
        <v>3.0303030303030267</v>
      </c>
      <c r="P11" s="20">
        <v>3.5897435897435965</v>
      </c>
      <c r="Q11" s="33">
        <f t="shared" si="14"/>
        <v>1.7756100942728177</v>
      </c>
      <c r="R11" s="60"/>
      <c r="S11" s="137" t="s">
        <v>38</v>
      </c>
      <c r="T11" s="37">
        <f t="shared" si="0"/>
        <v>-0.1909891708243463</v>
      </c>
      <c r="U11" s="37">
        <f t="shared" si="1"/>
        <v>0.30183140616088072</v>
      </c>
      <c r="V11" s="37">
        <f t="shared" si="2"/>
        <v>-1.1325641716833303</v>
      </c>
      <c r="W11" s="37">
        <f t="shared" si="3"/>
        <v>0.22627355376908695</v>
      </c>
      <c r="X11" s="37">
        <f t="shared" si="4"/>
        <v>-0.79374361025729934</v>
      </c>
      <c r="Y11" s="37">
        <f t="shared" si="5"/>
        <v>1.2992495171857372</v>
      </c>
      <c r="Z11" s="37">
        <f t="shared" si="6"/>
        <v>1.7211160114955437</v>
      </c>
      <c r="AA11" s="37">
        <f t="shared" si="7"/>
        <v>0.45061545252607976</v>
      </c>
      <c r="AB11" s="37">
        <f t="shared" si="8"/>
        <v>0.37521475784453373</v>
      </c>
      <c r="AC11" s="37">
        <f t="shared" si="9"/>
        <v>0.57222045367888852</v>
      </c>
      <c r="AD11" s="37">
        <f t="shared" si="10"/>
        <v>0.25364244462410407</v>
      </c>
      <c r="AE11" s="37">
        <f t="shared" si="11"/>
        <v>0.13390224619433569</v>
      </c>
      <c r="AF11" s="37">
        <f t="shared" si="12"/>
        <v>0.16108891351770879</v>
      </c>
      <c r="AG11" s="37">
        <f t="shared" si="13"/>
        <v>0.25983521571014789</v>
      </c>
    </row>
    <row r="12" spans="1:33" x14ac:dyDescent="0.3">
      <c r="A12" s="11" t="s">
        <v>33</v>
      </c>
      <c r="B12" s="12">
        <v>2022</v>
      </c>
      <c r="C12" s="11" t="s">
        <v>48</v>
      </c>
      <c r="D12" s="20">
        <v>-0.84899939357186516</v>
      </c>
      <c r="E12" s="20">
        <v>-2.1057557323350493</v>
      </c>
      <c r="F12" s="20">
        <v>-0.70216500877707255</v>
      </c>
      <c r="G12" s="20">
        <v>-0.23515579071134962</v>
      </c>
      <c r="H12" s="20">
        <v>5.2426101505855982</v>
      </c>
      <c r="I12" s="20">
        <v>-1.0746268656716487</v>
      </c>
      <c r="J12" s="20">
        <v>-13.134057971014492</v>
      </c>
      <c r="K12" s="20">
        <v>-5.9101654846332348E-2</v>
      </c>
      <c r="L12" s="20">
        <v>-1.2185215272136476</v>
      </c>
      <c r="M12" s="20">
        <v>1.9111570247933973</v>
      </c>
      <c r="N12" s="20">
        <v>5.1520794537554382</v>
      </c>
      <c r="O12" s="20">
        <v>-1.5756302521008403</v>
      </c>
      <c r="P12" s="20">
        <v>-2.2002200220021999</v>
      </c>
      <c r="Q12" s="33">
        <f t="shared" si="14"/>
        <v>-0.83449135300846655</v>
      </c>
      <c r="R12" s="60"/>
      <c r="S12" s="137" t="s">
        <v>39</v>
      </c>
      <c r="T12" s="37">
        <f t="shared" si="0"/>
        <v>-1.7251902735679114E-2</v>
      </c>
      <c r="U12" s="37">
        <f t="shared" si="1"/>
        <v>0.75959117318322578</v>
      </c>
      <c r="V12" s="37">
        <f t="shared" si="2"/>
        <v>0.62716951121695841</v>
      </c>
      <c r="W12" s="37">
        <f t="shared" si="3"/>
        <v>0.26187747669273848</v>
      </c>
      <c r="X12" s="37">
        <f t="shared" si="4"/>
        <v>-0.90994717638234734</v>
      </c>
      <c r="Y12" s="37">
        <f t="shared" si="5"/>
        <v>-0.86419802368374599</v>
      </c>
      <c r="Z12" s="37">
        <f t="shared" si="6"/>
        <v>2.6834202675356216</v>
      </c>
      <c r="AA12" s="37">
        <f t="shared" si="7"/>
        <v>0.40681871368902539</v>
      </c>
      <c r="AB12" s="37">
        <f t="shared" si="8"/>
        <v>0.42498015642767423</v>
      </c>
      <c r="AC12" s="37">
        <f t="shared" si="9"/>
        <v>0.89526673918935196</v>
      </c>
      <c r="AD12" s="37">
        <f t="shared" si="10"/>
        <v>0.23300516560352946</v>
      </c>
      <c r="AE12" s="37">
        <f t="shared" si="11"/>
        <v>0.13170455570045733</v>
      </c>
      <c r="AF12" s="37">
        <f t="shared" si="12"/>
        <v>0.27864460595582535</v>
      </c>
      <c r="AG12" s="37">
        <f t="shared" si="13"/>
        <v>0.37777548172251041</v>
      </c>
    </row>
    <row r="13" spans="1:33" x14ac:dyDescent="0.3">
      <c r="A13" s="11" t="s">
        <v>35</v>
      </c>
      <c r="B13" s="12">
        <v>2022</v>
      </c>
      <c r="C13" s="11" t="s">
        <v>48</v>
      </c>
      <c r="D13" s="20">
        <v>0.73394495412843341</v>
      </c>
      <c r="E13" s="20">
        <v>-0.19120458891012299</v>
      </c>
      <c r="F13" s="20">
        <v>0.35356511490867576</v>
      </c>
      <c r="G13" s="20">
        <v>0.70713022981733475</v>
      </c>
      <c r="H13" s="20">
        <v>1.5368309485956575</v>
      </c>
      <c r="I13" s="20">
        <v>-2.1122510561255283</v>
      </c>
      <c r="J13" s="20">
        <v>-3.6496350364963499</v>
      </c>
      <c r="K13" s="20">
        <v>0.35481963335304223</v>
      </c>
      <c r="L13" s="20">
        <v>-0.41118421052631576</v>
      </c>
      <c r="M13" s="20">
        <v>2.1794221996958858</v>
      </c>
      <c r="N13" s="20">
        <v>3.7780401416765086</v>
      </c>
      <c r="O13" s="20">
        <v>-0.96051227321238608</v>
      </c>
      <c r="P13" s="20">
        <v>-0.22497187851518879</v>
      </c>
      <c r="Q13" s="33">
        <f t="shared" si="14"/>
        <v>0.16107647526074204</v>
      </c>
      <c r="R13" s="60"/>
      <c r="S13" s="137" t="s">
        <v>41</v>
      </c>
      <c r="T13" s="37">
        <f t="shared" si="0"/>
        <v>-33.235453012378422</v>
      </c>
      <c r="U13" s="37">
        <f t="shared" si="1"/>
        <v>-32.863098945257249</v>
      </c>
      <c r="V13" s="37">
        <f t="shared" si="2"/>
        <v>-32.882475004716092</v>
      </c>
      <c r="W13" s="37">
        <f t="shared" si="3"/>
        <v>-33.35187240484035</v>
      </c>
      <c r="X13" s="37">
        <f t="shared" si="4"/>
        <v>-33.909758988837929</v>
      </c>
      <c r="Y13" s="37">
        <f t="shared" si="5"/>
        <v>-32.674704310304207</v>
      </c>
      <c r="Z13" s="37">
        <f t="shared" si="6"/>
        <v>-29.52046868657494</v>
      </c>
      <c r="AA13" s="37">
        <f t="shared" si="7"/>
        <v>-33.197122628311767</v>
      </c>
      <c r="AB13" s="37">
        <f t="shared" si="8"/>
        <v>-33.106979005256285</v>
      </c>
      <c r="AC13" s="37">
        <f t="shared" si="9"/>
        <v>-33.746310227724884</v>
      </c>
      <c r="AD13" s="37">
        <f t="shared" si="10"/>
        <v>-34.21401569772717</v>
      </c>
      <c r="AE13" s="37">
        <f t="shared" si="11"/>
        <v>-32.772223320673355</v>
      </c>
      <c r="AF13" s="37">
        <f t="shared" si="12"/>
        <v>-32.873750054573783</v>
      </c>
      <c r="AG13" s="37">
        <f t="shared" si="13"/>
        <v>-32.949864022090495</v>
      </c>
    </row>
    <row r="14" spans="1:33" x14ac:dyDescent="0.3">
      <c r="A14" s="11" t="s">
        <v>30</v>
      </c>
      <c r="B14" s="12">
        <v>2022</v>
      </c>
      <c r="C14" s="11" t="s">
        <v>50</v>
      </c>
      <c r="D14" s="20">
        <v>1.0321797207043213</v>
      </c>
      <c r="E14" s="20">
        <v>2.9214559386973153</v>
      </c>
      <c r="F14" s="20">
        <v>0.93951849677040189</v>
      </c>
      <c r="G14" s="20">
        <v>5.8513750731418554E-2</v>
      </c>
      <c r="H14" s="20">
        <v>-7.2546972860125294</v>
      </c>
      <c r="I14" s="20">
        <v>2.1578298397040689</v>
      </c>
      <c r="J14" s="20">
        <v>23.70129870129869</v>
      </c>
      <c r="K14" s="20">
        <v>0.11785503830289751</v>
      </c>
      <c r="L14" s="20">
        <v>1.8992568125516196</v>
      </c>
      <c r="M14" s="20">
        <v>-2.5793650793650738</v>
      </c>
      <c r="N14" s="20">
        <v>-8.0773606370876099</v>
      </c>
      <c r="O14" s="20">
        <v>3.178879310344831</v>
      </c>
      <c r="P14" s="20">
        <v>3.3258173618940274</v>
      </c>
      <c r="Q14" s="33">
        <f t="shared" si="14"/>
        <v>1.6477832283487988</v>
      </c>
      <c r="R14" s="60"/>
      <c r="S14" s="26"/>
    </row>
    <row r="15" spans="1:33" x14ac:dyDescent="0.3">
      <c r="A15" s="11" t="s">
        <v>33</v>
      </c>
      <c r="B15" s="12">
        <v>2022</v>
      </c>
      <c r="C15" s="11" t="s">
        <v>50</v>
      </c>
      <c r="D15" s="20">
        <v>-0.72115384615385636</v>
      </c>
      <c r="E15" s="20">
        <v>-1.8613308515588647</v>
      </c>
      <c r="F15" s="20">
        <v>-0.58173356602675974</v>
      </c>
      <c r="G15" s="20">
        <v>-5.8479532163739363E-2</v>
      </c>
      <c r="H15" s="20">
        <v>4.9521665728756394</v>
      </c>
      <c r="I15" s="20">
        <v>-1.146650573325273</v>
      </c>
      <c r="J15" s="20">
        <v>-12.642169728783905</v>
      </c>
      <c r="K15" s="20">
        <v>-5.8858151854028443E-2</v>
      </c>
      <c r="L15" s="20">
        <v>-1.2155591572123177</v>
      </c>
      <c r="M15" s="20">
        <v>1.7820773930753562</v>
      </c>
      <c r="N15" s="20">
        <v>5.1361386138613936</v>
      </c>
      <c r="O15" s="20">
        <v>-1.6710182767623962</v>
      </c>
      <c r="P15" s="20">
        <v>-2.0185488270594747</v>
      </c>
      <c r="Q15" s="33">
        <f t="shared" si="14"/>
        <v>-0.77731691777601752</v>
      </c>
      <c r="R15" s="60"/>
      <c r="S15" s="26"/>
    </row>
    <row r="16" spans="1:33" x14ac:dyDescent="0.3">
      <c r="A16" s="11" t="s">
        <v>35</v>
      </c>
      <c r="B16" s="12">
        <v>2022</v>
      </c>
      <c r="C16" s="11" t="s">
        <v>50</v>
      </c>
      <c r="D16" s="20">
        <v>1.0290556900726495</v>
      </c>
      <c r="E16" s="20">
        <v>-1.7543859649122886</v>
      </c>
      <c r="F16" s="20">
        <v>5.4417788180222253</v>
      </c>
      <c r="G16" s="20">
        <v>0.81919251023990969</v>
      </c>
      <c r="H16" s="20">
        <v>4.0214477211796247</v>
      </c>
      <c r="I16" s="20">
        <v>-2.8693528693528796</v>
      </c>
      <c r="J16" s="20">
        <v>-14.071106659989981</v>
      </c>
      <c r="K16" s="20">
        <v>0.23557126030622921</v>
      </c>
      <c r="L16" s="20">
        <v>-0.32813781788351576</v>
      </c>
      <c r="M16" s="20">
        <v>2.4512256128064061</v>
      </c>
      <c r="N16" s="20">
        <v>3.8257798705120658</v>
      </c>
      <c r="O16" s="20">
        <v>-0.74349442379182451</v>
      </c>
      <c r="P16" s="20">
        <v>-1.6703786191536749</v>
      </c>
      <c r="Q16" s="33">
        <f t="shared" si="14"/>
        <v>-0.27790806707269644</v>
      </c>
      <c r="R16" s="60"/>
      <c r="S16" s="26"/>
    </row>
    <row r="17" spans="1:19" x14ac:dyDescent="0.3">
      <c r="A17" s="11" t="s">
        <v>30</v>
      </c>
      <c r="B17" s="12">
        <v>2022</v>
      </c>
      <c r="C17" s="11" t="s">
        <v>53</v>
      </c>
      <c r="D17" s="20">
        <v>0.89874176153385255</v>
      </c>
      <c r="E17" s="20">
        <v>2.9922779922780007</v>
      </c>
      <c r="F17" s="20">
        <v>1.6648168701442843</v>
      </c>
      <c r="G17" s="20">
        <v>0</v>
      </c>
      <c r="H17" s="20">
        <v>-7.216494845360824</v>
      </c>
      <c r="I17" s="20">
        <v>2.1998742928975488</v>
      </c>
      <c r="J17" s="20">
        <v>19.755244755244757</v>
      </c>
      <c r="K17" s="20">
        <v>0.47003525264395507</v>
      </c>
      <c r="L17" s="20">
        <v>1.5637860082304573</v>
      </c>
      <c r="M17" s="20">
        <v>-2.9296875</v>
      </c>
      <c r="N17" s="20">
        <v>-8.1065759637188268</v>
      </c>
      <c r="O17" s="20">
        <v>2.9427501337613697</v>
      </c>
      <c r="P17" s="20">
        <v>2.6613816534541432</v>
      </c>
      <c r="Q17" s="33">
        <f t="shared" si="14"/>
        <v>1.299703877777594</v>
      </c>
      <c r="R17" s="60"/>
      <c r="S17" s="26"/>
    </row>
    <row r="18" spans="1:19" x14ac:dyDescent="0.3">
      <c r="A18" s="11" t="s">
        <v>33</v>
      </c>
      <c r="B18" s="12">
        <v>2022</v>
      </c>
      <c r="C18" s="11" t="s">
        <v>53</v>
      </c>
      <c r="D18" s="20">
        <v>-0.59382422802850354</v>
      </c>
      <c r="E18" s="20">
        <v>-1.874414245548266</v>
      </c>
      <c r="F18" s="20">
        <v>-0.98253275109169369</v>
      </c>
      <c r="G18" s="20">
        <v>0</v>
      </c>
      <c r="H18" s="20">
        <v>4.9444444444444482</v>
      </c>
      <c r="I18" s="20">
        <v>-1.1685116851168549</v>
      </c>
      <c r="J18" s="20">
        <v>-10.900243309002436</v>
      </c>
      <c r="K18" s="20">
        <v>-0.29239766081871343</v>
      </c>
      <c r="L18" s="20">
        <v>-1.0534846029173512</v>
      </c>
      <c r="M18" s="20">
        <v>2.0120724346076457</v>
      </c>
      <c r="N18" s="20">
        <v>5.1202961135101859</v>
      </c>
      <c r="O18" s="20">
        <v>-1.5072765072765102</v>
      </c>
      <c r="P18" s="20">
        <v>-1.6547159404302261</v>
      </c>
      <c r="Q18" s="33">
        <f t="shared" si="14"/>
        <v>-0.61158368751294401</v>
      </c>
      <c r="R18" s="60"/>
      <c r="S18" s="26"/>
    </row>
    <row r="19" spans="1:19" x14ac:dyDescent="0.3">
      <c r="A19" s="11" t="s">
        <v>35</v>
      </c>
      <c r="B19" s="12">
        <v>2022</v>
      </c>
      <c r="C19" s="11" t="s">
        <v>53</v>
      </c>
      <c r="D19" s="20">
        <v>0.83632019115890432</v>
      </c>
      <c r="E19" s="20">
        <v>-1.1938872970391594</v>
      </c>
      <c r="F19" s="20">
        <v>4.2447629547960251</v>
      </c>
      <c r="G19" s="20">
        <v>0.63842135809634026</v>
      </c>
      <c r="H19" s="20">
        <v>2.6469031233456857</v>
      </c>
      <c r="I19" s="20">
        <v>-2.4891101431238334</v>
      </c>
      <c r="J19" s="20">
        <v>-17.968323320589846</v>
      </c>
      <c r="K19" s="20">
        <v>0</v>
      </c>
      <c r="L19" s="20">
        <v>-0.73710073710073021</v>
      </c>
      <c r="M19" s="20">
        <v>2.317554240631158</v>
      </c>
      <c r="N19" s="20">
        <v>3.7558685446009425</v>
      </c>
      <c r="O19" s="20">
        <v>-0.94986807387863403</v>
      </c>
      <c r="P19" s="20">
        <v>-2.1873247335950676</v>
      </c>
      <c r="Q19" s="33">
        <f t="shared" si="14"/>
        <v>-0.85275260713063206</v>
      </c>
      <c r="R19" s="60"/>
      <c r="S19" s="26"/>
    </row>
    <row r="20" spans="1:19" x14ac:dyDescent="0.3">
      <c r="A20" s="11" t="s">
        <v>30</v>
      </c>
      <c r="B20" s="12">
        <v>2022</v>
      </c>
      <c r="C20" s="11" t="s">
        <v>55</v>
      </c>
      <c r="D20" s="20">
        <v>0.82938388625591075</v>
      </c>
      <c r="E20" s="20">
        <v>2.8999516674722088</v>
      </c>
      <c r="F20" s="20">
        <v>1.4806980433633059</v>
      </c>
      <c r="G20" s="20">
        <v>0.28835063437139563</v>
      </c>
      <c r="H20" s="20">
        <v>-7.632800412583812</v>
      </c>
      <c r="I20" s="20">
        <v>1.786853860880671</v>
      </c>
      <c r="J20" s="20">
        <v>18.974700399467377</v>
      </c>
      <c r="K20" s="20">
        <v>0.4692082111437017</v>
      </c>
      <c r="L20" s="20">
        <v>1.5676567656765605</v>
      </c>
      <c r="M20" s="20">
        <v>-3.3734939759036147</v>
      </c>
      <c r="N20" s="20">
        <v>-7.9185520361990944</v>
      </c>
      <c r="O20" s="20">
        <v>2.9834842834310189</v>
      </c>
      <c r="P20" s="20">
        <v>2.4082568807339384</v>
      </c>
      <c r="Q20" s="33">
        <f t="shared" si="14"/>
        <v>1.135669092931505</v>
      </c>
      <c r="R20" s="60"/>
      <c r="S20" s="26"/>
    </row>
    <row r="21" spans="1:19" x14ac:dyDescent="0.3">
      <c r="A21" s="11" t="s">
        <v>33</v>
      </c>
      <c r="B21" s="12">
        <v>2022</v>
      </c>
      <c r="C21" s="11" t="s">
        <v>55</v>
      </c>
      <c r="D21" s="20">
        <v>-0.58754406580493534</v>
      </c>
      <c r="E21" s="20">
        <v>-1.8318459370596549</v>
      </c>
      <c r="F21" s="20">
        <v>-0.88587806149036841</v>
      </c>
      <c r="G21" s="20">
        <v>-0.17251293847039181</v>
      </c>
      <c r="H21" s="20">
        <v>5.2484645449469607</v>
      </c>
      <c r="I21" s="20">
        <v>-0.94043887147335425</v>
      </c>
      <c r="J21" s="20">
        <v>-10.520425293788463</v>
      </c>
      <c r="K21" s="20">
        <v>-0.29188558085230587</v>
      </c>
      <c r="L21" s="20">
        <v>-1.0560519902518255</v>
      </c>
      <c r="M21" s="20">
        <v>2.3441396508728123</v>
      </c>
      <c r="N21" s="20">
        <v>5.0368550368550293</v>
      </c>
      <c r="O21" s="20">
        <v>-1.5519917227108122</v>
      </c>
      <c r="P21" s="20">
        <v>-1.5117581187010014</v>
      </c>
      <c r="Q21" s="33">
        <f t="shared" si="14"/>
        <v>-0.51699025753294703</v>
      </c>
      <c r="R21" s="60"/>
      <c r="S21" s="26"/>
    </row>
    <row r="22" spans="1:19" x14ac:dyDescent="0.3">
      <c r="A22" s="11" t="s">
        <v>35</v>
      </c>
      <c r="B22" s="12">
        <v>2022</v>
      </c>
      <c r="C22" s="11" t="s">
        <v>55</v>
      </c>
      <c r="D22" s="20">
        <v>2.8368794326241202</v>
      </c>
      <c r="E22" s="20">
        <v>-0.3349282296650663</v>
      </c>
      <c r="F22" s="20">
        <v>1.41955835962146</v>
      </c>
      <c r="G22" s="20">
        <v>0.40322580645162276</v>
      </c>
      <c r="H22" s="20">
        <v>2.1750663129973447</v>
      </c>
      <c r="I22" s="20">
        <v>-1.0759493670886002</v>
      </c>
      <c r="J22" s="20">
        <v>-10.63164477798624</v>
      </c>
      <c r="K22" s="20">
        <v>-5.8548009367694803E-2</v>
      </c>
      <c r="L22" s="20">
        <v>-1.2315270935960592</v>
      </c>
      <c r="M22" s="20">
        <v>2.5828460038986414</v>
      </c>
      <c r="N22" s="20">
        <v>3.4502923976608222</v>
      </c>
      <c r="O22" s="20">
        <v>-0.94587493431424663</v>
      </c>
      <c r="P22" s="20">
        <v>-0.51165434906197027</v>
      </c>
      <c r="Q22" s="33">
        <f t="shared" si="14"/>
        <v>-0.14786603444814356</v>
      </c>
      <c r="R22" s="60"/>
      <c r="S22" s="26"/>
    </row>
    <row r="23" spans="1:19" x14ac:dyDescent="0.3">
      <c r="A23" s="11" t="s">
        <v>30</v>
      </c>
      <c r="B23" s="12">
        <v>2023</v>
      </c>
      <c r="C23" s="11" t="s">
        <v>31</v>
      </c>
      <c r="D23" s="20">
        <v>-0.40229885057470616</v>
      </c>
      <c r="E23" s="20">
        <v>3.3125300048007573</v>
      </c>
      <c r="F23" s="20">
        <v>2.1254536029030557</v>
      </c>
      <c r="G23" s="20">
        <v>0.51635111876074424</v>
      </c>
      <c r="H23" s="20">
        <v>-7.580477673935615</v>
      </c>
      <c r="I23" s="20">
        <v>2.6871401151631407</v>
      </c>
      <c r="J23" s="20">
        <v>22.673198040587828</v>
      </c>
      <c r="K23" s="20">
        <v>0.29291154071470415</v>
      </c>
      <c r="L23" s="20">
        <v>1.9950124688279349</v>
      </c>
      <c r="M23" s="20">
        <v>-2.9453681710213724</v>
      </c>
      <c r="N23" s="20">
        <v>-7.4618428490672795</v>
      </c>
      <c r="O23" s="20">
        <v>3.0769230769230829</v>
      </c>
      <c r="P23" s="20">
        <v>2.5714285714285712</v>
      </c>
      <c r="Q23" s="33">
        <f t="shared" si="14"/>
        <v>1.6046893073469879</v>
      </c>
      <c r="R23" s="60"/>
      <c r="S23" s="26"/>
    </row>
    <row r="24" spans="1:19" x14ac:dyDescent="0.3">
      <c r="A24" s="11" t="s">
        <v>33</v>
      </c>
      <c r="B24" s="12">
        <v>2023</v>
      </c>
      <c r="C24" s="11" t="s">
        <v>31</v>
      </c>
      <c r="D24" s="20">
        <v>0.2885170225043277</v>
      </c>
      <c r="E24" s="20">
        <v>-2.0910780669144984</v>
      </c>
      <c r="F24" s="20">
        <v>-1.2690355329949239</v>
      </c>
      <c r="G24" s="20">
        <v>-0.3424657534246543</v>
      </c>
      <c r="H24" s="20">
        <v>5.1685393258426897</v>
      </c>
      <c r="I24" s="20">
        <v>-1.3707165109034196</v>
      </c>
      <c r="J24" s="20">
        <v>-12.207644038790647</v>
      </c>
      <c r="K24" s="20">
        <v>-0.17523364485980314</v>
      </c>
      <c r="L24" s="20">
        <v>-1.3039934800326067</v>
      </c>
      <c r="M24" s="20">
        <v>2.006852667645616</v>
      </c>
      <c r="N24" s="20">
        <v>4.7037263286499797</v>
      </c>
      <c r="O24" s="20">
        <v>-1.5954709212558018</v>
      </c>
      <c r="P24" s="20">
        <v>-1.5598885793871931</v>
      </c>
      <c r="Q24" s="33">
        <f t="shared" si="14"/>
        <v>-0.74983778337853346</v>
      </c>
      <c r="R24" s="60"/>
      <c r="S24" s="26"/>
    </row>
    <row r="25" spans="1:19" x14ac:dyDescent="0.3">
      <c r="A25" s="11" t="s">
        <v>35</v>
      </c>
      <c r="B25" s="12">
        <v>2023</v>
      </c>
      <c r="C25" s="11" t="s">
        <v>31</v>
      </c>
      <c r="D25" s="20">
        <v>0.23014959723819173</v>
      </c>
      <c r="E25" s="20">
        <v>-2.6103464641670624</v>
      </c>
      <c r="F25" s="20">
        <v>-10.591259640102825</v>
      </c>
      <c r="G25" s="20">
        <v>1.3745704467353985</v>
      </c>
      <c r="H25" s="20">
        <v>-2.0299145299145209</v>
      </c>
      <c r="I25" s="20">
        <v>5.6222362602653044</v>
      </c>
      <c r="J25" s="20">
        <v>-8.4470435347628321</v>
      </c>
      <c r="K25" s="20">
        <v>-0.29256875365710944</v>
      </c>
      <c r="L25" s="20">
        <v>-1.6515276630883566</v>
      </c>
      <c r="M25" s="20">
        <v>1.7754318618042171</v>
      </c>
      <c r="N25" s="20">
        <v>3.6172695449241474</v>
      </c>
      <c r="O25" s="20">
        <v>-0.67991631799162289</v>
      </c>
      <c r="P25" s="20">
        <v>-1.0752688172042884</v>
      </c>
      <c r="Q25" s="33">
        <f t="shared" si="14"/>
        <v>-1.135245231532412</v>
      </c>
      <c r="R25" s="60"/>
      <c r="S25" s="26"/>
    </row>
    <row r="26" spans="1:19" x14ac:dyDescent="0.3">
      <c r="A26" s="11" t="s">
        <v>30</v>
      </c>
      <c r="B26" s="12">
        <v>2023</v>
      </c>
      <c r="C26" s="11" t="s">
        <v>36</v>
      </c>
      <c r="D26" s="20">
        <v>0.28702640642939153</v>
      </c>
      <c r="E26" s="20">
        <v>3.4113060428849908</v>
      </c>
      <c r="F26" s="20">
        <v>1.8976423231742281</v>
      </c>
      <c r="G26" s="20">
        <v>0.50847457627118964</v>
      </c>
      <c r="H26" s="20">
        <v>-6.106870229007642</v>
      </c>
      <c r="I26" s="20">
        <v>2.9306220095693813</v>
      </c>
      <c r="J26" s="20">
        <v>24.769339957416612</v>
      </c>
      <c r="K26" s="20">
        <v>1.056338028169004</v>
      </c>
      <c r="L26" s="20">
        <v>2.3509655751469452</v>
      </c>
      <c r="M26" s="20">
        <v>-3.4417727487034337</v>
      </c>
      <c r="N26" s="20">
        <v>-7.1509009009008944</v>
      </c>
      <c r="O26" s="20">
        <v>3.5281727224855128</v>
      </c>
      <c r="P26" s="20">
        <v>3.3752860411899186</v>
      </c>
      <c r="Q26" s="33">
        <f t="shared" si="14"/>
        <v>2.1088946003173237</v>
      </c>
      <c r="R26" s="60"/>
      <c r="S26" s="26"/>
    </row>
    <row r="27" spans="1:19" x14ac:dyDescent="0.3">
      <c r="A27" s="11" t="s">
        <v>33</v>
      </c>
      <c r="B27" s="12">
        <v>2023</v>
      </c>
      <c r="C27" s="11" t="s">
        <v>36</v>
      </c>
      <c r="D27" s="20">
        <v>-0.17172295363479276</v>
      </c>
      <c r="E27" s="20">
        <v>-2.1206409048067862</v>
      </c>
      <c r="F27" s="20">
        <v>-1.1286681715575622</v>
      </c>
      <c r="G27" s="20">
        <v>-0.33726812816188545</v>
      </c>
      <c r="H27" s="20">
        <v>4.1231126596980392</v>
      </c>
      <c r="I27" s="20">
        <v>-1.5107495642068531</v>
      </c>
      <c r="J27" s="20">
        <v>-13.139931740614347</v>
      </c>
      <c r="K27" s="20">
        <v>-0.69686411149825123</v>
      </c>
      <c r="L27" s="20">
        <v>-1.5586546349466821</v>
      </c>
      <c r="M27" s="20">
        <v>2.3925781249999889</v>
      </c>
      <c r="N27" s="20">
        <v>4.4875682231655585</v>
      </c>
      <c r="O27" s="20">
        <v>-1.831129196337739</v>
      </c>
      <c r="P27" s="20">
        <v>-2.047592695074703</v>
      </c>
      <c r="Q27" s="33">
        <f t="shared" si="14"/>
        <v>-1.0415356225366166</v>
      </c>
      <c r="R27" s="60"/>
      <c r="S27" s="26"/>
    </row>
    <row r="28" spans="1:19" x14ac:dyDescent="0.3">
      <c r="A28" s="11" t="s">
        <v>35</v>
      </c>
      <c r="B28" s="12">
        <v>2023</v>
      </c>
      <c r="C28" s="11" t="s">
        <v>36</v>
      </c>
      <c r="D28" s="20">
        <v>-5.7339449541281146E-2</v>
      </c>
      <c r="E28" s="20">
        <v>-1.203659123736158</v>
      </c>
      <c r="F28" s="20">
        <v>-0.74200913242008171</v>
      </c>
      <c r="G28" s="20">
        <v>-0.1692047377326629</v>
      </c>
      <c r="H28" s="20">
        <v>2.2308979364194088</v>
      </c>
      <c r="I28" s="20">
        <v>-1.3569321533923371</v>
      </c>
      <c r="J28" s="20">
        <v>-7.727570399476086</v>
      </c>
      <c r="K28" s="20">
        <v>-0.29239766081871343</v>
      </c>
      <c r="L28" s="20">
        <v>-0.75000000000000477</v>
      </c>
      <c r="M28" s="20">
        <v>1.1444921316165979</v>
      </c>
      <c r="N28" s="20">
        <v>3.0760301799187362</v>
      </c>
      <c r="O28" s="20">
        <v>-1.6062176165803081</v>
      </c>
      <c r="P28" s="20">
        <v>-1.2429378531073383</v>
      </c>
      <c r="Q28" s="33">
        <f t="shared" si="14"/>
        <v>-0.66898829837309459</v>
      </c>
      <c r="R28" s="60"/>
      <c r="S28" s="26"/>
    </row>
    <row r="29" spans="1:19" x14ac:dyDescent="0.3">
      <c r="A29" s="11" t="s">
        <v>30</v>
      </c>
      <c r="B29" s="12">
        <v>2023</v>
      </c>
      <c r="C29" s="11" t="s">
        <v>38</v>
      </c>
      <c r="D29" s="20">
        <v>0.22948938611587907</v>
      </c>
      <c r="E29" s="20">
        <v>3.4113060428849908</v>
      </c>
      <c r="F29" s="20">
        <v>1.8976423231742281</v>
      </c>
      <c r="G29" s="20">
        <v>0.50847457627118964</v>
      </c>
      <c r="H29" s="20">
        <v>-6.0556464811784085</v>
      </c>
      <c r="I29" s="20">
        <v>2.9306220095693813</v>
      </c>
      <c r="J29" s="20">
        <v>24.840312278211496</v>
      </c>
      <c r="K29" s="20">
        <v>0.99706744868034525</v>
      </c>
      <c r="L29" s="20">
        <v>2.3509655751469452</v>
      </c>
      <c r="M29" s="20">
        <v>-3.4417727487034337</v>
      </c>
      <c r="N29" s="20">
        <v>-7.1509009009008944</v>
      </c>
      <c r="O29" s="20">
        <v>3.5281727224855128</v>
      </c>
      <c r="P29" s="20">
        <v>3.4324942791762014</v>
      </c>
      <c r="Q29" s="33">
        <f t="shared" si="14"/>
        <v>2.1137097316102635</v>
      </c>
      <c r="R29" s="60"/>
      <c r="S29" s="26"/>
    </row>
    <row r="30" spans="1:19" x14ac:dyDescent="0.3">
      <c r="A30" s="11" t="s">
        <v>33</v>
      </c>
      <c r="B30" s="12">
        <v>2023</v>
      </c>
      <c r="C30" s="11" t="s">
        <v>38</v>
      </c>
      <c r="D30" s="20">
        <v>-0.17172295363479276</v>
      </c>
      <c r="E30" s="20">
        <v>-2.1206409048067862</v>
      </c>
      <c r="F30" s="20">
        <v>-1.1286681715575622</v>
      </c>
      <c r="G30" s="20">
        <v>-0.33726812816188545</v>
      </c>
      <c r="H30" s="20">
        <v>4.0650406504065044</v>
      </c>
      <c r="I30" s="20">
        <v>-1.5107495642068531</v>
      </c>
      <c r="J30" s="20">
        <v>-13.132461625923817</v>
      </c>
      <c r="K30" s="20">
        <v>-0.6387921022067331</v>
      </c>
      <c r="L30" s="20">
        <v>-1.5586546349466821</v>
      </c>
      <c r="M30" s="20">
        <v>2.3925781249999889</v>
      </c>
      <c r="N30" s="20">
        <v>4.4875682231655585</v>
      </c>
      <c r="O30" s="20">
        <v>-1.831129196337739</v>
      </c>
      <c r="P30" s="20">
        <v>-2.101769911504431</v>
      </c>
      <c r="Q30" s="33">
        <f t="shared" si="14"/>
        <v>-1.045128476516556</v>
      </c>
      <c r="R30" s="60"/>
      <c r="S30" s="26"/>
    </row>
    <row r="31" spans="1:19" x14ac:dyDescent="0.3">
      <c r="A31" s="11" t="s">
        <v>35</v>
      </c>
      <c r="B31" s="12">
        <v>2023</v>
      </c>
      <c r="C31" s="11" t="s">
        <v>38</v>
      </c>
      <c r="D31" s="20">
        <v>-0.63073394495412516</v>
      </c>
      <c r="E31" s="20">
        <v>-0.38517091959556232</v>
      </c>
      <c r="F31" s="20">
        <v>-4.1666666666666572</v>
      </c>
      <c r="G31" s="20">
        <v>0.50761421319795663</v>
      </c>
      <c r="H31" s="20">
        <v>-0.39062499999999367</v>
      </c>
      <c r="I31" s="20">
        <v>2.4778761061946835</v>
      </c>
      <c r="J31" s="20">
        <v>-6.5445026178010473</v>
      </c>
      <c r="K31" s="20">
        <v>0.9935710111046272</v>
      </c>
      <c r="L31" s="20">
        <v>0.33333333333333809</v>
      </c>
      <c r="M31" s="20">
        <v>2.7658559847401105</v>
      </c>
      <c r="N31" s="20">
        <v>3.424260011607648</v>
      </c>
      <c r="O31" s="20">
        <v>-1.2953367875647668</v>
      </c>
      <c r="P31" s="20">
        <v>-0.84745762711864403</v>
      </c>
      <c r="Q31" s="33">
        <f t="shared" si="14"/>
        <v>-0.28907560796326398</v>
      </c>
      <c r="R31" s="60"/>
      <c r="S31" s="26"/>
    </row>
    <row r="32" spans="1:19" x14ac:dyDescent="0.3">
      <c r="A32" s="11" t="s">
        <v>30</v>
      </c>
      <c r="B32" s="12">
        <v>2023</v>
      </c>
      <c r="C32" s="11" t="s">
        <v>39</v>
      </c>
      <c r="D32" s="20">
        <v>0.86555106751298316</v>
      </c>
      <c r="E32" s="20">
        <v>3.2866118898018284</v>
      </c>
      <c r="F32" s="20">
        <v>2.6801667659321025</v>
      </c>
      <c r="G32" s="20">
        <v>0.33670033670034949</v>
      </c>
      <c r="H32" s="20">
        <v>-5.4901960784313788</v>
      </c>
      <c r="I32" s="20">
        <v>3.1663788140472082</v>
      </c>
      <c r="J32" s="20">
        <v>25.980392156862742</v>
      </c>
      <c r="K32" s="20">
        <v>1.0995370370370239</v>
      </c>
      <c r="L32" s="20">
        <v>2.2425249169435122</v>
      </c>
      <c r="M32" s="20">
        <v>-3.5730858468677442</v>
      </c>
      <c r="N32" s="20">
        <v>-7.1268237934904537</v>
      </c>
      <c r="O32" s="20">
        <v>3.4120734908136483</v>
      </c>
      <c r="P32" s="20">
        <v>3.7606837606837575</v>
      </c>
      <c r="Q32" s="33">
        <f t="shared" si="14"/>
        <v>2.3569626551958134</v>
      </c>
      <c r="R32" s="60"/>
      <c r="S32" s="26"/>
    </row>
    <row r="33" spans="1:49" x14ac:dyDescent="0.3">
      <c r="A33" s="11" t="s">
        <v>33</v>
      </c>
      <c r="B33" s="12">
        <v>2023</v>
      </c>
      <c r="C33" s="11" t="s">
        <v>39</v>
      </c>
      <c r="D33" s="20">
        <v>-0.57208237986270016</v>
      </c>
      <c r="E33" s="20">
        <v>-2.0589611605053708</v>
      </c>
      <c r="F33" s="20">
        <v>-1.6241299303944381</v>
      </c>
      <c r="G33" s="20">
        <v>-0.22371364653244163</v>
      </c>
      <c r="H33" s="20">
        <v>3.6751630112626068</v>
      </c>
      <c r="I33" s="20">
        <v>-1.6183035714285587</v>
      </c>
      <c r="J33" s="20">
        <v>-13.618677042801556</v>
      </c>
      <c r="K33" s="20">
        <v>-0.74413279908413454</v>
      </c>
      <c r="L33" s="20">
        <v>-1.4622258326563746</v>
      </c>
      <c r="M33" s="20">
        <v>2.4542829643888329</v>
      </c>
      <c r="N33" s="20">
        <v>4.4712990936555927</v>
      </c>
      <c r="O33" s="20">
        <v>-1.7766497461928936</v>
      </c>
      <c r="P33" s="20">
        <v>-2.3064250411861553</v>
      </c>
      <c r="Q33" s="33">
        <f t="shared" si="14"/>
        <v>-1.1849658524105839</v>
      </c>
      <c r="R33" s="60"/>
      <c r="S33" s="26"/>
    </row>
    <row r="34" spans="1:49" x14ac:dyDescent="0.3">
      <c r="A34" s="11" t="s">
        <v>35</v>
      </c>
      <c r="B34" s="12">
        <v>2023</v>
      </c>
      <c r="C34" s="11" t="s">
        <v>39</v>
      </c>
      <c r="D34" s="20">
        <v>-0.34522439585732034</v>
      </c>
      <c r="E34" s="20">
        <v>1.0511227902532196</v>
      </c>
      <c r="F34" s="20">
        <v>0.82547169811321097</v>
      </c>
      <c r="G34" s="20">
        <v>0.67264573991030752</v>
      </c>
      <c r="H34" s="20">
        <v>-0.91480846197827004</v>
      </c>
      <c r="I34" s="20">
        <v>-4.1406693136698873</v>
      </c>
      <c r="J34" s="20">
        <v>-4.3114543114543222</v>
      </c>
      <c r="K34" s="20">
        <v>0.86505190311418678</v>
      </c>
      <c r="L34" s="20">
        <v>0.494641384995885</v>
      </c>
      <c r="M34" s="20">
        <v>3.8046031000469673</v>
      </c>
      <c r="N34" s="20">
        <v>3.3545401966454493</v>
      </c>
      <c r="O34" s="20">
        <v>-1.2403100775193827</v>
      </c>
      <c r="P34" s="20">
        <v>-0.6183249016301261</v>
      </c>
      <c r="Q34" s="33">
        <f t="shared" si="14"/>
        <v>-3.8670357617698589E-2</v>
      </c>
      <c r="R34" s="60"/>
      <c r="S34" s="26"/>
    </row>
    <row r="35" spans="1:49" x14ac:dyDescent="0.3">
      <c r="A35" s="11" t="s">
        <v>30</v>
      </c>
      <c r="B35" s="12">
        <v>2023</v>
      </c>
      <c r="C35" s="11" t="s">
        <v>41</v>
      </c>
      <c r="D35" s="20">
        <v>0.86605080831408787</v>
      </c>
      <c r="E35" s="20">
        <v>3.7352245862884188</v>
      </c>
      <c r="F35" s="20">
        <v>3.3333333333333264</v>
      </c>
      <c r="G35" s="20">
        <v>-0.11135857461023865</v>
      </c>
      <c r="H35" s="20">
        <v>-5.1356030005770368</v>
      </c>
      <c r="I35" s="20">
        <v>4.0236686390532617</v>
      </c>
      <c r="J35" s="20">
        <v>24.411566913248159</v>
      </c>
      <c r="K35" s="20">
        <v>1.1435105774728416</v>
      </c>
      <c r="L35" s="20">
        <v>1.8867924528301863</v>
      </c>
      <c r="M35" s="20">
        <v>-4.1176470588235263</v>
      </c>
      <c r="N35" s="20">
        <v>-7.1628427532176744</v>
      </c>
      <c r="O35" s="20">
        <v>3.4536891679748791</v>
      </c>
      <c r="P35" s="20">
        <v>3.5633484162895828</v>
      </c>
      <c r="Q35" s="33">
        <f t="shared" si="14"/>
        <v>2.299210269813559</v>
      </c>
      <c r="R35" s="60"/>
      <c r="S35" s="26"/>
    </row>
    <row r="36" spans="1:49" x14ac:dyDescent="0.3">
      <c r="A36" s="11" t="s">
        <v>33</v>
      </c>
      <c r="B36" s="12">
        <v>2023</v>
      </c>
      <c r="C36" s="11" t="s">
        <v>41</v>
      </c>
      <c r="D36" s="20">
        <v>-0.5724098454493417</v>
      </c>
      <c r="E36" s="20">
        <v>-2.3245214220601613</v>
      </c>
      <c r="F36" s="20">
        <v>-1.9807583474816073</v>
      </c>
      <c r="G36" s="20">
        <v>5.5741360089183012E-2</v>
      </c>
      <c r="H36" s="20">
        <v>3.4063260340632571</v>
      </c>
      <c r="I36" s="20">
        <v>-2.047781569965883</v>
      </c>
      <c r="J36" s="20">
        <v>-12.972972972972974</v>
      </c>
      <c r="K36" s="20">
        <v>-0.73487846240814658</v>
      </c>
      <c r="L36" s="20">
        <v>-1.2077294685990339</v>
      </c>
      <c r="M36" s="20">
        <v>2.8787163756488883</v>
      </c>
      <c r="N36" s="20">
        <v>4.5207956600361667</v>
      </c>
      <c r="O36" s="20">
        <v>-1.7703591299949422</v>
      </c>
      <c r="P36" s="20">
        <v>-2.1845985800109231</v>
      </c>
      <c r="Q36" s="33">
        <f t="shared" si="14"/>
        <v>-1.1488023360850397</v>
      </c>
      <c r="R36" s="60"/>
      <c r="S36" s="26"/>
    </row>
    <row r="37" spans="1:49" x14ac:dyDescent="0.3">
      <c r="A37" s="11" t="s">
        <v>35</v>
      </c>
      <c r="B37" s="12">
        <v>2023</v>
      </c>
      <c r="C37" s="11" t="s">
        <v>41</v>
      </c>
      <c r="D37" s="20">
        <v>-100</v>
      </c>
      <c r="E37" s="20">
        <v>-100</v>
      </c>
      <c r="F37" s="20">
        <v>-100</v>
      </c>
      <c r="G37" s="20">
        <v>-100</v>
      </c>
      <c r="H37" s="20">
        <v>-100</v>
      </c>
      <c r="I37" s="20">
        <v>-100</v>
      </c>
      <c r="J37" s="20">
        <v>-100</v>
      </c>
      <c r="K37" s="20">
        <v>-100</v>
      </c>
      <c r="L37" s="20">
        <v>-100</v>
      </c>
      <c r="M37" s="20">
        <v>-100</v>
      </c>
      <c r="N37" s="20">
        <v>-100</v>
      </c>
      <c r="O37" s="20">
        <v>-100</v>
      </c>
      <c r="P37" s="20">
        <v>-100</v>
      </c>
      <c r="Q37" s="33">
        <f t="shared" si="14"/>
        <v>-100</v>
      </c>
      <c r="R37" s="60"/>
      <c r="S37" s="26"/>
    </row>
    <row r="41" spans="1:49" ht="15.6" x14ac:dyDescent="0.3">
      <c r="A41" s="116" t="s">
        <v>0</v>
      </c>
      <c r="B41" s="157" t="s">
        <v>1</v>
      </c>
      <c r="C41" s="157" t="s">
        <v>2</v>
      </c>
      <c r="D41" s="157" t="s">
        <v>3</v>
      </c>
      <c r="E41" s="116" t="s">
        <v>4</v>
      </c>
      <c r="F41" s="157" t="s">
        <v>5</v>
      </c>
      <c r="G41" s="157" t="s">
        <v>6</v>
      </c>
      <c r="H41" s="157" t="s">
        <v>7</v>
      </c>
      <c r="I41" s="157" t="s">
        <v>8</v>
      </c>
      <c r="J41" s="157" t="s">
        <v>9</v>
      </c>
      <c r="K41" s="157" t="s">
        <v>10</v>
      </c>
      <c r="L41" s="157" t="s">
        <v>11</v>
      </c>
      <c r="M41" s="157" t="s">
        <v>12</v>
      </c>
      <c r="N41" s="159" t="s">
        <v>13</v>
      </c>
      <c r="O41" s="159" t="s">
        <v>14</v>
      </c>
      <c r="P41" s="159" t="s">
        <v>15</v>
      </c>
      <c r="Q41" s="57"/>
      <c r="R41" s="158" t="s">
        <v>2</v>
      </c>
      <c r="S41" s="116" t="s">
        <v>274</v>
      </c>
      <c r="T41" s="157" t="s">
        <v>275</v>
      </c>
      <c r="U41" s="116" t="s">
        <v>4</v>
      </c>
      <c r="V41" s="157" t="s">
        <v>276</v>
      </c>
      <c r="W41" s="116" t="s">
        <v>5</v>
      </c>
      <c r="X41" s="157" t="s">
        <v>277</v>
      </c>
      <c r="Y41" s="116" t="s">
        <v>6</v>
      </c>
      <c r="Z41" s="157" t="s">
        <v>278</v>
      </c>
      <c r="AA41" s="116" t="s">
        <v>7</v>
      </c>
      <c r="AB41" s="157" t="s">
        <v>279</v>
      </c>
      <c r="AC41" s="116" t="s">
        <v>8</v>
      </c>
      <c r="AD41" s="157" t="s">
        <v>280</v>
      </c>
      <c r="AE41" s="116" t="s">
        <v>9</v>
      </c>
      <c r="AF41" s="157" t="s">
        <v>281</v>
      </c>
      <c r="AG41" s="116" t="s">
        <v>10</v>
      </c>
      <c r="AH41" s="157" t="s">
        <v>282</v>
      </c>
      <c r="AI41" s="116" t="s">
        <v>11</v>
      </c>
      <c r="AJ41" s="157" t="s">
        <v>283</v>
      </c>
      <c r="AK41" s="116" t="s">
        <v>12</v>
      </c>
      <c r="AL41" s="157" t="s">
        <v>284</v>
      </c>
      <c r="AM41" s="116" t="s">
        <v>13</v>
      </c>
      <c r="AN41" s="157" t="s">
        <v>285</v>
      </c>
      <c r="AO41" s="116" t="s">
        <v>14</v>
      </c>
      <c r="AP41" s="157" t="s">
        <v>286</v>
      </c>
      <c r="AQ41" s="116" t="s">
        <v>15</v>
      </c>
      <c r="AR41" s="157" t="s">
        <v>287</v>
      </c>
      <c r="AS41" s="26"/>
      <c r="AT41" s="26"/>
      <c r="AU41" s="26"/>
      <c r="AV41" s="26"/>
      <c r="AW41" s="26"/>
    </row>
    <row r="42" spans="1:49" x14ac:dyDescent="0.3">
      <c r="A42" s="12" t="s">
        <v>30</v>
      </c>
      <c r="B42" s="12">
        <v>2022</v>
      </c>
      <c r="C42" s="12" t="s">
        <v>42</v>
      </c>
      <c r="D42" s="48">
        <v>153.80000000000001</v>
      </c>
      <c r="E42" s="12">
        <v>217.2</v>
      </c>
      <c r="F42" s="12">
        <v>169.6</v>
      </c>
      <c r="G42" s="12">
        <v>165.4</v>
      </c>
      <c r="H42" s="12">
        <v>208.1</v>
      </c>
      <c r="I42" s="12">
        <v>165.8</v>
      </c>
      <c r="J42" s="12">
        <v>167.3</v>
      </c>
      <c r="K42" s="12">
        <v>164.6</v>
      </c>
      <c r="L42" s="12">
        <v>119.1</v>
      </c>
      <c r="M42" s="12">
        <v>188.9</v>
      </c>
      <c r="N42" s="12">
        <v>174.2</v>
      </c>
      <c r="O42" s="12">
        <v>181.9</v>
      </c>
      <c r="P42" s="12">
        <v>172.4</v>
      </c>
      <c r="Q42" s="58"/>
      <c r="R42" s="156" t="s">
        <v>42</v>
      </c>
      <c r="S42" s="44">
        <f t="shared" ref="S42:S53" si="15">AVERAGEIF($C$42:$C$77,$R42,D$42:D$77)</f>
        <v>155.43333333333334</v>
      </c>
      <c r="T42" s="44">
        <f>S43-S42</f>
        <v>1.5666666666666629</v>
      </c>
      <c r="U42" s="44">
        <f t="shared" ref="U42:U53" si="16">AVERAGEIF($C$42:$C$77,$R42,E$42:E$77)</f>
        <v>220</v>
      </c>
      <c r="V42" s="44">
        <f>U43-U42</f>
        <v>-6.3666666666666742</v>
      </c>
      <c r="W42" s="44">
        <f t="shared" ref="W42:W53" si="17">AVERAGEIF($C$42:$C$77,$R42,F$42:F$77)</f>
        <v>171.06666666666669</v>
      </c>
      <c r="X42" s="44">
        <f>W43-W42</f>
        <v>4.2999999999999545</v>
      </c>
      <c r="Y42" s="44">
        <f t="shared" ref="Y42:Y53" si="18">AVERAGEIF($C$42:$C$77,$R42,G$42:G$77)</f>
        <v>165.86666666666667</v>
      </c>
      <c r="Z42" s="44">
        <f>Y43-Y42</f>
        <v>0.79999999999998295</v>
      </c>
      <c r="AA42" s="44">
        <f t="shared" ref="AA42:AA53" si="19">AVERAGEIF($C$42:$C$77,$R42,H$42:H$77)</f>
        <v>199.20000000000002</v>
      </c>
      <c r="AB42" s="44">
        <f>AA43-AA42</f>
        <v>-4.9333333333333655</v>
      </c>
      <c r="AC42" s="44">
        <f t="shared" ref="AC42:AC53" si="20">AVERAGEIF($C$42:$C$77,$R42,I$42:I$77)</f>
        <v>169.86666666666665</v>
      </c>
      <c r="AD42" s="44">
        <f>AC43-AC42</f>
        <v>4.5666666666666629</v>
      </c>
      <c r="AE42" s="44">
        <f t="shared" ref="AE42:AE53" si="21">AVERAGEIF($C$42:$C$77,$R42,J$42:J$77)</f>
        <v>187.03333333333333</v>
      </c>
      <c r="AF42" s="44">
        <f>AE43-AE42</f>
        <v>-0.63333333333332575</v>
      </c>
      <c r="AG42" s="44">
        <f t="shared" ref="AG42:AG53" si="22">AVERAGEIF($C$42:$C$77,$R42,K$42:K$77)</f>
        <v>164.16666666666666</v>
      </c>
      <c r="AH42" s="44">
        <f>AG43-AG42</f>
        <v>6.6666666666662877E-2</v>
      </c>
      <c r="AI42" s="44">
        <f t="shared" ref="AI42:AI53" si="23">AVERAGEIF($C$42:$C$77,$R42,L$42:L$77)</f>
        <v>120.13333333333333</v>
      </c>
      <c r="AJ42" s="44">
        <f>AI43-AI42</f>
        <v>0.10000000000000853</v>
      </c>
      <c r="AK42" s="44">
        <f t="shared" ref="AK42:AK53" si="24">AVERAGEIF($C$42:$C$77,$R42,M$42:M$77)</f>
        <v>186.5</v>
      </c>
      <c r="AL42" s="44">
        <f>AK43-AK42</f>
        <v>2.8666666666666742</v>
      </c>
      <c r="AM42" s="44">
        <f t="shared" ref="AM42:AM53" si="25">AVERAGEIF($C$42:$C$77,$R42,N$42:N$77)</f>
        <v>167.06666666666663</v>
      </c>
      <c r="AN42" s="44">
        <f>AM43-AM42</f>
        <v>0.50000000000005684</v>
      </c>
      <c r="AO42" s="44">
        <f t="shared" ref="AO42:AO53" si="26">AVERAGEIF($C$42:$C$77,$R42,O$42:O$77)</f>
        <v>184.03333333333333</v>
      </c>
      <c r="AP42" s="44">
        <f>AO43-AO42</f>
        <v>1.3000000000000114</v>
      </c>
      <c r="AQ42" s="44">
        <f t="shared" ref="AQ42:AQ53" si="27">AVERAGEIF($C$42:$C$77,$R42,P$42:P$77)</f>
        <v>175.53333333333333</v>
      </c>
      <c r="AR42" s="44">
        <f>AQ43-AQ42</f>
        <v>9.9999999999994316E-2</v>
      </c>
    </row>
    <row r="43" spans="1:49" x14ac:dyDescent="0.3">
      <c r="A43" s="160" t="s">
        <v>33</v>
      </c>
      <c r="B43" s="12">
        <v>2022</v>
      </c>
      <c r="C43" s="12" t="s">
        <v>42</v>
      </c>
      <c r="D43" s="48">
        <v>157.5</v>
      </c>
      <c r="E43" s="12">
        <v>223.4</v>
      </c>
      <c r="F43" s="12">
        <v>172.8</v>
      </c>
      <c r="G43" s="12">
        <v>166.4</v>
      </c>
      <c r="H43" s="12">
        <v>188.6</v>
      </c>
      <c r="I43" s="12">
        <v>174.1</v>
      </c>
      <c r="J43" s="12">
        <v>211.5</v>
      </c>
      <c r="K43" s="12">
        <v>163.6</v>
      </c>
      <c r="L43" s="12">
        <v>121.4</v>
      </c>
      <c r="M43" s="12">
        <v>183.5</v>
      </c>
      <c r="N43" s="12">
        <v>159.1</v>
      </c>
      <c r="O43" s="12">
        <v>186.3</v>
      </c>
      <c r="P43" s="12">
        <v>179.3</v>
      </c>
      <c r="Q43" s="58"/>
      <c r="R43" s="156" t="s">
        <v>44</v>
      </c>
      <c r="S43" s="44">
        <f t="shared" si="15"/>
        <v>157</v>
      </c>
      <c r="T43" s="44">
        <f t="shared" ref="T43:T53" si="28">S44-S43</f>
        <v>3.6333333333333542</v>
      </c>
      <c r="U43" s="44">
        <f t="shared" si="16"/>
        <v>213.63333333333333</v>
      </c>
      <c r="V43" s="44">
        <f t="shared" ref="V43:V53" si="29">U44-U43</f>
        <v>-6.4666666666666686</v>
      </c>
      <c r="W43" s="44">
        <f t="shared" si="17"/>
        <v>175.36666666666665</v>
      </c>
      <c r="X43" s="44">
        <f t="shared" ref="X43:X53" si="30">W44-W43</f>
        <v>-6</v>
      </c>
      <c r="Y43" s="44">
        <f t="shared" si="18"/>
        <v>166.66666666666666</v>
      </c>
      <c r="Z43" s="44">
        <f t="shared" ref="Z43:Z53" si="31">Y44-Y43</f>
        <v>1.4666666666666686</v>
      </c>
      <c r="AA43" s="44">
        <f t="shared" si="19"/>
        <v>194.26666666666665</v>
      </c>
      <c r="AB43" s="44">
        <f t="shared" ref="AB43:AB53" si="32">AA44-AA43</f>
        <v>-3.2666666666666515</v>
      </c>
      <c r="AC43" s="44">
        <f t="shared" si="20"/>
        <v>174.43333333333331</v>
      </c>
      <c r="AD43" s="44">
        <f t="shared" ref="AD43:AD53" si="33">AC44-AC43</f>
        <v>-1.3666666666666742</v>
      </c>
      <c r="AE43" s="44">
        <f t="shared" si="21"/>
        <v>186.4</v>
      </c>
      <c r="AF43" s="44">
        <f t="shared" ref="AF43:AF53" si="34">AE44-AE43</f>
        <v>4.5666666666666629</v>
      </c>
      <c r="AG43" s="44">
        <f t="shared" si="22"/>
        <v>164.23333333333332</v>
      </c>
      <c r="AH43" s="44">
        <f t="shared" ref="AH43:AH53" si="35">AG44-AG43</f>
        <v>2.9666666666666686</v>
      </c>
      <c r="AI43" s="44">
        <f t="shared" si="23"/>
        <v>120.23333333333333</v>
      </c>
      <c r="AJ43" s="44">
        <f t="shared" ref="AJ43:AJ53" si="36">AI44-AI43</f>
        <v>0.86666666666667425</v>
      </c>
      <c r="AK43" s="44">
        <f t="shared" si="24"/>
        <v>189.36666666666667</v>
      </c>
      <c r="AL43" s="44">
        <f t="shared" ref="AL43:AL53" si="37">AK44-AK43</f>
        <v>3.5999999999999943</v>
      </c>
      <c r="AM43" s="44">
        <f t="shared" si="25"/>
        <v>167.56666666666669</v>
      </c>
      <c r="AN43" s="44">
        <f t="shared" ref="AN43:AN53" si="38">AM44-AM43</f>
        <v>0.46666666666664014</v>
      </c>
      <c r="AO43" s="44">
        <f t="shared" si="26"/>
        <v>185.33333333333334</v>
      </c>
      <c r="AP43" s="44">
        <f t="shared" ref="AP43:AP53" si="39">AO44-AO43</f>
        <v>1.0666666666666629</v>
      </c>
      <c r="AQ43" s="44">
        <f t="shared" si="27"/>
        <v>175.63333333333333</v>
      </c>
      <c r="AR43" s="44">
        <f t="shared" ref="AR43:AR53" si="40">AQ44-AQ43</f>
        <v>1.2333333333333485</v>
      </c>
      <c r="AS43" s="7"/>
      <c r="AT43" s="7"/>
      <c r="AU43" s="7"/>
    </row>
    <row r="44" spans="1:49" x14ac:dyDescent="0.3">
      <c r="A44" s="160" t="s">
        <v>35</v>
      </c>
      <c r="B44" s="12">
        <v>2022</v>
      </c>
      <c r="C44" s="12" t="s">
        <v>42</v>
      </c>
      <c r="D44" s="48">
        <v>155</v>
      </c>
      <c r="E44" s="12">
        <v>219.4</v>
      </c>
      <c r="F44" s="12">
        <v>170.8</v>
      </c>
      <c r="G44" s="12">
        <v>165.8</v>
      </c>
      <c r="H44" s="12">
        <v>200.9</v>
      </c>
      <c r="I44" s="12">
        <v>169.7</v>
      </c>
      <c r="J44" s="12">
        <v>182.3</v>
      </c>
      <c r="K44" s="12">
        <v>164.3</v>
      </c>
      <c r="L44" s="12">
        <v>119.9</v>
      </c>
      <c r="M44" s="12">
        <v>187.1</v>
      </c>
      <c r="N44" s="12">
        <v>167.9</v>
      </c>
      <c r="O44" s="12">
        <v>183.9</v>
      </c>
      <c r="P44" s="12">
        <v>174.9</v>
      </c>
      <c r="Q44" s="58"/>
      <c r="R44" s="156" t="s">
        <v>46</v>
      </c>
      <c r="S44" s="44">
        <f t="shared" si="15"/>
        <v>160.63333333333335</v>
      </c>
      <c r="T44" s="44">
        <f t="shared" si="28"/>
        <v>3.1333333333333258</v>
      </c>
      <c r="U44" s="44">
        <f t="shared" si="16"/>
        <v>207.16666666666666</v>
      </c>
      <c r="V44" s="44">
        <f t="shared" si="29"/>
        <v>2.6999999999999886</v>
      </c>
      <c r="W44" s="44">
        <f t="shared" si="17"/>
        <v>169.36666666666665</v>
      </c>
      <c r="X44" s="44">
        <f t="shared" si="30"/>
        <v>0.5</v>
      </c>
      <c r="Y44" s="44">
        <f t="shared" si="18"/>
        <v>168.13333333333333</v>
      </c>
      <c r="Z44" s="44">
        <f t="shared" si="31"/>
        <v>1.6333333333333542</v>
      </c>
      <c r="AA44" s="44">
        <f t="shared" si="19"/>
        <v>191</v>
      </c>
      <c r="AB44" s="44">
        <f t="shared" si="32"/>
        <v>-3.6333333333333542</v>
      </c>
      <c r="AC44" s="44">
        <f t="shared" si="20"/>
        <v>173.06666666666663</v>
      </c>
      <c r="AD44" s="44">
        <f t="shared" si="33"/>
        <v>-7.2999999999999545</v>
      </c>
      <c r="AE44" s="44">
        <f t="shared" si="21"/>
        <v>190.96666666666667</v>
      </c>
      <c r="AF44" s="44">
        <f t="shared" si="34"/>
        <v>5.5333333333333314</v>
      </c>
      <c r="AG44" s="44">
        <f t="shared" si="22"/>
        <v>167.2</v>
      </c>
      <c r="AH44" s="44">
        <f t="shared" si="35"/>
        <v>1.9000000000000057</v>
      </c>
      <c r="AI44" s="44">
        <f t="shared" si="23"/>
        <v>121.10000000000001</v>
      </c>
      <c r="AJ44" s="44">
        <f t="shared" si="36"/>
        <v>0.73333333333332007</v>
      </c>
      <c r="AK44" s="44">
        <f t="shared" si="24"/>
        <v>192.96666666666667</v>
      </c>
      <c r="AL44" s="44">
        <f t="shared" si="37"/>
        <v>3.6999999999999886</v>
      </c>
      <c r="AM44" s="44">
        <f t="shared" si="25"/>
        <v>168.03333333333333</v>
      </c>
      <c r="AN44" s="44">
        <f t="shared" si="38"/>
        <v>0.59999999999999432</v>
      </c>
      <c r="AO44" s="44">
        <f t="shared" si="26"/>
        <v>186.4</v>
      </c>
      <c r="AP44" s="44">
        <f t="shared" si="39"/>
        <v>1.1333333333333258</v>
      </c>
      <c r="AQ44" s="44">
        <f t="shared" si="27"/>
        <v>176.86666666666667</v>
      </c>
      <c r="AR44" s="44">
        <f t="shared" si="40"/>
        <v>1.5</v>
      </c>
    </row>
    <row r="45" spans="1:49" x14ac:dyDescent="0.3">
      <c r="A45" s="160" t="s">
        <v>30</v>
      </c>
      <c r="B45" s="12">
        <v>2022</v>
      </c>
      <c r="C45" s="12" t="s">
        <v>44</v>
      </c>
      <c r="D45" s="48">
        <v>155.19999999999999</v>
      </c>
      <c r="E45" s="12">
        <v>210.8</v>
      </c>
      <c r="F45" s="12">
        <v>174.3</v>
      </c>
      <c r="G45" s="12">
        <v>166.3</v>
      </c>
      <c r="H45" s="12">
        <v>202.2</v>
      </c>
      <c r="I45" s="12">
        <v>169.6</v>
      </c>
      <c r="J45" s="12">
        <v>168.6</v>
      </c>
      <c r="K45" s="12">
        <v>164.4</v>
      </c>
      <c r="L45" s="12">
        <v>119.2</v>
      </c>
      <c r="M45" s="12">
        <v>191.8</v>
      </c>
      <c r="N45" s="12">
        <v>174.5</v>
      </c>
      <c r="O45" s="12">
        <v>183.1</v>
      </c>
      <c r="P45" s="12">
        <v>172.5</v>
      </c>
      <c r="Q45" s="58"/>
      <c r="R45" s="156" t="s">
        <v>48</v>
      </c>
      <c r="S45" s="44">
        <f t="shared" si="15"/>
        <v>163.76666666666668</v>
      </c>
      <c r="T45" s="44">
        <f t="shared" si="28"/>
        <v>1.6666666666666572</v>
      </c>
      <c r="U45" s="44">
        <f t="shared" si="16"/>
        <v>209.86666666666665</v>
      </c>
      <c r="V45" s="44">
        <f t="shared" si="29"/>
        <v>1.6666666666666856</v>
      </c>
      <c r="W45" s="44">
        <f t="shared" si="17"/>
        <v>169.86666666666665</v>
      </c>
      <c r="X45" s="44">
        <f t="shared" si="30"/>
        <v>1.1666666666666856</v>
      </c>
      <c r="Y45" s="44">
        <f t="shared" si="18"/>
        <v>169.76666666666668</v>
      </c>
      <c r="Z45" s="44">
        <f t="shared" si="31"/>
        <v>1.1666666666666288</v>
      </c>
      <c r="AA45" s="44">
        <f t="shared" si="19"/>
        <v>187.36666666666665</v>
      </c>
      <c r="AB45" s="44">
        <f t="shared" si="32"/>
        <v>-2.0999999999999943</v>
      </c>
      <c r="AC45" s="44">
        <f t="shared" si="20"/>
        <v>165.76666666666668</v>
      </c>
      <c r="AD45" s="44">
        <f t="shared" si="33"/>
        <v>-1.8666666666666742</v>
      </c>
      <c r="AE45" s="44">
        <f t="shared" si="21"/>
        <v>196.5</v>
      </c>
      <c r="AF45" s="44">
        <f t="shared" si="34"/>
        <v>7.8666666666666458</v>
      </c>
      <c r="AG45" s="44">
        <f t="shared" si="22"/>
        <v>169.1</v>
      </c>
      <c r="AH45" s="44">
        <f t="shared" si="35"/>
        <v>0.70000000000001705</v>
      </c>
      <c r="AI45" s="44">
        <f t="shared" si="23"/>
        <v>121.83333333333333</v>
      </c>
      <c r="AJ45" s="44">
        <f t="shared" si="36"/>
        <v>0.29999999999999716</v>
      </c>
      <c r="AK45" s="44">
        <f t="shared" si="24"/>
        <v>196.66666666666666</v>
      </c>
      <c r="AL45" s="44">
        <f t="shared" si="37"/>
        <v>2.6333333333333258</v>
      </c>
      <c r="AM45" s="44">
        <f t="shared" si="25"/>
        <v>168.63333333333333</v>
      </c>
      <c r="AN45" s="44">
        <f t="shared" si="38"/>
        <v>0.46666666666666856</v>
      </c>
      <c r="AO45" s="44">
        <f t="shared" si="26"/>
        <v>187.53333333333333</v>
      </c>
      <c r="AP45" s="44">
        <f t="shared" si="39"/>
        <v>0.93333333333336554</v>
      </c>
      <c r="AQ45" s="44">
        <f t="shared" si="27"/>
        <v>178.36666666666667</v>
      </c>
      <c r="AR45" s="44">
        <f t="shared" si="40"/>
        <v>1.7333333333333485</v>
      </c>
    </row>
    <row r="46" spans="1:49" x14ac:dyDescent="0.3">
      <c r="A46" s="160" t="s">
        <v>33</v>
      </c>
      <c r="B46" s="12">
        <v>2022</v>
      </c>
      <c r="C46" s="12" t="s">
        <v>44</v>
      </c>
      <c r="D46" s="48">
        <v>159.30000000000001</v>
      </c>
      <c r="E46" s="12">
        <v>217.1</v>
      </c>
      <c r="F46" s="12">
        <v>176.6</v>
      </c>
      <c r="G46" s="12">
        <v>167.1</v>
      </c>
      <c r="H46" s="12">
        <v>184.8</v>
      </c>
      <c r="I46" s="12">
        <v>179.5</v>
      </c>
      <c r="J46" s="12">
        <v>208.5</v>
      </c>
      <c r="K46" s="12">
        <v>164</v>
      </c>
      <c r="L46" s="12">
        <v>121.5</v>
      </c>
      <c r="M46" s="12">
        <v>186.3</v>
      </c>
      <c r="N46" s="12">
        <v>159.80000000000001</v>
      </c>
      <c r="O46" s="12">
        <v>187.7</v>
      </c>
      <c r="P46" s="12">
        <v>179.4</v>
      </c>
      <c r="Q46" s="58"/>
      <c r="R46" s="156" t="s">
        <v>50</v>
      </c>
      <c r="S46" s="44">
        <f t="shared" si="15"/>
        <v>165.43333333333334</v>
      </c>
      <c r="T46" s="44">
        <f t="shared" si="28"/>
        <v>2.1333333333333542</v>
      </c>
      <c r="U46" s="44">
        <f t="shared" si="16"/>
        <v>211.53333333333333</v>
      </c>
      <c r="V46" s="44">
        <f t="shared" si="29"/>
        <v>-1.5333333333333314</v>
      </c>
      <c r="W46" s="44">
        <f t="shared" si="17"/>
        <v>171.03333333333333</v>
      </c>
      <c r="X46" s="44">
        <f t="shared" si="30"/>
        <v>10.566666666666663</v>
      </c>
      <c r="Y46" s="44">
        <f t="shared" si="18"/>
        <v>170.93333333333331</v>
      </c>
      <c r="Z46" s="44">
        <f t="shared" si="31"/>
        <v>1.3666666666667311</v>
      </c>
      <c r="AA46" s="44">
        <f t="shared" si="19"/>
        <v>185.26666666666665</v>
      </c>
      <c r="AB46" s="44">
        <f t="shared" si="32"/>
        <v>2.3666666666666742</v>
      </c>
      <c r="AC46" s="44">
        <f t="shared" si="20"/>
        <v>163.9</v>
      </c>
      <c r="AD46" s="44">
        <f t="shared" si="33"/>
        <v>-3.1000000000000227</v>
      </c>
      <c r="AE46" s="44">
        <f t="shared" si="21"/>
        <v>204.36666666666665</v>
      </c>
      <c r="AF46" s="44">
        <f t="shared" si="34"/>
        <v>-17.633333333333297</v>
      </c>
      <c r="AG46" s="44">
        <f t="shared" si="22"/>
        <v>169.8</v>
      </c>
      <c r="AH46" s="44">
        <f t="shared" si="35"/>
        <v>0.76666666666665151</v>
      </c>
      <c r="AI46" s="44">
        <f t="shared" si="23"/>
        <v>122.13333333333333</v>
      </c>
      <c r="AJ46" s="44">
        <f t="shared" si="36"/>
        <v>0.20000000000000284</v>
      </c>
      <c r="AK46" s="44">
        <f t="shared" si="24"/>
        <v>199.29999999999998</v>
      </c>
      <c r="AL46" s="44">
        <f t="shared" si="37"/>
        <v>2.8333333333333712</v>
      </c>
      <c r="AM46" s="44">
        <f t="shared" si="25"/>
        <v>169.1</v>
      </c>
      <c r="AN46" s="44">
        <f t="shared" si="38"/>
        <v>0.53333333333333144</v>
      </c>
      <c r="AO46" s="44">
        <f t="shared" si="26"/>
        <v>188.4666666666667</v>
      </c>
      <c r="AP46" s="44">
        <f t="shared" si="39"/>
        <v>1.1333333333332973</v>
      </c>
      <c r="AQ46" s="44">
        <f t="shared" si="27"/>
        <v>180.10000000000002</v>
      </c>
      <c r="AR46" s="44">
        <f t="shared" si="40"/>
        <v>-1.3666666666666742</v>
      </c>
    </row>
    <row r="47" spans="1:49" x14ac:dyDescent="0.3">
      <c r="A47" s="160" t="s">
        <v>35</v>
      </c>
      <c r="B47" s="12">
        <v>2022</v>
      </c>
      <c r="C47" s="12" t="s">
        <v>44</v>
      </c>
      <c r="D47" s="48">
        <v>156.5</v>
      </c>
      <c r="E47" s="12">
        <v>213</v>
      </c>
      <c r="F47" s="12">
        <v>175.2</v>
      </c>
      <c r="G47" s="12">
        <v>166.6</v>
      </c>
      <c r="H47" s="12">
        <v>195.8</v>
      </c>
      <c r="I47" s="12">
        <v>174.2</v>
      </c>
      <c r="J47" s="12">
        <v>182.1</v>
      </c>
      <c r="K47" s="12">
        <v>164.3</v>
      </c>
      <c r="L47" s="12">
        <v>120</v>
      </c>
      <c r="M47" s="12">
        <v>190</v>
      </c>
      <c r="N47" s="12">
        <v>168.4</v>
      </c>
      <c r="O47" s="12">
        <v>185.2</v>
      </c>
      <c r="P47" s="12">
        <v>175</v>
      </c>
      <c r="Q47" s="58"/>
      <c r="R47" s="156" t="s">
        <v>53</v>
      </c>
      <c r="S47" s="44">
        <f t="shared" si="15"/>
        <v>167.56666666666669</v>
      </c>
      <c r="T47" s="44">
        <f t="shared" si="28"/>
        <v>1.8333333333333144</v>
      </c>
      <c r="U47" s="44">
        <f t="shared" si="16"/>
        <v>210</v>
      </c>
      <c r="V47" s="44">
        <f t="shared" si="29"/>
        <v>-0.40000000000000568</v>
      </c>
      <c r="W47" s="44">
        <f t="shared" si="17"/>
        <v>181.6</v>
      </c>
      <c r="X47" s="44">
        <f t="shared" si="30"/>
        <v>8.8000000000000114</v>
      </c>
      <c r="Y47" s="44">
        <f t="shared" si="18"/>
        <v>172.30000000000004</v>
      </c>
      <c r="Z47" s="44">
        <f t="shared" si="31"/>
        <v>1.333333333333286</v>
      </c>
      <c r="AA47" s="44">
        <f t="shared" si="19"/>
        <v>187.63333333333333</v>
      </c>
      <c r="AB47" s="44">
        <f t="shared" si="32"/>
        <v>-0.46666666666666856</v>
      </c>
      <c r="AC47" s="44">
        <f t="shared" si="20"/>
        <v>160.79999999999998</v>
      </c>
      <c r="AD47" s="44">
        <f t="shared" si="33"/>
        <v>-2.7333333333333201</v>
      </c>
      <c r="AE47" s="44">
        <f t="shared" si="21"/>
        <v>186.73333333333335</v>
      </c>
      <c r="AF47" s="44">
        <f t="shared" si="34"/>
        <v>-23.80000000000004</v>
      </c>
      <c r="AG47" s="44">
        <f t="shared" si="22"/>
        <v>170.56666666666666</v>
      </c>
      <c r="AH47" s="44">
        <f t="shared" si="35"/>
        <v>0.30000000000001137</v>
      </c>
      <c r="AI47" s="44">
        <f t="shared" si="23"/>
        <v>122.33333333333333</v>
      </c>
      <c r="AJ47" s="44">
        <f t="shared" si="36"/>
        <v>-0.29999999999998295</v>
      </c>
      <c r="AK47" s="44">
        <f t="shared" si="24"/>
        <v>202.13333333333335</v>
      </c>
      <c r="AL47" s="44">
        <f t="shared" si="37"/>
        <v>2.2666666666666515</v>
      </c>
      <c r="AM47" s="44">
        <f t="shared" si="25"/>
        <v>169.63333333333333</v>
      </c>
      <c r="AN47" s="44">
        <f t="shared" si="38"/>
        <v>0.5666666666666913</v>
      </c>
      <c r="AO47" s="44">
        <f t="shared" si="26"/>
        <v>189.6</v>
      </c>
      <c r="AP47" s="44">
        <f t="shared" si="39"/>
        <v>0.83333333333331439</v>
      </c>
      <c r="AQ47" s="44">
        <f t="shared" si="27"/>
        <v>178.73333333333335</v>
      </c>
      <c r="AR47" s="44">
        <f t="shared" si="40"/>
        <v>-2.4333333333333655</v>
      </c>
    </row>
    <row r="48" spans="1:49" x14ac:dyDescent="0.3">
      <c r="A48" s="160" t="s">
        <v>30</v>
      </c>
      <c r="B48" s="12">
        <v>2022</v>
      </c>
      <c r="C48" s="12" t="s">
        <v>46</v>
      </c>
      <c r="D48" s="48">
        <v>159.5</v>
      </c>
      <c r="E48" s="12">
        <v>204.1</v>
      </c>
      <c r="F48" s="12">
        <v>168.3</v>
      </c>
      <c r="G48" s="12">
        <v>167.9</v>
      </c>
      <c r="H48" s="12">
        <v>198.1</v>
      </c>
      <c r="I48" s="12">
        <v>169.2</v>
      </c>
      <c r="J48" s="12">
        <v>173.1</v>
      </c>
      <c r="K48" s="12">
        <v>167.1</v>
      </c>
      <c r="L48" s="12">
        <v>120.2</v>
      </c>
      <c r="M48" s="12">
        <v>195.6</v>
      </c>
      <c r="N48" s="12">
        <v>174.8</v>
      </c>
      <c r="O48" s="12">
        <v>184</v>
      </c>
      <c r="P48" s="12">
        <v>173.9</v>
      </c>
      <c r="Q48" s="58"/>
      <c r="R48" s="156" t="s">
        <v>55</v>
      </c>
      <c r="S48" s="44">
        <f t="shared" si="15"/>
        <v>169.4</v>
      </c>
      <c r="T48" s="44">
        <f t="shared" si="28"/>
        <v>4.3000000000000114</v>
      </c>
      <c r="U48" s="44">
        <f t="shared" si="16"/>
        <v>209.6</v>
      </c>
      <c r="V48" s="44">
        <f t="shared" si="29"/>
        <v>1.8000000000000114</v>
      </c>
      <c r="W48" s="44">
        <f t="shared" si="17"/>
        <v>190.4</v>
      </c>
      <c r="X48" s="44">
        <f t="shared" si="30"/>
        <v>4.3999999999999773</v>
      </c>
      <c r="Y48" s="44">
        <f t="shared" si="18"/>
        <v>173.63333333333333</v>
      </c>
      <c r="Z48" s="44">
        <f t="shared" si="31"/>
        <v>1.0666666666666913</v>
      </c>
      <c r="AA48" s="44">
        <f t="shared" si="19"/>
        <v>187.16666666666666</v>
      </c>
      <c r="AB48" s="44">
        <f t="shared" si="32"/>
        <v>-1.2333333333333485</v>
      </c>
      <c r="AC48" s="44">
        <f t="shared" si="20"/>
        <v>158.06666666666666</v>
      </c>
      <c r="AD48" s="44">
        <f t="shared" si="33"/>
        <v>0.30000000000001137</v>
      </c>
      <c r="AE48" s="44">
        <f t="shared" si="21"/>
        <v>162.93333333333331</v>
      </c>
      <c r="AF48" s="44">
        <f t="shared" si="34"/>
        <v>-5.5666666666666345</v>
      </c>
      <c r="AG48" s="44">
        <f t="shared" si="22"/>
        <v>170.86666666666667</v>
      </c>
      <c r="AH48" s="44">
        <f t="shared" si="35"/>
        <v>6.6666666666634455E-2</v>
      </c>
      <c r="AI48" s="44">
        <f t="shared" si="23"/>
        <v>122.03333333333335</v>
      </c>
      <c r="AJ48" s="44">
        <f t="shared" si="36"/>
        <v>-0.6666666666666714</v>
      </c>
      <c r="AK48" s="44">
        <f t="shared" si="24"/>
        <v>204.4</v>
      </c>
      <c r="AL48" s="44">
        <f t="shared" si="37"/>
        <v>3.3333333333333428</v>
      </c>
      <c r="AM48" s="44">
        <f t="shared" si="25"/>
        <v>170.20000000000002</v>
      </c>
      <c r="AN48" s="44">
        <f t="shared" si="38"/>
        <v>0.46666666666664014</v>
      </c>
      <c r="AO48" s="44">
        <f t="shared" si="26"/>
        <v>190.43333333333331</v>
      </c>
      <c r="AP48" s="44">
        <f t="shared" si="39"/>
        <v>0.90000000000003411</v>
      </c>
      <c r="AQ48" s="44">
        <f t="shared" si="27"/>
        <v>176.29999999999998</v>
      </c>
      <c r="AR48" s="44">
        <f t="shared" si="40"/>
        <v>0.76666666666670835</v>
      </c>
    </row>
    <row r="49" spans="1:44" x14ac:dyDescent="0.3">
      <c r="A49" s="160" t="s">
        <v>33</v>
      </c>
      <c r="B49" s="12">
        <v>2022</v>
      </c>
      <c r="C49" s="12" t="s">
        <v>46</v>
      </c>
      <c r="D49" s="48">
        <v>162.1</v>
      </c>
      <c r="E49" s="12">
        <v>210.9</v>
      </c>
      <c r="F49" s="12">
        <v>170.6</v>
      </c>
      <c r="G49" s="12">
        <v>168.4</v>
      </c>
      <c r="H49" s="12">
        <v>182.5</v>
      </c>
      <c r="I49" s="12">
        <v>177.1</v>
      </c>
      <c r="J49" s="12">
        <v>213.1</v>
      </c>
      <c r="K49" s="12">
        <v>167.3</v>
      </c>
      <c r="L49" s="12">
        <v>122.2</v>
      </c>
      <c r="M49" s="12">
        <v>189.7</v>
      </c>
      <c r="N49" s="12">
        <v>160.5</v>
      </c>
      <c r="O49" s="12">
        <v>188.9</v>
      </c>
      <c r="P49" s="12">
        <v>180.4</v>
      </c>
      <c r="Q49" s="58"/>
      <c r="R49" s="156" t="s">
        <v>31</v>
      </c>
      <c r="S49" s="44">
        <f t="shared" si="15"/>
        <v>173.70000000000002</v>
      </c>
      <c r="T49" s="44">
        <f t="shared" si="28"/>
        <v>0.73333333333329165</v>
      </c>
      <c r="U49" s="44">
        <f t="shared" si="16"/>
        <v>211.4</v>
      </c>
      <c r="V49" s="44">
        <f t="shared" si="29"/>
        <v>-3.0333333333333599</v>
      </c>
      <c r="W49" s="44">
        <f t="shared" si="17"/>
        <v>194.79999999999998</v>
      </c>
      <c r="X49" s="44">
        <f t="shared" si="30"/>
        <v>-19.366666666666674</v>
      </c>
      <c r="Y49" s="44">
        <f t="shared" si="18"/>
        <v>174.70000000000002</v>
      </c>
      <c r="Z49" s="44">
        <f t="shared" si="31"/>
        <v>2.6999999999999886</v>
      </c>
      <c r="AA49" s="44">
        <f t="shared" si="19"/>
        <v>185.93333333333331</v>
      </c>
      <c r="AB49" s="44">
        <f t="shared" si="32"/>
        <v>-7.6333333333332689</v>
      </c>
      <c r="AC49" s="44">
        <f t="shared" si="20"/>
        <v>158.36666666666667</v>
      </c>
      <c r="AD49" s="44">
        <f t="shared" si="33"/>
        <v>11.23333333333332</v>
      </c>
      <c r="AE49" s="44">
        <f t="shared" si="21"/>
        <v>157.36666666666667</v>
      </c>
      <c r="AF49" s="44">
        <f t="shared" si="34"/>
        <v>-0.90000000000000568</v>
      </c>
      <c r="AG49" s="44">
        <f t="shared" si="22"/>
        <v>170.93333333333331</v>
      </c>
      <c r="AH49" s="44">
        <f t="shared" si="35"/>
        <v>0.26666666666670835</v>
      </c>
      <c r="AI49" s="44">
        <f t="shared" si="23"/>
        <v>121.36666666666667</v>
      </c>
      <c r="AJ49" s="44">
        <f t="shared" si="36"/>
        <v>-1.0333333333333456</v>
      </c>
      <c r="AK49" s="44">
        <f t="shared" si="24"/>
        <v>207.73333333333335</v>
      </c>
      <c r="AL49" s="44">
        <f t="shared" si="37"/>
        <v>1.1333333333332973</v>
      </c>
      <c r="AM49" s="44">
        <f t="shared" si="25"/>
        <v>170.66666666666666</v>
      </c>
      <c r="AN49" s="44">
        <f t="shared" si="38"/>
        <v>0.93333333333333712</v>
      </c>
      <c r="AO49" s="44">
        <f t="shared" si="26"/>
        <v>191.33333333333334</v>
      </c>
      <c r="AP49" s="44">
        <f t="shared" si="39"/>
        <v>1.8333333333333144</v>
      </c>
      <c r="AQ49" s="44">
        <f t="shared" si="27"/>
        <v>177.06666666666669</v>
      </c>
      <c r="AR49" s="44">
        <f t="shared" si="40"/>
        <v>0.4333333333333087</v>
      </c>
    </row>
    <row r="50" spans="1:44" x14ac:dyDescent="0.3">
      <c r="A50" s="160" t="s">
        <v>35</v>
      </c>
      <c r="B50" s="12">
        <v>2022</v>
      </c>
      <c r="C50" s="12" t="s">
        <v>46</v>
      </c>
      <c r="D50" s="48">
        <v>160.30000000000001</v>
      </c>
      <c r="E50" s="12">
        <v>206.5</v>
      </c>
      <c r="F50" s="12">
        <v>169.2</v>
      </c>
      <c r="G50" s="12">
        <v>168.1</v>
      </c>
      <c r="H50" s="12">
        <v>192.4</v>
      </c>
      <c r="I50" s="12">
        <v>172.9</v>
      </c>
      <c r="J50" s="12">
        <v>186.7</v>
      </c>
      <c r="K50" s="12">
        <v>167.2</v>
      </c>
      <c r="L50" s="12">
        <v>120.9</v>
      </c>
      <c r="M50" s="12">
        <v>193.6</v>
      </c>
      <c r="N50" s="12">
        <v>168.8</v>
      </c>
      <c r="O50" s="12">
        <v>186.3</v>
      </c>
      <c r="P50" s="12">
        <v>176.3</v>
      </c>
      <c r="Q50" s="58"/>
      <c r="R50" s="156" t="s">
        <v>36</v>
      </c>
      <c r="S50" s="44">
        <f t="shared" si="15"/>
        <v>174.43333333333331</v>
      </c>
      <c r="T50" s="44">
        <f t="shared" si="28"/>
        <v>3.333333333335986E-2</v>
      </c>
      <c r="U50" s="44">
        <f t="shared" si="16"/>
        <v>208.36666666666665</v>
      </c>
      <c r="V50" s="44">
        <f t="shared" si="29"/>
        <v>0</v>
      </c>
      <c r="W50" s="44">
        <f t="shared" si="17"/>
        <v>175.43333333333331</v>
      </c>
      <c r="X50" s="44">
        <f t="shared" si="30"/>
        <v>0</v>
      </c>
      <c r="Y50" s="44">
        <f t="shared" si="18"/>
        <v>177.4</v>
      </c>
      <c r="Z50" s="44">
        <f t="shared" si="31"/>
        <v>0</v>
      </c>
      <c r="AA50" s="44">
        <f t="shared" si="19"/>
        <v>178.30000000000004</v>
      </c>
      <c r="AB50" s="44">
        <f t="shared" si="32"/>
        <v>-6.6666666666691299E-2</v>
      </c>
      <c r="AC50" s="44">
        <f t="shared" si="20"/>
        <v>169.6</v>
      </c>
      <c r="AD50" s="44">
        <f t="shared" si="33"/>
        <v>0</v>
      </c>
      <c r="AE50" s="44">
        <f t="shared" si="21"/>
        <v>156.46666666666667</v>
      </c>
      <c r="AF50" s="44">
        <f t="shared" si="34"/>
        <v>6.6666666666662877E-2</v>
      </c>
      <c r="AG50" s="44">
        <f t="shared" si="22"/>
        <v>171.20000000000002</v>
      </c>
      <c r="AH50" s="44">
        <f t="shared" si="35"/>
        <v>6.6666666666634455E-2</v>
      </c>
      <c r="AI50" s="44">
        <f t="shared" si="23"/>
        <v>120.33333333333333</v>
      </c>
      <c r="AJ50" s="44">
        <f t="shared" si="36"/>
        <v>0</v>
      </c>
      <c r="AK50" s="44">
        <f t="shared" si="24"/>
        <v>208.86666666666665</v>
      </c>
      <c r="AL50" s="44">
        <f t="shared" si="37"/>
        <v>0</v>
      </c>
      <c r="AM50" s="44">
        <f t="shared" si="25"/>
        <v>171.6</v>
      </c>
      <c r="AN50" s="44">
        <f t="shared" si="38"/>
        <v>0</v>
      </c>
      <c r="AO50" s="44">
        <f t="shared" si="26"/>
        <v>193.16666666666666</v>
      </c>
      <c r="AP50" s="44">
        <f t="shared" si="39"/>
        <v>0</v>
      </c>
      <c r="AQ50" s="44">
        <f t="shared" si="27"/>
        <v>177.5</v>
      </c>
      <c r="AR50" s="44">
        <f t="shared" si="40"/>
        <v>3.3333333333331439E-2</v>
      </c>
    </row>
    <row r="51" spans="1:44" x14ac:dyDescent="0.3">
      <c r="A51" s="160" t="s">
        <v>30</v>
      </c>
      <c r="B51" s="12">
        <v>2022</v>
      </c>
      <c r="C51" s="12" t="s">
        <v>48</v>
      </c>
      <c r="D51" s="48">
        <v>162.9</v>
      </c>
      <c r="E51" s="12">
        <v>206.7</v>
      </c>
      <c r="F51" s="12">
        <v>169</v>
      </c>
      <c r="G51" s="12">
        <v>169.5</v>
      </c>
      <c r="H51" s="12">
        <v>194.1</v>
      </c>
      <c r="I51" s="12">
        <v>164.1</v>
      </c>
      <c r="J51" s="12">
        <v>176.9</v>
      </c>
      <c r="K51" s="12">
        <v>169</v>
      </c>
      <c r="L51" s="12">
        <v>120.8</v>
      </c>
      <c r="M51" s="12">
        <v>199.1</v>
      </c>
      <c r="N51" s="12">
        <v>175.4</v>
      </c>
      <c r="O51" s="12">
        <v>184.8</v>
      </c>
      <c r="P51" s="12">
        <v>175.5</v>
      </c>
      <c r="Q51" s="58"/>
      <c r="R51" s="156" t="s">
        <v>38</v>
      </c>
      <c r="S51" s="44">
        <f t="shared" si="15"/>
        <v>174.46666666666667</v>
      </c>
      <c r="T51" s="44">
        <f t="shared" si="28"/>
        <v>-0.49999999999997158</v>
      </c>
      <c r="U51" s="44">
        <f t="shared" si="16"/>
        <v>208.36666666666665</v>
      </c>
      <c r="V51" s="44">
        <f t="shared" si="29"/>
        <v>1.6000000000000512</v>
      </c>
      <c r="W51" s="44">
        <f t="shared" si="17"/>
        <v>175.43333333333331</v>
      </c>
      <c r="X51" s="44">
        <f t="shared" si="30"/>
        <v>-5.4666666666666401</v>
      </c>
      <c r="Y51" s="44">
        <f t="shared" si="18"/>
        <v>177.4</v>
      </c>
      <c r="Z51" s="44">
        <f t="shared" si="31"/>
        <v>1.0666666666666629</v>
      </c>
      <c r="AA51" s="44">
        <f t="shared" si="19"/>
        <v>178.23333333333335</v>
      </c>
      <c r="AB51" s="44">
        <f t="shared" si="32"/>
        <v>-4.2000000000000171</v>
      </c>
      <c r="AC51" s="44">
        <f t="shared" si="20"/>
        <v>169.6</v>
      </c>
      <c r="AD51" s="44">
        <f t="shared" si="33"/>
        <v>6.8000000000000114</v>
      </c>
      <c r="AE51" s="44">
        <f t="shared" si="21"/>
        <v>156.53333333333333</v>
      </c>
      <c r="AF51" s="44">
        <f t="shared" si="34"/>
        <v>2.8333333333333428</v>
      </c>
      <c r="AG51" s="44">
        <f t="shared" si="22"/>
        <v>171.26666666666665</v>
      </c>
      <c r="AH51" s="44">
        <f t="shared" si="35"/>
        <v>2.3666666666666742</v>
      </c>
      <c r="AI51" s="44">
        <f t="shared" si="23"/>
        <v>120.33333333333333</v>
      </c>
      <c r="AJ51" s="44">
        <f t="shared" si="36"/>
        <v>1.2666666666666799</v>
      </c>
      <c r="AK51" s="44">
        <f t="shared" si="24"/>
        <v>208.86666666666665</v>
      </c>
      <c r="AL51" s="44">
        <f t="shared" si="37"/>
        <v>3.2000000000000455</v>
      </c>
      <c r="AM51" s="44">
        <f t="shared" si="25"/>
        <v>171.6</v>
      </c>
      <c r="AN51" s="44">
        <f t="shared" si="38"/>
        <v>0.60000000000002274</v>
      </c>
      <c r="AO51" s="44">
        <f t="shared" si="26"/>
        <v>193.16666666666666</v>
      </c>
      <c r="AP51" s="44">
        <f t="shared" si="39"/>
        <v>0.5</v>
      </c>
      <c r="AQ51" s="44">
        <f t="shared" si="27"/>
        <v>177.53333333333333</v>
      </c>
      <c r="AR51" s="44">
        <f t="shared" si="40"/>
        <v>0.96666666666666856</v>
      </c>
    </row>
    <row r="52" spans="1:44" x14ac:dyDescent="0.3">
      <c r="A52" s="160" t="s">
        <v>33</v>
      </c>
      <c r="B52" s="12">
        <v>2022</v>
      </c>
      <c r="C52" s="12" t="s">
        <v>48</v>
      </c>
      <c r="D52" s="48">
        <v>164.9</v>
      </c>
      <c r="E52" s="12">
        <v>213.7</v>
      </c>
      <c r="F52" s="12">
        <v>170.9</v>
      </c>
      <c r="G52" s="12">
        <v>170.1</v>
      </c>
      <c r="H52" s="12">
        <v>179.3</v>
      </c>
      <c r="I52" s="12">
        <v>167.5</v>
      </c>
      <c r="J52" s="12">
        <v>220.8</v>
      </c>
      <c r="K52" s="12">
        <v>169.2</v>
      </c>
      <c r="L52" s="12">
        <v>123.1</v>
      </c>
      <c r="M52" s="12">
        <v>193.6</v>
      </c>
      <c r="N52" s="12">
        <v>161.1</v>
      </c>
      <c r="O52" s="12">
        <v>190.4</v>
      </c>
      <c r="P52" s="12">
        <v>181.8</v>
      </c>
      <c r="Q52" s="58"/>
      <c r="R52" s="156" t="s">
        <v>39</v>
      </c>
      <c r="S52" s="44">
        <f t="shared" si="15"/>
        <v>173.9666666666667</v>
      </c>
      <c r="T52" s="44">
        <f t="shared" si="28"/>
        <v>-0.10000000000005116</v>
      </c>
      <c r="U52" s="44">
        <f t="shared" si="16"/>
        <v>209.9666666666667</v>
      </c>
      <c r="V52" s="44">
        <f t="shared" si="29"/>
        <v>5.0999999999999943</v>
      </c>
      <c r="W52" s="44">
        <f t="shared" si="17"/>
        <v>169.96666666666667</v>
      </c>
      <c r="X52" s="44">
        <f t="shared" si="30"/>
        <v>3.6666666666666572</v>
      </c>
      <c r="Y52" s="44">
        <f t="shared" si="18"/>
        <v>178.46666666666667</v>
      </c>
      <c r="Z52" s="44">
        <f t="shared" si="31"/>
        <v>1.0333333333333314</v>
      </c>
      <c r="AA52" s="44">
        <f t="shared" si="19"/>
        <v>174.03333333333333</v>
      </c>
      <c r="AB52" s="44">
        <f t="shared" si="32"/>
        <v>-4.7999999999999829</v>
      </c>
      <c r="AC52" s="44">
        <f t="shared" si="20"/>
        <v>176.4</v>
      </c>
      <c r="AD52" s="44">
        <f t="shared" si="33"/>
        <v>-4.0666666666666629</v>
      </c>
      <c r="AE52" s="44">
        <f t="shared" si="21"/>
        <v>159.36666666666667</v>
      </c>
      <c r="AF52" s="44">
        <f t="shared" si="34"/>
        <v>5.5333333333333314</v>
      </c>
      <c r="AG52" s="44">
        <f t="shared" si="22"/>
        <v>173.63333333333333</v>
      </c>
      <c r="AH52" s="44">
        <f t="shared" si="35"/>
        <v>2.1666666666666572</v>
      </c>
      <c r="AI52" s="44">
        <f t="shared" si="23"/>
        <v>121.60000000000001</v>
      </c>
      <c r="AJ52" s="44">
        <f t="shared" si="36"/>
        <v>1.3333333333333286</v>
      </c>
      <c r="AK52" s="44">
        <f t="shared" si="24"/>
        <v>212.06666666666669</v>
      </c>
      <c r="AL52" s="44">
        <f t="shared" si="37"/>
        <v>4.8999999999999773</v>
      </c>
      <c r="AM52" s="44">
        <f t="shared" si="25"/>
        <v>172.20000000000002</v>
      </c>
      <c r="AN52" s="44">
        <f t="shared" si="38"/>
        <v>0.46666666666664014</v>
      </c>
      <c r="AO52" s="44">
        <f t="shared" si="26"/>
        <v>193.66666666666666</v>
      </c>
      <c r="AP52" s="44">
        <f t="shared" si="39"/>
        <v>0.66666666666668561</v>
      </c>
      <c r="AQ52" s="44">
        <f t="shared" si="27"/>
        <v>178.5</v>
      </c>
      <c r="AR52" s="44">
        <f t="shared" si="40"/>
        <v>1.1666666666666572</v>
      </c>
    </row>
    <row r="53" spans="1:44" x14ac:dyDescent="0.3">
      <c r="A53" s="160" t="s">
        <v>35</v>
      </c>
      <c r="B53" s="12">
        <v>2022</v>
      </c>
      <c r="C53" s="12" t="s">
        <v>48</v>
      </c>
      <c r="D53" s="48">
        <v>163.5</v>
      </c>
      <c r="E53" s="12">
        <v>209.2</v>
      </c>
      <c r="F53" s="12">
        <v>169.7</v>
      </c>
      <c r="G53" s="12">
        <v>169.7</v>
      </c>
      <c r="H53" s="12">
        <v>188.7</v>
      </c>
      <c r="I53" s="12">
        <v>165.7</v>
      </c>
      <c r="J53" s="12">
        <v>191.8</v>
      </c>
      <c r="K53" s="12">
        <v>169.1</v>
      </c>
      <c r="L53" s="12">
        <v>121.6</v>
      </c>
      <c r="M53" s="12">
        <v>197.3</v>
      </c>
      <c r="N53" s="12">
        <v>169.4</v>
      </c>
      <c r="O53" s="12">
        <v>187.4</v>
      </c>
      <c r="P53" s="12">
        <v>177.8</v>
      </c>
      <c r="Q53" s="58"/>
      <c r="R53" s="156" t="s">
        <v>41</v>
      </c>
      <c r="S53" s="44">
        <f t="shared" si="15"/>
        <v>173.86666666666665</v>
      </c>
      <c r="T53" s="44">
        <f t="shared" si="28"/>
        <v>-173.86666666666665</v>
      </c>
      <c r="U53" s="44">
        <f t="shared" si="16"/>
        <v>215.06666666666669</v>
      </c>
      <c r="V53" s="44">
        <f t="shared" si="29"/>
        <v>-215.06666666666669</v>
      </c>
      <c r="W53" s="44">
        <f t="shared" si="17"/>
        <v>173.63333333333333</v>
      </c>
      <c r="X53" s="44">
        <f t="shared" si="30"/>
        <v>-173.63333333333333</v>
      </c>
      <c r="Y53" s="44">
        <f t="shared" si="18"/>
        <v>179.5</v>
      </c>
      <c r="Z53" s="44">
        <f t="shared" si="31"/>
        <v>-179.5</v>
      </c>
      <c r="AA53" s="44">
        <f t="shared" si="19"/>
        <v>169.23333333333335</v>
      </c>
      <c r="AB53" s="44">
        <f t="shared" si="32"/>
        <v>-169.23333333333335</v>
      </c>
      <c r="AC53" s="44">
        <f t="shared" si="20"/>
        <v>172.33333333333334</v>
      </c>
      <c r="AD53" s="44">
        <f t="shared" si="33"/>
        <v>-172.33333333333334</v>
      </c>
      <c r="AE53" s="44">
        <f t="shared" si="21"/>
        <v>164.9</v>
      </c>
      <c r="AF53" s="44">
        <f t="shared" si="34"/>
        <v>-164.9</v>
      </c>
      <c r="AG53" s="44">
        <f t="shared" si="22"/>
        <v>175.79999999999998</v>
      </c>
      <c r="AH53" s="44">
        <f t="shared" si="35"/>
        <v>-175.79999999999998</v>
      </c>
      <c r="AI53" s="44">
        <f t="shared" si="23"/>
        <v>122.93333333333334</v>
      </c>
      <c r="AJ53" s="44">
        <f t="shared" si="36"/>
        <v>-122.93333333333334</v>
      </c>
      <c r="AK53" s="44">
        <f t="shared" si="24"/>
        <v>216.96666666666667</v>
      </c>
      <c r="AL53" s="44">
        <f t="shared" si="37"/>
        <v>-216.96666666666667</v>
      </c>
      <c r="AM53" s="44">
        <f t="shared" si="25"/>
        <v>172.66666666666666</v>
      </c>
      <c r="AN53" s="44">
        <f t="shared" si="38"/>
        <v>-172.66666666666666</v>
      </c>
      <c r="AO53" s="44">
        <f t="shared" si="26"/>
        <v>194.33333333333334</v>
      </c>
      <c r="AP53" s="44">
        <f t="shared" si="39"/>
        <v>-194.33333333333334</v>
      </c>
      <c r="AQ53" s="44">
        <f t="shared" si="27"/>
        <v>179.66666666666666</v>
      </c>
      <c r="AR53" s="44">
        <f t="shared" si="40"/>
        <v>-179.66666666666666</v>
      </c>
    </row>
    <row r="54" spans="1:44" x14ac:dyDescent="0.3">
      <c r="A54" s="160" t="s">
        <v>30</v>
      </c>
      <c r="B54" s="12">
        <v>2022</v>
      </c>
      <c r="C54" s="12" t="s">
        <v>50</v>
      </c>
      <c r="D54" s="48">
        <v>164.7</v>
      </c>
      <c r="E54" s="12">
        <v>208.8</v>
      </c>
      <c r="F54" s="12">
        <v>170.3</v>
      </c>
      <c r="G54" s="12">
        <v>170.9</v>
      </c>
      <c r="H54" s="12">
        <v>191.6</v>
      </c>
      <c r="I54" s="12">
        <v>162.19999999999999</v>
      </c>
      <c r="J54" s="12">
        <v>184.8</v>
      </c>
      <c r="K54" s="12">
        <v>169.7</v>
      </c>
      <c r="L54" s="12">
        <v>121.1</v>
      </c>
      <c r="M54" s="12">
        <v>201.6</v>
      </c>
      <c r="N54" s="12">
        <v>175.8</v>
      </c>
      <c r="O54" s="12">
        <v>185.6</v>
      </c>
      <c r="P54" s="12">
        <v>177.4</v>
      </c>
    </row>
    <row r="55" spans="1:44" x14ac:dyDescent="0.3">
      <c r="A55" s="12" t="s">
        <v>33</v>
      </c>
      <c r="B55" s="12">
        <v>2022</v>
      </c>
      <c r="C55" s="12" t="s">
        <v>50</v>
      </c>
      <c r="D55" s="48">
        <v>166.4</v>
      </c>
      <c r="E55" s="12">
        <v>214.9</v>
      </c>
      <c r="F55" s="12">
        <v>171.9</v>
      </c>
      <c r="G55" s="12">
        <v>171</v>
      </c>
      <c r="H55" s="12">
        <v>177.7</v>
      </c>
      <c r="I55" s="12">
        <v>165.7</v>
      </c>
      <c r="J55" s="12">
        <v>228.6</v>
      </c>
      <c r="K55" s="12">
        <v>169.9</v>
      </c>
      <c r="L55" s="12">
        <v>123.4</v>
      </c>
      <c r="M55" s="12">
        <v>196.4</v>
      </c>
      <c r="N55" s="12">
        <v>161.6</v>
      </c>
      <c r="O55" s="12">
        <v>191.5</v>
      </c>
      <c r="P55" s="12">
        <v>183.3</v>
      </c>
    </row>
    <row r="56" spans="1:44" x14ac:dyDescent="0.3">
      <c r="A56" s="12" t="s">
        <v>35</v>
      </c>
      <c r="B56" s="12">
        <v>2022</v>
      </c>
      <c r="C56" s="12" t="s">
        <v>50</v>
      </c>
      <c r="D56" s="48">
        <v>165.2</v>
      </c>
      <c r="E56" s="12">
        <v>210.9</v>
      </c>
      <c r="F56" s="12">
        <v>170.9</v>
      </c>
      <c r="G56" s="12">
        <v>170.9</v>
      </c>
      <c r="H56" s="12">
        <v>186.5</v>
      </c>
      <c r="I56" s="12">
        <v>163.80000000000001</v>
      </c>
      <c r="J56" s="12">
        <v>199.7</v>
      </c>
      <c r="K56" s="12">
        <v>169.8</v>
      </c>
      <c r="L56" s="12">
        <v>121.9</v>
      </c>
      <c r="M56" s="12">
        <v>199.9</v>
      </c>
      <c r="N56" s="12">
        <v>169.9</v>
      </c>
      <c r="O56" s="12">
        <v>188.3</v>
      </c>
      <c r="P56" s="12">
        <v>179.6</v>
      </c>
    </row>
    <row r="57" spans="1:44" x14ac:dyDescent="0.3">
      <c r="A57" s="12" t="s">
        <v>30</v>
      </c>
      <c r="B57" s="12">
        <v>2022</v>
      </c>
      <c r="C57" s="12" t="s">
        <v>53</v>
      </c>
      <c r="D57" s="48">
        <v>166.9</v>
      </c>
      <c r="E57" s="12">
        <v>207.2</v>
      </c>
      <c r="F57" s="12">
        <v>180.2</v>
      </c>
      <c r="G57" s="12">
        <v>172.3</v>
      </c>
      <c r="H57" s="12">
        <v>194</v>
      </c>
      <c r="I57" s="12">
        <v>159.1</v>
      </c>
      <c r="J57" s="12">
        <v>171.6</v>
      </c>
      <c r="K57" s="12">
        <v>170.2</v>
      </c>
      <c r="L57" s="12">
        <v>121.5</v>
      </c>
      <c r="M57" s="12">
        <v>204.8</v>
      </c>
      <c r="N57" s="12">
        <v>176.4</v>
      </c>
      <c r="O57" s="12">
        <v>186.9</v>
      </c>
      <c r="P57" s="12">
        <v>176.6</v>
      </c>
    </row>
    <row r="58" spans="1:44" x14ac:dyDescent="0.3">
      <c r="A58" s="12" t="s">
        <v>33</v>
      </c>
      <c r="B58" s="12">
        <v>2022</v>
      </c>
      <c r="C58" s="12" t="s">
        <v>53</v>
      </c>
      <c r="D58" s="48">
        <v>168.4</v>
      </c>
      <c r="E58" s="12">
        <v>213.4</v>
      </c>
      <c r="F58" s="12">
        <v>183.2</v>
      </c>
      <c r="G58" s="12">
        <v>172.3</v>
      </c>
      <c r="H58" s="12">
        <v>180</v>
      </c>
      <c r="I58" s="12">
        <v>162.6</v>
      </c>
      <c r="J58" s="12">
        <v>205.5</v>
      </c>
      <c r="K58" s="12">
        <v>171</v>
      </c>
      <c r="L58" s="12">
        <v>123.4</v>
      </c>
      <c r="M58" s="12">
        <v>198.8</v>
      </c>
      <c r="N58" s="12">
        <v>162.1</v>
      </c>
      <c r="O58" s="12">
        <v>192.4</v>
      </c>
      <c r="P58" s="12">
        <v>181.3</v>
      </c>
    </row>
    <row r="59" spans="1:44" x14ac:dyDescent="0.3">
      <c r="A59" s="12" t="s">
        <v>35</v>
      </c>
      <c r="B59" s="12">
        <v>2022</v>
      </c>
      <c r="C59" s="12" t="s">
        <v>53</v>
      </c>
      <c r="D59" s="48">
        <v>167.4</v>
      </c>
      <c r="E59" s="12">
        <v>209.4</v>
      </c>
      <c r="F59" s="12">
        <v>181.4</v>
      </c>
      <c r="G59" s="12">
        <v>172.3</v>
      </c>
      <c r="H59" s="12">
        <v>188.9</v>
      </c>
      <c r="I59" s="12">
        <v>160.69999999999999</v>
      </c>
      <c r="J59" s="12">
        <v>183.1</v>
      </c>
      <c r="K59" s="12">
        <v>170.5</v>
      </c>
      <c r="L59" s="12">
        <v>122.1</v>
      </c>
      <c r="M59" s="12">
        <v>202.8</v>
      </c>
      <c r="N59" s="12">
        <v>170.4</v>
      </c>
      <c r="O59" s="12">
        <v>189.5</v>
      </c>
      <c r="P59" s="12">
        <v>178.3</v>
      </c>
    </row>
    <row r="60" spans="1:44" x14ac:dyDescent="0.3">
      <c r="A60" s="12" t="s">
        <v>30</v>
      </c>
      <c r="B60" s="12">
        <v>2022</v>
      </c>
      <c r="C60" s="12" t="s">
        <v>55</v>
      </c>
      <c r="D60" s="48">
        <v>168.8</v>
      </c>
      <c r="E60" s="12">
        <v>206.9</v>
      </c>
      <c r="F60" s="12">
        <v>189.1</v>
      </c>
      <c r="G60" s="12">
        <v>173.4</v>
      </c>
      <c r="H60" s="12">
        <v>193.9</v>
      </c>
      <c r="I60" s="12">
        <v>156.69999999999999</v>
      </c>
      <c r="J60" s="12">
        <v>150.19999999999999</v>
      </c>
      <c r="K60" s="12">
        <v>170.5</v>
      </c>
      <c r="L60" s="12">
        <v>121.2</v>
      </c>
      <c r="M60" s="12">
        <v>207.5</v>
      </c>
      <c r="N60" s="12">
        <v>176.8</v>
      </c>
      <c r="O60" s="12">
        <v>187.7</v>
      </c>
      <c r="P60" s="12">
        <v>174.4</v>
      </c>
    </row>
    <row r="61" spans="1:44" x14ac:dyDescent="0.3">
      <c r="A61" s="12" t="s">
        <v>33</v>
      </c>
      <c r="B61" s="12">
        <v>2022</v>
      </c>
      <c r="C61" s="12" t="s">
        <v>55</v>
      </c>
      <c r="D61" s="48">
        <v>170.2</v>
      </c>
      <c r="E61" s="12">
        <v>212.9</v>
      </c>
      <c r="F61" s="12">
        <v>191.9</v>
      </c>
      <c r="G61" s="12">
        <v>173.9</v>
      </c>
      <c r="H61" s="12">
        <v>179.1</v>
      </c>
      <c r="I61" s="12">
        <v>159.5</v>
      </c>
      <c r="J61" s="12">
        <v>178.7</v>
      </c>
      <c r="K61" s="12">
        <v>171.3</v>
      </c>
      <c r="L61" s="12">
        <v>123.1</v>
      </c>
      <c r="M61" s="12">
        <v>200.5</v>
      </c>
      <c r="N61" s="12">
        <v>162.80000000000001</v>
      </c>
      <c r="O61" s="12">
        <v>193.3</v>
      </c>
      <c r="P61" s="12">
        <v>178.6</v>
      </c>
    </row>
    <row r="62" spans="1:44" x14ac:dyDescent="0.3">
      <c r="A62" s="12" t="s">
        <v>35</v>
      </c>
      <c r="B62" s="12">
        <v>2022</v>
      </c>
      <c r="C62" s="12" t="s">
        <v>55</v>
      </c>
      <c r="D62" s="48">
        <v>169.2</v>
      </c>
      <c r="E62" s="12">
        <v>209</v>
      </c>
      <c r="F62" s="12">
        <v>190.2</v>
      </c>
      <c r="G62" s="12">
        <v>173.6</v>
      </c>
      <c r="H62" s="12">
        <v>188.5</v>
      </c>
      <c r="I62" s="12">
        <v>158</v>
      </c>
      <c r="J62" s="12">
        <v>159.9</v>
      </c>
      <c r="K62" s="12">
        <v>170.8</v>
      </c>
      <c r="L62" s="12">
        <v>121.8</v>
      </c>
      <c r="M62" s="12">
        <v>205.2</v>
      </c>
      <c r="N62" s="12">
        <v>171</v>
      </c>
      <c r="O62" s="12">
        <v>190.3</v>
      </c>
      <c r="P62" s="12">
        <v>175.9</v>
      </c>
    </row>
    <row r="63" spans="1:44" s="10" customFormat="1" x14ac:dyDescent="0.3">
      <c r="A63" s="11" t="s">
        <v>30</v>
      </c>
      <c r="B63" s="12">
        <v>2023</v>
      </c>
      <c r="C63" s="11" t="s">
        <v>31</v>
      </c>
      <c r="D63" s="48">
        <v>174</v>
      </c>
      <c r="E63" s="12">
        <v>208.3</v>
      </c>
      <c r="F63" s="12">
        <v>192.9</v>
      </c>
      <c r="G63" s="12">
        <v>174.3</v>
      </c>
      <c r="H63" s="12">
        <v>192.6</v>
      </c>
      <c r="I63" s="12">
        <v>156.30000000000001</v>
      </c>
      <c r="J63" s="12">
        <v>142.9</v>
      </c>
      <c r="K63" s="12">
        <v>170.7</v>
      </c>
      <c r="L63" s="12">
        <v>120.3</v>
      </c>
      <c r="M63" s="12">
        <v>210.5</v>
      </c>
      <c r="N63" s="12">
        <v>176.9</v>
      </c>
      <c r="O63" s="12">
        <v>188.5</v>
      </c>
      <c r="P63" s="12">
        <v>175</v>
      </c>
    </row>
    <row r="64" spans="1:44" x14ac:dyDescent="0.3">
      <c r="A64" s="11" t="s">
        <v>33</v>
      </c>
      <c r="B64" s="12">
        <v>2023</v>
      </c>
      <c r="C64" s="11" t="s">
        <v>31</v>
      </c>
      <c r="D64" s="48">
        <v>173.3</v>
      </c>
      <c r="E64" s="12">
        <v>215.2</v>
      </c>
      <c r="F64" s="12">
        <v>197</v>
      </c>
      <c r="G64" s="12">
        <v>175.2</v>
      </c>
      <c r="H64" s="12">
        <v>178</v>
      </c>
      <c r="I64" s="12">
        <v>160.5</v>
      </c>
      <c r="J64" s="12">
        <v>175.3</v>
      </c>
      <c r="K64" s="12">
        <v>171.2</v>
      </c>
      <c r="L64" s="12">
        <v>122.7</v>
      </c>
      <c r="M64" s="12">
        <v>204.3</v>
      </c>
      <c r="N64" s="12">
        <v>163.69999999999999</v>
      </c>
      <c r="O64" s="12">
        <v>194.3</v>
      </c>
      <c r="P64" s="12">
        <v>179.5</v>
      </c>
    </row>
    <row r="65" spans="1:30" x14ac:dyDescent="0.3">
      <c r="A65" s="11" t="s">
        <v>35</v>
      </c>
      <c r="B65" s="12">
        <v>2023</v>
      </c>
      <c r="C65" s="11" t="s">
        <v>31</v>
      </c>
      <c r="D65" s="48">
        <v>173.8</v>
      </c>
      <c r="E65" s="12">
        <v>210.7</v>
      </c>
      <c r="F65" s="12">
        <v>194.5</v>
      </c>
      <c r="G65" s="12">
        <v>174.6</v>
      </c>
      <c r="H65" s="12">
        <v>187.2</v>
      </c>
      <c r="I65" s="12">
        <v>158.30000000000001</v>
      </c>
      <c r="J65" s="12">
        <v>153.9</v>
      </c>
      <c r="K65" s="12">
        <v>170.9</v>
      </c>
      <c r="L65" s="12">
        <v>121.1</v>
      </c>
      <c r="M65" s="12">
        <v>208.4</v>
      </c>
      <c r="N65" s="12">
        <v>171.4</v>
      </c>
      <c r="O65" s="12">
        <v>191.2</v>
      </c>
      <c r="P65" s="12">
        <v>176.7</v>
      </c>
    </row>
    <row r="66" spans="1:30" x14ac:dyDescent="0.3">
      <c r="A66" s="11" t="s">
        <v>30</v>
      </c>
      <c r="B66" s="12">
        <v>2023</v>
      </c>
      <c r="C66" s="11" t="s">
        <v>36</v>
      </c>
      <c r="D66" s="48">
        <v>174.2</v>
      </c>
      <c r="E66" s="12">
        <v>205.2</v>
      </c>
      <c r="F66" s="12">
        <v>173.9</v>
      </c>
      <c r="G66" s="12">
        <v>177</v>
      </c>
      <c r="H66" s="12">
        <v>183.4</v>
      </c>
      <c r="I66" s="12">
        <v>167.2</v>
      </c>
      <c r="J66" s="12">
        <v>140.9</v>
      </c>
      <c r="K66" s="12">
        <v>170.4</v>
      </c>
      <c r="L66" s="12">
        <v>119.1</v>
      </c>
      <c r="M66" s="12">
        <v>212.1</v>
      </c>
      <c r="N66" s="12">
        <v>177.6</v>
      </c>
      <c r="O66" s="12">
        <v>189.9</v>
      </c>
      <c r="P66" s="12">
        <v>174.8</v>
      </c>
    </row>
    <row r="67" spans="1:30" x14ac:dyDescent="0.3">
      <c r="A67" s="11" t="s">
        <v>33</v>
      </c>
      <c r="B67" s="12">
        <v>2023</v>
      </c>
      <c r="C67" s="11" t="s">
        <v>36</v>
      </c>
      <c r="D67" s="48">
        <v>174.7</v>
      </c>
      <c r="E67" s="12">
        <v>212.2</v>
      </c>
      <c r="F67" s="12">
        <v>177.2</v>
      </c>
      <c r="G67" s="12">
        <v>177.9</v>
      </c>
      <c r="H67" s="12">
        <v>172.2</v>
      </c>
      <c r="I67" s="12">
        <v>172.1</v>
      </c>
      <c r="J67" s="12">
        <v>175.8</v>
      </c>
      <c r="K67" s="12">
        <v>172.2</v>
      </c>
      <c r="L67" s="12">
        <v>121.9</v>
      </c>
      <c r="M67" s="12">
        <v>204.8</v>
      </c>
      <c r="N67" s="12">
        <v>164.9</v>
      </c>
      <c r="O67" s="12">
        <v>196.6</v>
      </c>
      <c r="P67" s="12">
        <v>180.7</v>
      </c>
    </row>
    <row r="68" spans="1:30" x14ac:dyDescent="0.3">
      <c r="A68" s="11" t="s">
        <v>35</v>
      </c>
      <c r="B68" s="12">
        <v>2023</v>
      </c>
      <c r="C68" s="11" t="s">
        <v>36</v>
      </c>
      <c r="D68" s="48">
        <v>174.4</v>
      </c>
      <c r="E68" s="12">
        <v>207.7</v>
      </c>
      <c r="F68" s="12">
        <v>175.2</v>
      </c>
      <c r="G68" s="12">
        <v>177.3</v>
      </c>
      <c r="H68" s="12">
        <v>179.3</v>
      </c>
      <c r="I68" s="12">
        <v>169.5</v>
      </c>
      <c r="J68" s="12">
        <v>152.69999999999999</v>
      </c>
      <c r="K68" s="12">
        <v>171</v>
      </c>
      <c r="L68" s="12">
        <v>120</v>
      </c>
      <c r="M68" s="12">
        <v>209.7</v>
      </c>
      <c r="N68" s="12">
        <v>172.3</v>
      </c>
      <c r="O68" s="12">
        <v>193</v>
      </c>
      <c r="P68" s="12">
        <v>177</v>
      </c>
    </row>
    <row r="69" spans="1:30" x14ac:dyDescent="0.3">
      <c r="A69" s="11" t="s">
        <v>30</v>
      </c>
      <c r="B69" s="12">
        <v>2023</v>
      </c>
      <c r="C69" s="11" t="s">
        <v>38</v>
      </c>
      <c r="D69" s="48">
        <v>174.3</v>
      </c>
      <c r="E69" s="12">
        <v>205.2</v>
      </c>
      <c r="F69" s="12">
        <v>173.9</v>
      </c>
      <c r="G69" s="12">
        <v>177</v>
      </c>
      <c r="H69" s="12">
        <v>183.3</v>
      </c>
      <c r="I69" s="12">
        <v>167.2</v>
      </c>
      <c r="J69" s="12">
        <v>140.9</v>
      </c>
      <c r="K69" s="12">
        <v>170.5</v>
      </c>
      <c r="L69" s="12">
        <v>119.1</v>
      </c>
      <c r="M69" s="12">
        <v>212.1</v>
      </c>
      <c r="N69" s="12">
        <v>177.6</v>
      </c>
      <c r="O69" s="12">
        <v>189.9</v>
      </c>
      <c r="P69" s="12">
        <v>174.8</v>
      </c>
    </row>
    <row r="70" spans="1:30" x14ac:dyDescent="0.3">
      <c r="A70" s="11" t="s">
        <v>33</v>
      </c>
      <c r="B70" s="12">
        <v>2023</v>
      </c>
      <c r="C70" s="11" t="s">
        <v>38</v>
      </c>
      <c r="D70" s="48">
        <v>174.7</v>
      </c>
      <c r="E70" s="12">
        <v>212.2</v>
      </c>
      <c r="F70" s="12">
        <v>177.2</v>
      </c>
      <c r="G70" s="12">
        <v>177.9</v>
      </c>
      <c r="H70" s="12">
        <v>172.2</v>
      </c>
      <c r="I70" s="12">
        <v>172.1</v>
      </c>
      <c r="J70" s="12">
        <v>175.9</v>
      </c>
      <c r="K70" s="12">
        <v>172.2</v>
      </c>
      <c r="L70" s="12">
        <v>121.9</v>
      </c>
      <c r="M70" s="12">
        <v>204.8</v>
      </c>
      <c r="N70" s="12">
        <v>164.9</v>
      </c>
      <c r="O70" s="12">
        <v>196.6</v>
      </c>
      <c r="P70" s="12">
        <v>180.8</v>
      </c>
    </row>
    <row r="71" spans="1:30" x14ac:dyDescent="0.3">
      <c r="A71" s="11" t="s">
        <v>35</v>
      </c>
      <c r="B71" s="12">
        <v>2023</v>
      </c>
      <c r="C71" s="11" t="s">
        <v>38</v>
      </c>
      <c r="D71" s="48">
        <v>174.4</v>
      </c>
      <c r="E71" s="12">
        <v>207.7</v>
      </c>
      <c r="F71" s="12">
        <v>175.2</v>
      </c>
      <c r="G71" s="12">
        <v>177.3</v>
      </c>
      <c r="H71" s="12">
        <v>179.2</v>
      </c>
      <c r="I71" s="12">
        <v>169.5</v>
      </c>
      <c r="J71" s="12">
        <v>152.80000000000001</v>
      </c>
      <c r="K71" s="12">
        <v>171.1</v>
      </c>
      <c r="L71" s="12">
        <v>120</v>
      </c>
      <c r="M71" s="12">
        <v>209.7</v>
      </c>
      <c r="N71" s="12">
        <v>172.3</v>
      </c>
      <c r="O71" s="12">
        <v>193</v>
      </c>
      <c r="P71" s="12">
        <v>177</v>
      </c>
    </row>
    <row r="72" spans="1:30" x14ac:dyDescent="0.3">
      <c r="A72" s="11" t="s">
        <v>30</v>
      </c>
      <c r="B72" s="12">
        <v>2023</v>
      </c>
      <c r="C72" s="11" t="s">
        <v>39</v>
      </c>
      <c r="D72" s="48">
        <v>173.3</v>
      </c>
      <c r="E72" s="12">
        <v>206.9</v>
      </c>
      <c r="F72" s="12">
        <v>167.9</v>
      </c>
      <c r="G72" s="12">
        <v>178.2</v>
      </c>
      <c r="H72" s="12">
        <v>178.5</v>
      </c>
      <c r="I72" s="12">
        <v>173.7</v>
      </c>
      <c r="J72" s="12">
        <v>142.80000000000001</v>
      </c>
      <c r="K72" s="12">
        <v>172.8</v>
      </c>
      <c r="L72" s="12">
        <v>120.4</v>
      </c>
      <c r="M72" s="12">
        <v>215.5</v>
      </c>
      <c r="N72" s="12">
        <v>178.2</v>
      </c>
      <c r="O72" s="12">
        <v>190.5</v>
      </c>
      <c r="P72" s="12">
        <v>175.5</v>
      </c>
    </row>
    <row r="73" spans="1:30" x14ac:dyDescent="0.3">
      <c r="A73" s="11" t="s">
        <v>33</v>
      </c>
      <c r="B73" s="12">
        <v>2023</v>
      </c>
      <c r="C73" s="11" t="s">
        <v>39</v>
      </c>
      <c r="D73" s="48">
        <v>174.8</v>
      </c>
      <c r="E73" s="12">
        <v>213.7</v>
      </c>
      <c r="F73" s="12">
        <v>172.4</v>
      </c>
      <c r="G73" s="12">
        <v>178.8</v>
      </c>
      <c r="H73" s="12">
        <v>168.7</v>
      </c>
      <c r="I73" s="12">
        <v>179.2</v>
      </c>
      <c r="J73" s="12">
        <v>179.9</v>
      </c>
      <c r="K73" s="12">
        <v>174.7</v>
      </c>
      <c r="L73" s="12">
        <v>123.1</v>
      </c>
      <c r="M73" s="12">
        <v>207.8</v>
      </c>
      <c r="N73" s="12">
        <v>165.5</v>
      </c>
      <c r="O73" s="12">
        <v>197</v>
      </c>
      <c r="P73" s="12">
        <v>182.1</v>
      </c>
    </row>
    <row r="74" spans="1:30" x14ac:dyDescent="0.3">
      <c r="A74" s="11" t="s">
        <v>35</v>
      </c>
      <c r="B74" s="12">
        <v>2023</v>
      </c>
      <c r="C74" s="11" t="s">
        <v>39</v>
      </c>
      <c r="D74" s="48">
        <v>173.8</v>
      </c>
      <c r="E74" s="12">
        <v>209.3</v>
      </c>
      <c r="F74" s="12">
        <v>169.6</v>
      </c>
      <c r="G74" s="12">
        <v>178.4</v>
      </c>
      <c r="H74" s="12">
        <v>174.9</v>
      </c>
      <c r="I74" s="12">
        <v>176.3</v>
      </c>
      <c r="J74" s="12">
        <v>155.4</v>
      </c>
      <c r="K74" s="12">
        <v>173.4</v>
      </c>
      <c r="L74" s="12">
        <v>121.3</v>
      </c>
      <c r="M74" s="12">
        <v>212.9</v>
      </c>
      <c r="N74" s="12">
        <v>172.9</v>
      </c>
      <c r="O74" s="12">
        <v>193.5</v>
      </c>
      <c r="P74" s="12">
        <v>177.9</v>
      </c>
    </row>
    <row r="75" spans="1:30" x14ac:dyDescent="0.3">
      <c r="A75" s="11" t="s">
        <v>30</v>
      </c>
      <c r="B75" s="12">
        <v>2023</v>
      </c>
      <c r="C75" s="11" t="s">
        <v>41</v>
      </c>
      <c r="D75" s="48">
        <v>173.2</v>
      </c>
      <c r="E75" s="12">
        <v>211.5</v>
      </c>
      <c r="F75" s="12">
        <v>171</v>
      </c>
      <c r="G75" s="12">
        <v>179.6</v>
      </c>
      <c r="H75" s="12">
        <v>173.3</v>
      </c>
      <c r="I75" s="12">
        <v>169</v>
      </c>
      <c r="J75" s="12">
        <v>148.69999999999999</v>
      </c>
      <c r="K75" s="12">
        <v>174.9</v>
      </c>
      <c r="L75" s="12">
        <v>121.9</v>
      </c>
      <c r="M75" s="12">
        <v>221</v>
      </c>
      <c r="N75" s="12">
        <v>178.7</v>
      </c>
      <c r="O75" s="12">
        <v>191.1</v>
      </c>
      <c r="P75" s="12">
        <v>176.8</v>
      </c>
    </row>
    <row r="76" spans="1:30" x14ac:dyDescent="0.3">
      <c r="A76" s="11" t="s">
        <v>33</v>
      </c>
      <c r="B76" s="12">
        <v>2023</v>
      </c>
      <c r="C76" s="11" t="s">
        <v>41</v>
      </c>
      <c r="D76" s="48">
        <v>174.7</v>
      </c>
      <c r="E76" s="12">
        <v>219.4</v>
      </c>
      <c r="F76" s="12">
        <v>176.7</v>
      </c>
      <c r="G76" s="12">
        <v>179.4</v>
      </c>
      <c r="H76" s="12">
        <v>164.4</v>
      </c>
      <c r="I76" s="12">
        <v>175.8</v>
      </c>
      <c r="J76" s="12">
        <v>185</v>
      </c>
      <c r="K76" s="12">
        <v>176.9</v>
      </c>
      <c r="L76" s="12">
        <v>124.2</v>
      </c>
      <c r="M76" s="12">
        <v>211.9</v>
      </c>
      <c r="N76" s="12">
        <v>165.9</v>
      </c>
      <c r="O76" s="12">
        <v>197.7</v>
      </c>
      <c r="P76" s="12">
        <v>183.1</v>
      </c>
    </row>
    <row r="77" spans="1:30" x14ac:dyDescent="0.3">
      <c r="A77" s="11" t="s">
        <v>35</v>
      </c>
      <c r="B77" s="12">
        <v>2023</v>
      </c>
      <c r="C77" s="11" t="s">
        <v>41</v>
      </c>
      <c r="D77" s="48">
        <v>173.7</v>
      </c>
      <c r="E77" s="12">
        <v>214.3</v>
      </c>
      <c r="F77" s="12">
        <v>173.2</v>
      </c>
      <c r="G77" s="12">
        <v>179.5</v>
      </c>
      <c r="H77" s="12">
        <v>170</v>
      </c>
      <c r="I77" s="12">
        <v>172.2</v>
      </c>
      <c r="J77" s="12">
        <v>161</v>
      </c>
      <c r="K77" s="12">
        <v>175.6</v>
      </c>
      <c r="L77" s="12">
        <v>122.7</v>
      </c>
      <c r="M77" s="12">
        <v>218</v>
      </c>
      <c r="N77" s="12">
        <v>173.4</v>
      </c>
      <c r="O77" s="12">
        <v>194.2</v>
      </c>
      <c r="P77" s="12">
        <v>179.1</v>
      </c>
    </row>
    <row r="80" spans="1:30" ht="15.6" x14ac:dyDescent="0.3">
      <c r="A80" s="56"/>
      <c r="B80" s="49"/>
      <c r="C80" s="49"/>
      <c r="D80" s="5"/>
      <c r="E80" s="5"/>
      <c r="F80" s="5"/>
      <c r="G80" s="5"/>
      <c r="H80" s="5"/>
      <c r="I80" s="5"/>
      <c r="J80" s="5"/>
      <c r="K80" s="5"/>
      <c r="L80" s="5"/>
      <c r="M80" s="5"/>
      <c r="N80" s="5"/>
      <c r="O80" s="5"/>
      <c r="P80" s="5"/>
      <c r="R80" s="5"/>
      <c r="S80" s="5"/>
      <c r="T80" s="5"/>
      <c r="U80" s="5"/>
      <c r="V80" s="5"/>
      <c r="W80" s="5"/>
      <c r="X80" s="5"/>
      <c r="Y80" s="5"/>
      <c r="Z80" s="5"/>
      <c r="AA80" s="5"/>
      <c r="AB80" s="5"/>
      <c r="AC80" s="5"/>
      <c r="AD80" s="5"/>
    </row>
    <row r="81" spans="1:30" ht="15.6" x14ac:dyDescent="0.3">
      <c r="A81" s="155" t="s">
        <v>213</v>
      </c>
      <c r="B81" s="116" t="s">
        <v>288</v>
      </c>
      <c r="C81" s="116" t="s">
        <v>289</v>
      </c>
      <c r="D81" s="116" t="s">
        <v>290</v>
      </c>
      <c r="E81" s="116" t="s">
        <v>291</v>
      </c>
      <c r="F81" s="116" t="s">
        <v>292</v>
      </c>
      <c r="G81" s="116" t="s">
        <v>293</v>
      </c>
      <c r="H81" s="116" t="s">
        <v>294</v>
      </c>
      <c r="I81" s="116" t="s">
        <v>295</v>
      </c>
      <c r="J81" s="116" t="s">
        <v>296</v>
      </c>
      <c r="K81" s="116" t="s">
        <v>220</v>
      </c>
      <c r="L81" s="116" t="s">
        <v>297</v>
      </c>
      <c r="M81" s="116" t="s">
        <v>298</v>
      </c>
      <c r="Q81" s="5"/>
      <c r="R81" s="37"/>
      <c r="S81" s="37"/>
      <c r="T81" s="37"/>
      <c r="U81" s="37"/>
      <c r="V81" s="37"/>
      <c r="W81" s="37"/>
      <c r="X81" s="37"/>
      <c r="Y81" s="37"/>
      <c r="Z81" s="37"/>
      <c r="AA81" s="37"/>
      <c r="AB81" s="37"/>
      <c r="AC81" s="37"/>
      <c r="AD81" s="37"/>
    </row>
    <row r="82" spans="1:30" x14ac:dyDescent="0.3">
      <c r="A82" s="156" t="s">
        <v>274</v>
      </c>
      <c r="B82" s="44">
        <v>1.5666666666666629</v>
      </c>
      <c r="C82" s="44">
        <v>3.6333333333333542</v>
      </c>
      <c r="D82" s="44">
        <v>3.1333333333333258</v>
      </c>
      <c r="E82" s="44">
        <v>1.6666666666666572</v>
      </c>
      <c r="F82" s="44">
        <v>2.1333333333333542</v>
      </c>
      <c r="G82" s="44">
        <v>1.8333333333333144</v>
      </c>
      <c r="H82" s="44">
        <v>4.3000000000000114</v>
      </c>
      <c r="I82" s="44">
        <v>0.73333333333329165</v>
      </c>
      <c r="J82" s="44">
        <v>3.333333333335986E-2</v>
      </c>
      <c r="K82" s="44">
        <v>-0.49999999999997158</v>
      </c>
      <c r="L82" s="44">
        <v>-0.10000000000005116</v>
      </c>
      <c r="M82" s="44">
        <v>-173.86666666666665</v>
      </c>
      <c r="Q82" s="5"/>
      <c r="R82" s="37"/>
      <c r="S82" s="37"/>
      <c r="T82" s="37"/>
      <c r="U82" s="37"/>
      <c r="V82" s="37"/>
      <c r="W82" s="37"/>
      <c r="X82" s="37"/>
      <c r="Y82" s="37"/>
      <c r="Z82" s="37"/>
      <c r="AA82" s="37"/>
      <c r="AB82" s="37"/>
      <c r="AC82" s="37"/>
      <c r="AD82" s="37"/>
    </row>
    <row r="83" spans="1:30" x14ac:dyDescent="0.3">
      <c r="A83" s="156" t="s">
        <v>4</v>
      </c>
      <c r="B83" s="44">
        <v>-6.3666666666666742</v>
      </c>
      <c r="C83" s="44">
        <v>-6.4666666666666686</v>
      </c>
      <c r="D83" s="44">
        <v>2.6999999999999886</v>
      </c>
      <c r="E83" s="44">
        <v>1.6666666666666856</v>
      </c>
      <c r="F83" s="44">
        <v>-1.5333333333333314</v>
      </c>
      <c r="G83" s="44">
        <v>-0.40000000000000568</v>
      </c>
      <c r="H83" s="44">
        <v>1.8000000000000114</v>
      </c>
      <c r="I83" s="44">
        <v>-3.0333333333333599</v>
      </c>
      <c r="J83" s="44">
        <v>0</v>
      </c>
      <c r="K83" s="44">
        <v>1.6000000000000512</v>
      </c>
      <c r="L83" s="44">
        <v>5.0999999999999943</v>
      </c>
      <c r="M83" s="44">
        <v>-215.06666666666669</v>
      </c>
      <c r="Q83" s="5"/>
      <c r="R83" s="37"/>
      <c r="S83" s="37"/>
      <c r="T83" s="37"/>
      <c r="U83" s="37"/>
      <c r="V83" s="37"/>
      <c r="W83" s="37"/>
      <c r="X83" s="37"/>
      <c r="Y83" s="37"/>
      <c r="Z83" s="37"/>
      <c r="AA83" s="37"/>
      <c r="AB83" s="37"/>
      <c r="AC83" s="37"/>
      <c r="AD83" s="37"/>
    </row>
    <row r="84" spans="1:30" x14ac:dyDescent="0.3">
      <c r="A84" s="156" t="s">
        <v>5</v>
      </c>
      <c r="B84" s="44">
        <v>4.2999999999999545</v>
      </c>
      <c r="C84" s="44">
        <v>-6</v>
      </c>
      <c r="D84" s="44">
        <v>0.5</v>
      </c>
      <c r="E84" s="44">
        <v>1.1666666666666856</v>
      </c>
      <c r="F84" s="44">
        <v>10.566666666666663</v>
      </c>
      <c r="G84" s="44">
        <v>8.8000000000000114</v>
      </c>
      <c r="H84" s="44">
        <v>4.3999999999999773</v>
      </c>
      <c r="I84" s="44">
        <v>-19.366666666666674</v>
      </c>
      <c r="J84" s="44">
        <v>0</v>
      </c>
      <c r="K84" s="44">
        <v>-5.4666666666666401</v>
      </c>
      <c r="L84" s="44">
        <v>3.6666666666666572</v>
      </c>
      <c r="M84" s="44">
        <v>-173.63333333333333</v>
      </c>
      <c r="Q84" s="5"/>
      <c r="R84" s="37"/>
      <c r="S84" s="37"/>
      <c r="T84" s="37"/>
      <c r="U84" s="37"/>
      <c r="V84" s="37"/>
      <c r="W84" s="37"/>
      <c r="X84" s="37"/>
      <c r="Y84" s="37"/>
      <c r="Z84" s="37"/>
      <c r="AA84" s="37"/>
      <c r="AB84" s="37"/>
      <c r="AC84" s="37"/>
      <c r="AD84" s="37"/>
    </row>
    <row r="85" spans="1:30" x14ac:dyDescent="0.3">
      <c r="A85" s="156" t="s">
        <v>6</v>
      </c>
      <c r="B85" s="44">
        <v>0.79999999999998295</v>
      </c>
      <c r="C85" s="44">
        <v>1.4666666666666686</v>
      </c>
      <c r="D85" s="44">
        <v>1.6333333333333542</v>
      </c>
      <c r="E85" s="44">
        <v>1.1666666666666288</v>
      </c>
      <c r="F85" s="44">
        <v>1.3666666666667311</v>
      </c>
      <c r="G85" s="44">
        <v>1.333333333333286</v>
      </c>
      <c r="H85" s="44">
        <v>1.0666666666666913</v>
      </c>
      <c r="I85" s="44">
        <v>2.6999999999999886</v>
      </c>
      <c r="J85" s="44">
        <v>0</v>
      </c>
      <c r="K85" s="44">
        <v>1.0666666666666629</v>
      </c>
      <c r="L85" s="44">
        <v>1.0333333333333314</v>
      </c>
      <c r="M85" s="44">
        <v>-179.5</v>
      </c>
      <c r="Q85" s="5"/>
      <c r="R85" s="37"/>
      <c r="S85" s="37"/>
      <c r="T85" s="37"/>
      <c r="U85" s="37"/>
      <c r="V85" s="37"/>
      <c r="W85" s="37"/>
      <c r="X85" s="37"/>
      <c r="Y85" s="37"/>
      <c r="Z85" s="37"/>
      <c r="AA85" s="37"/>
      <c r="AB85" s="37"/>
      <c r="AC85" s="37"/>
      <c r="AD85" s="37"/>
    </row>
    <row r="86" spans="1:30" x14ac:dyDescent="0.3">
      <c r="A86" s="156" t="s">
        <v>7</v>
      </c>
      <c r="B86" s="44">
        <v>-4.9333333333333655</v>
      </c>
      <c r="C86" s="44">
        <v>-3.2666666666666515</v>
      </c>
      <c r="D86" s="44">
        <v>-3.6333333333333542</v>
      </c>
      <c r="E86" s="44">
        <v>-2.0999999999999943</v>
      </c>
      <c r="F86" s="44">
        <v>2.3666666666666742</v>
      </c>
      <c r="G86" s="44">
        <v>-0.46666666666666856</v>
      </c>
      <c r="H86" s="44">
        <v>-1.2333333333333485</v>
      </c>
      <c r="I86" s="44">
        <v>-7.6333333333332689</v>
      </c>
      <c r="J86" s="44">
        <v>-6.6666666666691299E-2</v>
      </c>
      <c r="K86" s="44">
        <v>-4.2000000000000171</v>
      </c>
      <c r="L86" s="44">
        <v>-4.7999999999999829</v>
      </c>
      <c r="M86" s="44">
        <v>-169.23333333333335</v>
      </c>
      <c r="Q86" s="5"/>
      <c r="R86" s="37"/>
      <c r="S86" s="37"/>
      <c r="T86" s="37"/>
      <c r="U86" s="37"/>
      <c r="V86" s="37"/>
      <c r="W86" s="37"/>
      <c r="X86" s="37"/>
      <c r="Y86" s="37"/>
      <c r="Z86" s="37"/>
      <c r="AA86" s="37"/>
      <c r="AB86" s="37"/>
      <c r="AC86" s="37"/>
      <c r="AD86" s="37"/>
    </row>
    <row r="87" spans="1:30" x14ac:dyDescent="0.3">
      <c r="A87" s="156" t="s">
        <v>8</v>
      </c>
      <c r="B87" s="44">
        <v>4.5666666666666629</v>
      </c>
      <c r="C87" s="44">
        <v>-1.3666666666666742</v>
      </c>
      <c r="D87" s="44">
        <v>-7.2999999999999545</v>
      </c>
      <c r="E87" s="44">
        <v>-1.8666666666666742</v>
      </c>
      <c r="F87" s="44">
        <v>-3.1000000000000227</v>
      </c>
      <c r="G87" s="44">
        <v>-2.7333333333333201</v>
      </c>
      <c r="H87" s="44">
        <v>0.30000000000001137</v>
      </c>
      <c r="I87" s="44">
        <v>11.23333333333332</v>
      </c>
      <c r="J87" s="44">
        <v>0</v>
      </c>
      <c r="K87" s="44">
        <v>6.8000000000000114</v>
      </c>
      <c r="L87" s="44">
        <v>-4.0666666666666629</v>
      </c>
      <c r="M87" s="44">
        <v>-172.33333333333334</v>
      </c>
      <c r="Q87" s="5"/>
      <c r="R87" s="37"/>
      <c r="S87" s="37"/>
      <c r="T87" s="37"/>
      <c r="U87" s="37"/>
      <c r="V87" s="37"/>
      <c r="W87" s="37"/>
      <c r="X87" s="37"/>
      <c r="Y87" s="37"/>
      <c r="Z87" s="37"/>
      <c r="AA87" s="37"/>
      <c r="AB87" s="37"/>
      <c r="AC87" s="37"/>
      <c r="AD87" s="37"/>
    </row>
    <row r="88" spans="1:30" x14ac:dyDescent="0.3">
      <c r="A88" s="156" t="s">
        <v>9</v>
      </c>
      <c r="B88" s="44">
        <v>-0.63333333333332575</v>
      </c>
      <c r="C88" s="44">
        <v>4.5666666666666629</v>
      </c>
      <c r="D88" s="44">
        <v>5.5333333333333314</v>
      </c>
      <c r="E88" s="44">
        <v>7.8666666666666458</v>
      </c>
      <c r="F88" s="44">
        <v>-17.633333333333297</v>
      </c>
      <c r="G88" s="44">
        <v>-23.80000000000004</v>
      </c>
      <c r="H88" s="44">
        <v>-5.5666666666666345</v>
      </c>
      <c r="I88" s="44">
        <v>-0.90000000000000568</v>
      </c>
      <c r="J88" s="44">
        <v>6.6666666666662877E-2</v>
      </c>
      <c r="K88" s="44">
        <v>2.8333333333333428</v>
      </c>
      <c r="L88" s="44">
        <v>5.5333333333333314</v>
      </c>
      <c r="M88" s="44">
        <v>-164.9</v>
      </c>
      <c r="Q88" s="5"/>
      <c r="R88" s="37"/>
      <c r="S88" s="37"/>
      <c r="T88" s="37"/>
      <c r="U88" s="37"/>
      <c r="V88" s="37"/>
      <c r="W88" s="37"/>
      <c r="X88" s="37"/>
      <c r="Y88" s="37"/>
      <c r="Z88" s="37"/>
      <c r="AA88" s="37"/>
      <c r="AB88" s="37"/>
      <c r="AC88" s="37"/>
      <c r="AD88" s="37"/>
    </row>
    <row r="89" spans="1:30" x14ac:dyDescent="0.3">
      <c r="A89" s="156" t="s">
        <v>10</v>
      </c>
      <c r="B89" s="44">
        <v>6.6666666666662877E-2</v>
      </c>
      <c r="C89" s="44">
        <v>2.9666666666666686</v>
      </c>
      <c r="D89" s="44">
        <v>1.9000000000000057</v>
      </c>
      <c r="E89" s="44">
        <v>0.70000000000001705</v>
      </c>
      <c r="F89" s="44">
        <v>0.76666666666665151</v>
      </c>
      <c r="G89" s="44">
        <v>0.30000000000001137</v>
      </c>
      <c r="H89" s="44">
        <v>6.6666666666634455E-2</v>
      </c>
      <c r="I89" s="44">
        <v>0.26666666666670835</v>
      </c>
      <c r="J89" s="44">
        <v>6.6666666666634455E-2</v>
      </c>
      <c r="K89" s="44">
        <v>2.3666666666666742</v>
      </c>
      <c r="L89" s="44">
        <v>2.1666666666666572</v>
      </c>
      <c r="M89" s="44">
        <v>-175.79999999999998</v>
      </c>
      <c r="Q89" s="5"/>
      <c r="R89" s="37"/>
      <c r="S89" s="37"/>
      <c r="T89" s="37"/>
      <c r="U89" s="37"/>
      <c r="V89" s="37"/>
      <c r="W89" s="37"/>
      <c r="X89" s="37"/>
      <c r="Y89" s="37"/>
      <c r="Z89" s="37"/>
      <c r="AA89" s="37"/>
      <c r="AB89" s="37"/>
      <c r="AC89" s="37"/>
      <c r="AD89" s="37"/>
    </row>
    <row r="90" spans="1:30" x14ac:dyDescent="0.3">
      <c r="A90" s="156" t="s">
        <v>11</v>
      </c>
      <c r="B90" s="44">
        <v>0.10000000000000853</v>
      </c>
      <c r="C90" s="44">
        <v>0.86666666666667425</v>
      </c>
      <c r="D90" s="44">
        <v>0.73333333333332007</v>
      </c>
      <c r="E90" s="44">
        <v>0.29999999999999716</v>
      </c>
      <c r="F90" s="44">
        <v>0.20000000000000284</v>
      </c>
      <c r="G90" s="44">
        <v>-0.29999999999998295</v>
      </c>
      <c r="H90" s="44">
        <v>-0.6666666666666714</v>
      </c>
      <c r="I90" s="44">
        <v>-1.0333333333333456</v>
      </c>
      <c r="J90" s="44">
        <v>0</v>
      </c>
      <c r="K90" s="44">
        <v>1.2666666666666799</v>
      </c>
      <c r="L90" s="44">
        <v>1.3333333333333286</v>
      </c>
      <c r="M90" s="44">
        <v>-122.93333333333334</v>
      </c>
      <c r="Q90" s="5"/>
      <c r="R90" s="37"/>
      <c r="S90" s="37"/>
      <c r="T90" s="37"/>
      <c r="U90" s="37"/>
      <c r="V90" s="37"/>
      <c r="W90" s="37"/>
      <c r="X90" s="37"/>
      <c r="Y90" s="37"/>
      <c r="Z90" s="37"/>
      <c r="AA90" s="37"/>
      <c r="AB90" s="37"/>
      <c r="AC90" s="37"/>
      <c r="AD90" s="37"/>
    </row>
    <row r="91" spans="1:30" x14ac:dyDescent="0.3">
      <c r="A91" s="156" t="s">
        <v>12</v>
      </c>
      <c r="B91" s="44">
        <v>2.8666666666666742</v>
      </c>
      <c r="C91" s="44">
        <v>3.5999999999999943</v>
      </c>
      <c r="D91" s="44">
        <v>3.6999999999999886</v>
      </c>
      <c r="E91" s="44">
        <v>2.6333333333333258</v>
      </c>
      <c r="F91" s="44">
        <v>2.8333333333333712</v>
      </c>
      <c r="G91" s="44">
        <v>2.2666666666666515</v>
      </c>
      <c r="H91" s="44">
        <v>3.3333333333333428</v>
      </c>
      <c r="I91" s="44">
        <v>1.1333333333332973</v>
      </c>
      <c r="J91" s="44">
        <v>0</v>
      </c>
      <c r="K91" s="44">
        <v>3.2000000000000455</v>
      </c>
      <c r="L91" s="44">
        <v>4.8999999999999773</v>
      </c>
      <c r="M91" s="44">
        <v>-216.96666666666667</v>
      </c>
      <c r="Q91" s="5"/>
      <c r="R91" s="37"/>
      <c r="S91" s="37"/>
      <c r="T91" s="37"/>
      <c r="U91" s="37"/>
      <c r="V91" s="37"/>
      <c r="W91" s="37"/>
      <c r="X91" s="37"/>
      <c r="Y91" s="37"/>
      <c r="Z91" s="37"/>
      <c r="AA91" s="37"/>
      <c r="AB91" s="37"/>
      <c r="AC91" s="37"/>
      <c r="AD91" s="37"/>
    </row>
    <row r="92" spans="1:30" x14ac:dyDescent="0.3">
      <c r="A92" s="156" t="s">
        <v>13</v>
      </c>
      <c r="B92" s="44">
        <v>0.50000000000005684</v>
      </c>
      <c r="C92" s="44">
        <v>0.46666666666664014</v>
      </c>
      <c r="D92" s="44">
        <v>0.59999999999999432</v>
      </c>
      <c r="E92" s="44">
        <v>0.46666666666666856</v>
      </c>
      <c r="F92" s="44">
        <v>0.53333333333333144</v>
      </c>
      <c r="G92" s="44">
        <v>0.5666666666666913</v>
      </c>
      <c r="H92" s="44">
        <v>0.46666666666664014</v>
      </c>
      <c r="I92" s="44">
        <v>0.93333333333333712</v>
      </c>
      <c r="J92" s="44">
        <v>0</v>
      </c>
      <c r="K92" s="44">
        <v>0.60000000000002274</v>
      </c>
      <c r="L92" s="44">
        <v>0.46666666666664014</v>
      </c>
      <c r="M92" s="44">
        <v>-172.66666666666666</v>
      </c>
      <c r="Q92" s="5"/>
      <c r="R92" s="37"/>
      <c r="S92" s="37"/>
      <c r="T92" s="37"/>
      <c r="U92" s="37"/>
      <c r="V92" s="37"/>
      <c r="W92" s="37"/>
      <c r="X92" s="37"/>
      <c r="Y92" s="37"/>
      <c r="Z92" s="37"/>
      <c r="AA92" s="37"/>
      <c r="AB92" s="37"/>
      <c r="AC92" s="37"/>
      <c r="AD92" s="37"/>
    </row>
    <row r="93" spans="1:30" x14ac:dyDescent="0.3">
      <c r="A93" s="156" t="s">
        <v>14</v>
      </c>
      <c r="B93" s="44">
        <v>1.3000000000000114</v>
      </c>
      <c r="C93" s="44">
        <v>1.0666666666666629</v>
      </c>
      <c r="D93" s="44">
        <v>1.1333333333333258</v>
      </c>
      <c r="E93" s="44">
        <v>0.93333333333336554</v>
      </c>
      <c r="F93" s="44">
        <v>1.1333333333332973</v>
      </c>
      <c r="G93" s="44">
        <v>0.83333333333331439</v>
      </c>
      <c r="H93" s="44">
        <v>0.90000000000003411</v>
      </c>
      <c r="I93" s="44">
        <v>1.8333333333333144</v>
      </c>
      <c r="J93" s="44">
        <v>0</v>
      </c>
      <c r="K93" s="44">
        <v>0.5</v>
      </c>
      <c r="L93" s="44">
        <v>0.66666666666668561</v>
      </c>
      <c r="M93" s="44">
        <v>-194.33333333333334</v>
      </c>
    </row>
    <row r="94" spans="1:30" x14ac:dyDescent="0.3">
      <c r="A94" s="156" t="s">
        <v>15</v>
      </c>
      <c r="B94" s="44">
        <v>9.9999999999994316E-2</v>
      </c>
      <c r="C94" s="44">
        <v>1.2333333333333485</v>
      </c>
      <c r="D94" s="44">
        <v>1.5</v>
      </c>
      <c r="E94" s="44">
        <v>1.7333333333333485</v>
      </c>
      <c r="F94" s="44">
        <v>-1.3666666666666742</v>
      </c>
      <c r="G94" s="44">
        <v>-2.4333333333333655</v>
      </c>
      <c r="H94" s="44">
        <v>0.76666666666670835</v>
      </c>
      <c r="I94" s="44">
        <v>0.4333333333333087</v>
      </c>
      <c r="J94" s="44">
        <v>3.3333333333331439E-2</v>
      </c>
      <c r="K94" s="44">
        <v>0.96666666666666856</v>
      </c>
      <c r="L94" s="44">
        <v>1.1666666666666572</v>
      </c>
      <c r="M94" s="44">
        <v>-179.66666666666666</v>
      </c>
    </row>
    <row r="97" spans="1:14" ht="15.6" x14ac:dyDescent="0.3">
      <c r="A97" s="155" t="s">
        <v>213</v>
      </c>
      <c r="B97" s="156" t="s">
        <v>274</v>
      </c>
      <c r="C97" s="156" t="s">
        <v>4</v>
      </c>
      <c r="D97" s="156" t="s">
        <v>5</v>
      </c>
      <c r="E97" s="156" t="s">
        <v>6</v>
      </c>
      <c r="F97" s="156" t="s">
        <v>7</v>
      </c>
      <c r="G97" s="156" t="s">
        <v>8</v>
      </c>
      <c r="H97" s="156" t="s">
        <v>9</v>
      </c>
      <c r="I97" s="156" t="s">
        <v>10</v>
      </c>
      <c r="J97" s="156" t="s">
        <v>11</v>
      </c>
      <c r="K97" s="156" t="s">
        <v>12</v>
      </c>
      <c r="L97" s="156" t="s">
        <v>13</v>
      </c>
      <c r="M97" s="156" t="s">
        <v>14</v>
      </c>
      <c r="N97" s="156" t="s">
        <v>15</v>
      </c>
    </row>
    <row r="98" spans="1:14" x14ac:dyDescent="0.3">
      <c r="A98" s="116" t="s">
        <v>288</v>
      </c>
      <c r="B98" s="44">
        <v>1.5666666666666629</v>
      </c>
      <c r="C98" s="44">
        <v>-6.3666666666666742</v>
      </c>
      <c r="D98" s="44">
        <v>4.2999999999999545</v>
      </c>
      <c r="E98" s="44">
        <v>0.79999999999998295</v>
      </c>
      <c r="F98" s="44">
        <v>-4.9333333333333655</v>
      </c>
      <c r="G98" s="44">
        <v>4.5666666666666629</v>
      </c>
      <c r="H98" s="44">
        <v>-0.63333333333332575</v>
      </c>
      <c r="I98" s="44">
        <v>6.6666666666662877E-2</v>
      </c>
      <c r="J98" s="44">
        <v>0.10000000000000853</v>
      </c>
      <c r="K98" s="44">
        <v>2.8666666666666742</v>
      </c>
      <c r="L98" s="44">
        <v>0.50000000000005684</v>
      </c>
      <c r="M98" s="44">
        <v>1.3000000000000114</v>
      </c>
      <c r="N98" s="44">
        <v>9.9999999999994316E-2</v>
      </c>
    </row>
    <row r="99" spans="1:14" x14ac:dyDescent="0.3">
      <c r="A99" s="116" t="s">
        <v>289</v>
      </c>
      <c r="B99" s="44">
        <v>3.6333333333333542</v>
      </c>
      <c r="C99" s="44">
        <v>-6.4666666666666686</v>
      </c>
      <c r="D99" s="44">
        <v>-6</v>
      </c>
      <c r="E99" s="44">
        <v>1.4666666666666686</v>
      </c>
      <c r="F99" s="44">
        <v>-3.2666666666666515</v>
      </c>
      <c r="G99" s="44">
        <v>-1.3666666666666742</v>
      </c>
      <c r="H99" s="44">
        <v>4.5666666666666629</v>
      </c>
      <c r="I99" s="44">
        <v>2.9666666666666686</v>
      </c>
      <c r="J99" s="44">
        <v>0.86666666666667425</v>
      </c>
      <c r="K99" s="44">
        <v>3.5999999999999943</v>
      </c>
      <c r="L99" s="44">
        <v>0.46666666666664014</v>
      </c>
      <c r="M99" s="44">
        <v>1.0666666666666629</v>
      </c>
      <c r="N99" s="44">
        <v>1.2333333333333485</v>
      </c>
    </row>
    <row r="100" spans="1:14" x14ac:dyDescent="0.3">
      <c r="A100" s="116" t="s">
        <v>290</v>
      </c>
      <c r="B100" s="44">
        <v>3.1333333333333258</v>
      </c>
      <c r="C100" s="44">
        <v>2.6999999999999886</v>
      </c>
      <c r="D100" s="44">
        <v>0.5</v>
      </c>
      <c r="E100" s="44">
        <v>1.6333333333333542</v>
      </c>
      <c r="F100" s="44">
        <v>-3.6333333333333542</v>
      </c>
      <c r="G100" s="44">
        <v>-7.2999999999999545</v>
      </c>
      <c r="H100" s="44">
        <v>5.5333333333333314</v>
      </c>
      <c r="I100" s="44">
        <v>1.9000000000000057</v>
      </c>
      <c r="J100" s="44">
        <v>0.73333333333332007</v>
      </c>
      <c r="K100" s="44">
        <v>3.6999999999999886</v>
      </c>
      <c r="L100" s="44">
        <v>0.59999999999999432</v>
      </c>
      <c r="M100" s="44">
        <v>1.1333333333333258</v>
      </c>
      <c r="N100" s="44">
        <v>1.5</v>
      </c>
    </row>
    <row r="101" spans="1:14" x14ac:dyDescent="0.3">
      <c r="A101" s="116" t="s">
        <v>291</v>
      </c>
      <c r="B101" s="44">
        <v>1.6666666666666572</v>
      </c>
      <c r="C101" s="44">
        <v>1.6666666666666856</v>
      </c>
      <c r="D101" s="44">
        <v>1.1666666666666856</v>
      </c>
      <c r="E101" s="44">
        <v>1.1666666666666288</v>
      </c>
      <c r="F101" s="44">
        <v>-2.0999999999999943</v>
      </c>
      <c r="G101" s="44">
        <v>-1.8666666666666742</v>
      </c>
      <c r="H101" s="44">
        <v>7.8666666666666458</v>
      </c>
      <c r="I101" s="44">
        <v>0.70000000000001705</v>
      </c>
      <c r="J101" s="44">
        <v>0.29999999999999716</v>
      </c>
      <c r="K101" s="44">
        <v>2.6333333333333258</v>
      </c>
      <c r="L101" s="44">
        <v>0.46666666666666856</v>
      </c>
      <c r="M101" s="44">
        <v>0.93333333333336554</v>
      </c>
      <c r="N101" s="44">
        <v>1.7333333333333485</v>
      </c>
    </row>
    <row r="102" spans="1:14" x14ac:dyDescent="0.3">
      <c r="A102" s="116" t="s">
        <v>292</v>
      </c>
      <c r="B102" s="44">
        <v>2.1333333333333542</v>
      </c>
      <c r="C102" s="44">
        <v>-1.5333333333333314</v>
      </c>
      <c r="D102" s="44">
        <v>10.566666666666663</v>
      </c>
      <c r="E102" s="44">
        <v>1.3666666666667311</v>
      </c>
      <c r="F102" s="44">
        <v>2.3666666666666742</v>
      </c>
      <c r="G102" s="44">
        <v>-3.1000000000000227</v>
      </c>
      <c r="H102" s="44">
        <v>-17.633333333333297</v>
      </c>
      <c r="I102" s="44">
        <v>0.76666666666665151</v>
      </c>
      <c r="J102" s="44">
        <v>0.20000000000000284</v>
      </c>
      <c r="K102" s="44">
        <v>2.8333333333333712</v>
      </c>
      <c r="L102" s="44">
        <v>0.53333333333333144</v>
      </c>
      <c r="M102" s="44">
        <v>1.1333333333332973</v>
      </c>
      <c r="N102" s="44">
        <v>-1.3666666666666742</v>
      </c>
    </row>
    <row r="103" spans="1:14" x14ac:dyDescent="0.3">
      <c r="A103" s="116" t="s">
        <v>293</v>
      </c>
      <c r="B103" s="44">
        <v>1.8333333333333144</v>
      </c>
      <c r="C103" s="44">
        <v>-0.40000000000000568</v>
      </c>
      <c r="D103" s="44">
        <v>8.8000000000000114</v>
      </c>
      <c r="E103" s="44">
        <v>1.333333333333286</v>
      </c>
      <c r="F103" s="44">
        <v>-0.46666666666666856</v>
      </c>
      <c r="G103" s="44">
        <v>-2.7333333333333201</v>
      </c>
      <c r="H103" s="44">
        <v>-23.80000000000004</v>
      </c>
      <c r="I103" s="44">
        <v>0.30000000000001137</v>
      </c>
      <c r="J103" s="44">
        <v>-0.29999999999998295</v>
      </c>
      <c r="K103" s="44">
        <v>2.2666666666666515</v>
      </c>
      <c r="L103" s="44">
        <v>0.5666666666666913</v>
      </c>
      <c r="M103" s="44">
        <v>0.83333333333331439</v>
      </c>
      <c r="N103" s="44">
        <v>-2.4333333333333655</v>
      </c>
    </row>
    <row r="104" spans="1:14" x14ac:dyDescent="0.3">
      <c r="A104" s="116" t="s">
        <v>294</v>
      </c>
      <c r="B104" s="44">
        <v>4.3000000000000114</v>
      </c>
      <c r="C104" s="44">
        <v>1.8000000000000114</v>
      </c>
      <c r="D104" s="44">
        <v>4.3999999999999773</v>
      </c>
      <c r="E104" s="44">
        <v>1.0666666666666913</v>
      </c>
      <c r="F104" s="44">
        <v>-1.2333333333333485</v>
      </c>
      <c r="G104" s="44">
        <v>0.30000000000001137</v>
      </c>
      <c r="H104" s="44">
        <v>-5.5666666666666345</v>
      </c>
      <c r="I104" s="44">
        <v>6.6666666666634455E-2</v>
      </c>
      <c r="J104" s="44">
        <v>-0.6666666666666714</v>
      </c>
      <c r="K104" s="44">
        <v>3.3333333333333428</v>
      </c>
      <c r="L104" s="44">
        <v>0.46666666666664014</v>
      </c>
      <c r="M104" s="44">
        <v>0.90000000000003411</v>
      </c>
      <c r="N104" s="44">
        <v>0.76666666666670835</v>
      </c>
    </row>
    <row r="105" spans="1:14" x14ac:dyDescent="0.3">
      <c r="A105" s="116" t="s">
        <v>295</v>
      </c>
      <c r="B105" s="44">
        <v>0.73333333333329165</v>
      </c>
      <c r="C105" s="44">
        <v>-3.0333333333333599</v>
      </c>
      <c r="D105" s="44">
        <v>-19.366666666666674</v>
      </c>
      <c r="E105" s="44">
        <v>2.6999999999999886</v>
      </c>
      <c r="F105" s="44">
        <v>-7.6333333333332689</v>
      </c>
      <c r="G105" s="44">
        <v>11.23333333333332</v>
      </c>
      <c r="H105" s="44">
        <v>-0.90000000000000568</v>
      </c>
      <c r="I105" s="44">
        <v>0.26666666666670835</v>
      </c>
      <c r="J105" s="44">
        <v>-1.0333333333333456</v>
      </c>
      <c r="K105" s="44">
        <v>1.1333333333332973</v>
      </c>
      <c r="L105" s="44">
        <v>0.93333333333333712</v>
      </c>
      <c r="M105" s="44">
        <v>1.8333333333333144</v>
      </c>
      <c r="N105" s="44">
        <v>0.4333333333333087</v>
      </c>
    </row>
    <row r="106" spans="1:14" x14ac:dyDescent="0.3">
      <c r="A106" s="116" t="s">
        <v>296</v>
      </c>
      <c r="B106" s="44">
        <v>3.333333333335986E-2</v>
      </c>
      <c r="C106" s="44">
        <v>0</v>
      </c>
      <c r="D106" s="44">
        <v>0</v>
      </c>
      <c r="E106" s="44">
        <v>0</v>
      </c>
      <c r="F106" s="44">
        <v>-6.6666666666691299E-2</v>
      </c>
      <c r="G106" s="44">
        <v>0</v>
      </c>
      <c r="H106" s="44">
        <v>6.6666666666662877E-2</v>
      </c>
      <c r="I106" s="44">
        <v>6.6666666666634455E-2</v>
      </c>
      <c r="J106" s="44">
        <v>0</v>
      </c>
      <c r="K106" s="44">
        <v>0</v>
      </c>
      <c r="L106" s="44">
        <v>0</v>
      </c>
      <c r="M106" s="44">
        <v>0</v>
      </c>
      <c r="N106" s="44">
        <v>3.3333333333331439E-2</v>
      </c>
    </row>
    <row r="107" spans="1:14" x14ac:dyDescent="0.3">
      <c r="A107" s="116" t="s">
        <v>220</v>
      </c>
      <c r="B107" s="44">
        <v>-0.49999999999997158</v>
      </c>
      <c r="C107" s="44">
        <v>1.6000000000000512</v>
      </c>
      <c r="D107" s="44">
        <v>-5.4666666666666401</v>
      </c>
      <c r="E107" s="44">
        <v>1.0666666666666629</v>
      </c>
      <c r="F107" s="44">
        <v>-4.2000000000000171</v>
      </c>
      <c r="G107" s="44">
        <v>6.8000000000000114</v>
      </c>
      <c r="H107" s="44">
        <v>2.8333333333333428</v>
      </c>
      <c r="I107" s="44">
        <v>2.3666666666666742</v>
      </c>
      <c r="J107" s="44">
        <v>1.2666666666666799</v>
      </c>
      <c r="K107" s="44">
        <v>3.2000000000000455</v>
      </c>
      <c r="L107" s="44">
        <v>0.60000000000002274</v>
      </c>
      <c r="M107" s="44">
        <v>0.5</v>
      </c>
      <c r="N107" s="44">
        <v>0.96666666666666856</v>
      </c>
    </row>
    <row r="108" spans="1:14" x14ac:dyDescent="0.3">
      <c r="A108" s="116" t="s">
        <v>297</v>
      </c>
      <c r="B108" s="44">
        <v>-0.10000000000005116</v>
      </c>
      <c r="C108" s="44">
        <v>5.0999999999999943</v>
      </c>
      <c r="D108" s="44">
        <v>3.6666666666666572</v>
      </c>
      <c r="E108" s="44">
        <v>1.0333333333333314</v>
      </c>
      <c r="F108" s="44">
        <v>-4.7999999999999829</v>
      </c>
      <c r="G108" s="44">
        <v>-4.0666666666666629</v>
      </c>
      <c r="H108" s="44">
        <v>5.5333333333333314</v>
      </c>
      <c r="I108" s="44">
        <v>2.1666666666666572</v>
      </c>
      <c r="J108" s="44">
        <v>1.3333333333333286</v>
      </c>
      <c r="K108" s="44">
        <v>4.8999999999999773</v>
      </c>
      <c r="L108" s="44">
        <v>0.46666666666664014</v>
      </c>
      <c r="M108" s="44">
        <v>0.66666666666668561</v>
      </c>
      <c r="N108" s="44">
        <v>1.1666666666666572</v>
      </c>
    </row>
    <row r="109" spans="1:14" x14ac:dyDescent="0.3">
      <c r="A109" s="116" t="s">
        <v>298</v>
      </c>
      <c r="B109" s="44">
        <v>-173.86666666666665</v>
      </c>
      <c r="C109" s="44">
        <v>-215.06666666666669</v>
      </c>
      <c r="D109" s="44">
        <v>-173.63333333333333</v>
      </c>
      <c r="E109" s="44">
        <v>-179.5</v>
      </c>
      <c r="F109" s="44">
        <v>-169.23333333333335</v>
      </c>
      <c r="G109" s="44">
        <v>-172.33333333333334</v>
      </c>
      <c r="H109" s="44">
        <v>-164.9</v>
      </c>
      <c r="I109" s="44">
        <v>-175.79999999999998</v>
      </c>
      <c r="J109" s="44">
        <v>-122.93333333333334</v>
      </c>
      <c r="K109" s="44">
        <v>-216.96666666666667</v>
      </c>
      <c r="L109" s="44">
        <v>-172.66666666666666</v>
      </c>
      <c r="M109" s="44">
        <v>-194.33333333333334</v>
      </c>
      <c r="N109" s="44">
        <v>-179.66666666666666</v>
      </c>
    </row>
    <row r="114" spans="1:3" x14ac:dyDescent="0.3">
      <c r="A114" s="1"/>
      <c r="C114" s="1"/>
    </row>
    <row r="115" spans="1:3" x14ac:dyDescent="0.3">
      <c r="A115" s="1"/>
      <c r="C115" s="1"/>
    </row>
    <row r="116" spans="1:3" x14ac:dyDescent="0.3">
      <c r="A116" s="1"/>
      <c r="C116" s="1"/>
    </row>
  </sheetData>
  <autoFilter ref="A1:Q37" xr:uid="{32A6F9AB-DEDA-4965-9274-3570BA61555E}"/>
  <conditionalFormatting sqref="T2:AG13">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30ED0-BD12-48D5-9072-F8C0DE12C2F8}">
  <dimension ref="A1:AQ173"/>
  <sheetViews>
    <sheetView topLeftCell="A145" zoomScale="70" zoomScaleNormal="70" workbookViewId="0">
      <selection activeCell="W54" sqref="W54:AP54"/>
    </sheetView>
  </sheetViews>
  <sheetFormatPr defaultRowHeight="14.4" x14ac:dyDescent="0.3"/>
  <cols>
    <col min="1" max="1" width="12.6640625" bestFit="1" customWidth="1"/>
    <col min="3" max="3" width="10" bestFit="1" customWidth="1"/>
    <col min="4" max="4" width="14.33203125" customWidth="1"/>
    <col min="5" max="5" width="16.5546875" customWidth="1"/>
    <col min="6" max="7" width="11.33203125" bestFit="1" customWidth="1"/>
    <col min="8" max="8" width="12.33203125" bestFit="1" customWidth="1"/>
    <col min="9" max="9" width="11.33203125" bestFit="1" customWidth="1"/>
    <col min="10" max="10" width="12.33203125" bestFit="1" customWidth="1"/>
    <col min="11" max="12" width="11.33203125" bestFit="1" customWidth="1"/>
    <col min="13" max="13" width="13.6640625" customWidth="1"/>
    <col min="14" max="17" width="11.33203125" bestFit="1" customWidth="1"/>
    <col min="18" max="18" width="12.33203125" bestFit="1" customWidth="1"/>
    <col min="19" max="20" width="11.33203125" bestFit="1" customWidth="1"/>
    <col min="21" max="21" width="41.6640625" customWidth="1"/>
    <col min="22" max="22" width="33.109375" customWidth="1"/>
    <col min="23" max="23" width="40" customWidth="1"/>
    <col min="24" max="24" width="14.44140625" customWidth="1"/>
    <col min="25" max="25" width="17.77734375" style="10" customWidth="1"/>
    <col min="26" max="26" width="17.6640625" customWidth="1"/>
    <col min="27" max="28" width="12.21875" bestFit="1" customWidth="1"/>
    <col min="29" max="29" width="11.5546875" bestFit="1" customWidth="1"/>
    <col min="30" max="31" width="12.21875" bestFit="1" customWidth="1"/>
    <col min="32" max="32" width="19.6640625" customWidth="1"/>
    <col min="33" max="33" width="12.21875" bestFit="1" customWidth="1"/>
    <col min="34" max="36" width="11.5546875" bestFit="1" customWidth="1"/>
    <col min="37" max="39" width="12.21875" bestFit="1" customWidth="1"/>
    <col min="40" max="42" width="11.5546875" bestFit="1" customWidth="1"/>
  </cols>
  <sheetData>
    <row r="1" spans="1:43" x14ac:dyDescent="0.3">
      <c r="A1" s="116" t="s">
        <v>0</v>
      </c>
      <c r="B1" s="31" t="s">
        <v>1</v>
      </c>
      <c r="C1" s="116" t="s">
        <v>2</v>
      </c>
      <c r="D1" s="116" t="s">
        <v>228</v>
      </c>
      <c r="E1" s="31" t="s">
        <v>229</v>
      </c>
      <c r="F1" s="31" t="s">
        <v>230</v>
      </c>
      <c r="G1" s="31" t="s">
        <v>231</v>
      </c>
      <c r="H1" s="31" t="s">
        <v>232</v>
      </c>
      <c r="I1" s="31" t="s">
        <v>233</v>
      </c>
      <c r="J1" s="31" t="s">
        <v>234</v>
      </c>
      <c r="K1" s="31" t="s">
        <v>235</v>
      </c>
      <c r="L1" s="31" t="s">
        <v>236</v>
      </c>
      <c r="M1" s="31" t="s">
        <v>237</v>
      </c>
      <c r="N1" s="31" t="s">
        <v>238</v>
      </c>
      <c r="O1" s="31" t="s">
        <v>239</v>
      </c>
      <c r="P1" s="31" t="s">
        <v>240</v>
      </c>
      <c r="Q1" s="31" t="s">
        <v>252</v>
      </c>
      <c r="R1" s="31" t="s">
        <v>253</v>
      </c>
      <c r="S1" s="31" t="s">
        <v>254</v>
      </c>
      <c r="T1" s="31" t="s">
        <v>244</v>
      </c>
      <c r="U1" s="31" t="s">
        <v>245</v>
      </c>
      <c r="V1" s="28"/>
      <c r="W1" s="15" t="s">
        <v>1</v>
      </c>
      <c r="X1" s="15" t="s">
        <v>310</v>
      </c>
      <c r="Y1" s="15" t="s">
        <v>2</v>
      </c>
      <c r="Z1" s="64" t="s">
        <v>228</v>
      </c>
      <c r="AA1" s="165" t="s">
        <v>229</v>
      </c>
      <c r="AB1" s="165" t="s">
        <v>230</v>
      </c>
      <c r="AC1" s="165" t="s">
        <v>231</v>
      </c>
      <c r="AD1" s="165" t="s">
        <v>232</v>
      </c>
      <c r="AE1" s="165" t="s">
        <v>233</v>
      </c>
      <c r="AF1" s="165" t="s">
        <v>234</v>
      </c>
      <c r="AG1" s="165" t="s">
        <v>235</v>
      </c>
      <c r="AH1" s="165" t="s">
        <v>236</v>
      </c>
      <c r="AI1" s="165" t="s">
        <v>237</v>
      </c>
      <c r="AJ1" s="165" t="s">
        <v>238</v>
      </c>
      <c r="AK1" s="165" t="s">
        <v>239</v>
      </c>
      <c r="AL1" s="165" t="s">
        <v>240</v>
      </c>
      <c r="AM1" s="165" t="s">
        <v>252</v>
      </c>
      <c r="AN1" s="165" t="s">
        <v>253</v>
      </c>
      <c r="AO1" s="165" t="s">
        <v>254</v>
      </c>
      <c r="AP1" s="165" t="s">
        <v>244</v>
      </c>
      <c r="AQ1" s="165" t="s">
        <v>245</v>
      </c>
    </row>
    <row r="2" spans="1:43" x14ac:dyDescent="0.3">
      <c r="A2" s="163" t="s">
        <v>30</v>
      </c>
      <c r="B2" s="12">
        <v>2019</v>
      </c>
      <c r="C2" s="163" t="s">
        <v>31</v>
      </c>
      <c r="D2" s="164">
        <v>1.2445095168374942</v>
      </c>
      <c r="E2" s="32">
        <v>-2.0327868852458981</v>
      </c>
      <c r="F2" s="48">
        <v>3.8350217076700521</v>
      </c>
      <c r="G2" s="48">
        <v>-0.49157303370787714</v>
      </c>
      <c r="H2" s="48">
        <v>-4.6811945117029952</v>
      </c>
      <c r="I2" s="48">
        <v>-0.22140221402214863</v>
      </c>
      <c r="J2" s="48">
        <v>-0.91116173120728072</v>
      </c>
      <c r="K2" s="48">
        <v>-2.5556471558120317</v>
      </c>
      <c r="L2" s="48">
        <v>1.8450184501845017</v>
      </c>
      <c r="M2" s="48">
        <v>1.079913606911447</v>
      </c>
      <c r="N2" s="48">
        <v>-6.496350364963507</v>
      </c>
      <c r="O2" s="48">
        <v>-1.6688061617458425</v>
      </c>
      <c r="P2" s="48">
        <v>-7.2780203784566455E-2</v>
      </c>
      <c r="Q2" s="48">
        <v>0.54163845633040719</v>
      </c>
      <c r="R2" s="48">
        <v>-12.038303693570448</v>
      </c>
      <c r="S2" s="48">
        <v>-9.193870752831435</v>
      </c>
      <c r="T2" s="48">
        <v>-7.8877005347593467</v>
      </c>
      <c r="U2" s="48">
        <v>-7.7760497667185069</v>
      </c>
      <c r="V2" s="66"/>
      <c r="W2" s="68">
        <v>2019</v>
      </c>
      <c r="X2" s="60" t="s">
        <v>311</v>
      </c>
      <c r="Y2" s="57" t="s">
        <v>31</v>
      </c>
      <c r="Z2" s="37">
        <f t="shared" ref="Z2:AQ2" si="0">AVERAGEIF($C$2:$C$37,$Y2,D2:D37)</f>
        <v>5.2670725769420779E-2</v>
      </c>
      <c r="AA2" s="37">
        <f t="shared" si="0"/>
        <v>0.1209014569465489</v>
      </c>
      <c r="AB2" s="37">
        <f t="shared" si="0"/>
        <v>0.25025890059333528</v>
      </c>
      <c r="AC2" s="37">
        <f t="shared" si="0"/>
        <v>2.4068464739477508E-2</v>
      </c>
      <c r="AD2" s="37">
        <f t="shared" si="0"/>
        <v>0.11336173992908456</v>
      </c>
      <c r="AE2" s="37">
        <f t="shared" si="0"/>
        <v>7.3982584983308508E-2</v>
      </c>
      <c r="AF2" s="37">
        <f t="shared" si="0"/>
        <v>-0.7594443103619658</v>
      </c>
      <c r="AG2" s="37">
        <f t="shared" si="0"/>
        <v>7.2836274931608158E-2</v>
      </c>
      <c r="AH2" s="37">
        <f t="shared" si="0"/>
        <v>-2.1930003004651494E-2</v>
      </c>
      <c r="AI2" s="37">
        <f t="shared" si="0"/>
        <v>7.4730290568399624E-2</v>
      </c>
      <c r="AJ2" s="37">
        <f t="shared" si="0"/>
        <v>0.21291574225488161</v>
      </c>
      <c r="AK2" s="37">
        <f t="shared" si="0"/>
        <v>9.3320269000084055E-2</v>
      </c>
      <c r="AL2" s="37">
        <f t="shared" si="0"/>
        <v>-4.8502466469692494E-2</v>
      </c>
      <c r="AM2" s="37">
        <f t="shared" si="0"/>
        <v>0.54163845633040719</v>
      </c>
      <c r="AN2" s="37">
        <f t="shared" si="0"/>
        <v>0.19843221511423378</v>
      </c>
      <c r="AO2" s="37">
        <f t="shared" si="0"/>
        <v>0.22947478821621056</v>
      </c>
      <c r="AP2" s="37">
        <f t="shared" si="0"/>
        <v>0.23929850860415267</v>
      </c>
      <c r="AQ2" s="37">
        <f t="shared" si="0"/>
        <v>0.32397592901148392</v>
      </c>
    </row>
    <row r="3" spans="1:43" x14ac:dyDescent="0.3">
      <c r="A3" s="163" t="s">
        <v>33</v>
      </c>
      <c r="B3" s="12">
        <v>2019</v>
      </c>
      <c r="C3" s="163" t="s">
        <v>31</v>
      </c>
      <c r="D3" s="164">
        <v>-0.8676789587852618</v>
      </c>
      <c r="E3" s="32">
        <v>1.3386880856760375</v>
      </c>
      <c r="F3" s="48">
        <v>-2.2996515679442586</v>
      </c>
      <c r="G3" s="48">
        <v>0.28228652081863498</v>
      </c>
      <c r="H3" s="48">
        <v>3.1329381879762939</v>
      </c>
      <c r="I3" s="48">
        <v>0.14792899408285284</v>
      </c>
      <c r="J3" s="48">
        <v>0.61302681992338037</v>
      </c>
      <c r="K3" s="48">
        <v>1.7766497461928887</v>
      </c>
      <c r="L3" s="48">
        <v>-1.1775362318840683</v>
      </c>
      <c r="M3" s="48">
        <v>-0.71225071225071224</v>
      </c>
      <c r="N3" s="48">
        <v>4.0593286494925973</v>
      </c>
      <c r="O3" s="48">
        <v>0.91383812010444232</v>
      </c>
      <c r="P3" s="48">
        <v>7.2833211944642609E-2</v>
      </c>
      <c r="Q3" s="48">
        <v>0.54163845633040719</v>
      </c>
      <c r="R3" s="48">
        <v>8.4758942457231772</v>
      </c>
      <c r="S3" s="48">
        <v>5.3558327219368911</v>
      </c>
      <c r="T3" s="48">
        <v>5.2975326560232094</v>
      </c>
      <c r="U3" s="48">
        <v>3.9629005059021951</v>
      </c>
      <c r="V3" s="66"/>
      <c r="W3" s="68">
        <v>2019</v>
      </c>
      <c r="X3" s="60" t="s">
        <v>311</v>
      </c>
      <c r="Y3" s="57" t="s">
        <v>36</v>
      </c>
      <c r="Z3" s="37">
        <f t="shared" ref="Z3:Z13" si="1">AVERAGEIF($C$2:$C$37,$Y3,D3:D39)</f>
        <v>8.1773131647578115E-2</v>
      </c>
      <c r="AA3" s="37">
        <f t="shared" ref="AA3:AA13" si="2">AVERAGEIF($C$2:$C$37,$Y3,E3:E39)</f>
        <v>0.23353797734958737</v>
      </c>
      <c r="AB3" s="37">
        <f t="shared" ref="AB3:AB13" si="3">AVERAGEIF($C$2:$C$37,$Y3,F3:F39)</f>
        <v>-0.52198635980648367</v>
      </c>
      <c r="AC3" s="37">
        <f t="shared" ref="AC3:AC13" si="4">AVERAGEIF($C$2:$C$37,$Y3,G3:G39)</f>
        <v>4.7591994526458126E-2</v>
      </c>
      <c r="AD3" s="37">
        <f t="shared" ref="AD3:AD13" si="5">AVERAGEIF($C$2:$C$37,$Y3,H3:H39)</f>
        <v>5.6260637065381459E-2</v>
      </c>
      <c r="AE3" s="37">
        <f t="shared" ref="AE3:AE13" si="6">AVERAGEIF($C$2:$C$37,$Y3,I3:I39)</f>
        <v>0.58893005875247184</v>
      </c>
      <c r="AF3" s="37">
        <f t="shared" ref="AF3:AF13" si="7">AVERAGEIF($C$2:$C$37,$Y3,J3:J39)</f>
        <v>2.5133738615229024</v>
      </c>
      <c r="AG3" s="37">
        <f t="shared" ref="AG3:AG13" si="8">AVERAGEIF($C$2:$C$37,$Y3,K3:K39)</f>
        <v>0.22785099230651684</v>
      </c>
      <c r="AH3" s="37">
        <f t="shared" ref="AH3:AH13" si="9">AVERAGEIF($C$2:$C$37,$Y3,L3:L39)</f>
        <v>9.5801316179272202E-3</v>
      </c>
      <c r="AI3" s="37">
        <f t="shared" ref="AI3:AI13" si="10">AVERAGEIF($C$2:$C$37,$Y3,M3:M39)</f>
        <v>-1.9336454157402223E-2</v>
      </c>
      <c r="AJ3" s="37">
        <f t="shared" ref="AJ3:AJ13" si="11">AVERAGEIF($C$2:$C$37,$Y3,N3:N39)</f>
        <v>0.16593878084105343</v>
      </c>
      <c r="AK3" s="37">
        <f t="shared" ref="AK3:AK13" si="12">AVERAGEIF($C$2:$C$37,$Y3,O3:O39)</f>
        <v>9.398444410133118E-2</v>
      </c>
      <c r="AL3" s="37">
        <f t="shared" ref="AL3:AL13" si="13">AVERAGEIF($C$2:$C$37,$Y3,P3:P39)</f>
        <v>0.38913016289753855</v>
      </c>
      <c r="AM3" s="37">
        <f t="shared" ref="AM3:AM13" si="14">AVERAGEIF($C$2:$C$37,$Y3,Q3:Q39)</f>
        <v>0.16853847950044817</v>
      </c>
      <c r="AN3" s="37">
        <f t="shared" ref="AN3:AN13" si="15">AVERAGEIF($C$2:$C$37,$Y3,R3:R39)</f>
        <v>0.88304206359390081</v>
      </c>
      <c r="AO3" s="37">
        <f t="shared" ref="AO3:AO13" si="16">AVERAGEIF($C$2:$C$37,$Y3,S3:S39)</f>
        <v>0.26059700184723117</v>
      </c>
      <c r="AP3" s="37">
        <f t="shared" ref="AP3:AP13" si="17">AVERAGEIF($C$2:$C$37,$Y3,T3:T39)</f>
        <v>0.32541619222623702</v>
      </c>
      <c r="AQ3" s="37">
        <f t="shared" ref="AQ3:AQ13" si="18">AVERAGEIF($C$2:$C$37,$Y3,U3:U39)</f>
        <v>0.36244620833481073</v>
      </c>
    </row>
    <row r="4" spans="1:43" x14ac:dyDescent="0.3">
      <c r="A4" s="163" t="s">
        <v>35</v>
      </c>
      <c r="B4" s="12">
        <v>2019</v>
      </c>
      <c r="C4" s="163" t="s">
        <v>31</v>
      </c>
      <c r="D4" s="164">
        <v>-0.21881838074397009</v>
      </c>
      <c r="E4" s="32">
        <v>1.0568031704095073</v>
      </c>
      <c r="F4" s="48">
        <v>-0.78459343794578773</v>
      </c>
      <c r="G4" s="48">
        <v>0.28149190710767469</v>
      </c>
      <c r="H4" s="48">
        <v>1.888341543513955</v>
      </c>
      <c r="I4" s="48">
        <v>0.29542097488922131</v>
      </c>
      <c r="J4" s="48">
        <v>-1.9801980198019973</v>
      </c>
      <c r="K4" s="48">
        <v>0.99750623441396746</v>
      </c>
      <c r="L4" s="48">
        <v>-0.7332722273143879</v>
      </c>
      <c r="M4" s="48">
        <v>-0.14347202295553591</v>
      </c>
      <c r="N4" s="48">
        <v>3.0757689422355545</v>
      </c>
      <c r="O4" s="48">
        <v>1.0349288486416524</v>
      </c>
      <c r="P4" s="48">
        <v>-0.14556040756915362</v>
      </c>
      <c r="Q4" s="48">
        <v>0.54163845633040719</v>
      </c>
      <c r="R4" s="48">
        <v>4.1577060931899723</v>
      </c>
      <c r="S4" s="48">
        <v>4.5264623955431755</v>
      </c>
      <c r="T4" s="48">
        <v>3.3080634045485953</v>
      </c>
      <c r="U4" s="48">
        <v>4.7850770478507636</v>
      </c>
      <c r="V4" s="66"/>
      <c r="W4" s="68">
        <v>2019</v>
      </c>
      <c r="X4" s="60" t="s">
        <v>311</v>
      </c>
      <c r="Y4" s="57" t="s">
        <v>38</v>
      </c>
      <c r="Z4" s="37">
        <f t="shared" si="1"/>
        <v>-1.404385111750317E-2</v>
      </c>
      <c r="AA4" s="37">
        <f t="shared" si="2"/>
        <v>-0.10003366554483135</v>
      </c>
      <c r="AB4" s="37">
        <f t="shared" si="3"/>
        <v>0.17505289860297024</v>
      </c>
      <c r="AC4" s="37">
        <f t="shared" si="4"/>
        <v>-1.1110518147030865E-2</v>
      </c>
      <c r="AD4" s="37">
        <f t="shared" si="5"/>
        <v>5.6260637065381612E-2</v>
      </c>
      <c r="AE4" s="37">
        <f t="shared" si="6"/>
        <v>-0.13747149356278152</v>
      </c>
      <c r="AF4" s="37">
        <f t="shared" si="7"/>
        <v>-0.26316945404216846</v>
      </c>
      <c r="AG4" s="37">
        <f t="shared" si="8"/>
        <v>-0.10535625013827736</v>
      </c>
      <c r="AH4" s="37">
        <f t="shared" si="9"/>
        <v>9.5801316179272202E-3</v>
      </c>
      <c r="AI4" s="37">
        <f t="shared" si="10"/>
        <v>2.7649883391896113E-2</v>
      </c>
      <c r="AJ4" s="37">
        <f t="shared" si="11"/>
        <v>0.10198546150068388</v>
      </c>
      <c r="AK4" s="37">
        <f t="shared" si="12"/>
        <v>-2.5456795348108813E-2</v>
      </c>
      <c r="AL4" s="37">
        <f t="shared" si="13"/>
        <v>-6.887702170690968E-2</v>
      </c>
      <c r="AM4" s="37">
        <f t="shared" si="14"/>
        <v>0.54911360517361052</v>
      </c>
      <c r="AN4" s="37">
        <f t="shared" si="15"/>
        <v>0.26822376620025629</v>
      </c>
      <c r="AO4" s="37">
        <f t="shared" si="16"/>
        <v>0.20218623868948379</v>
      </c>
      <c r="AP4" s="37">
        <f t="shared" si="17"/>
        <v>8.4464179345080062E-2</v>
      </c>
      <c r="AQ4" s="37">
        <f t="shared" si="18"/>
        <v>6.1698243380887551E-2</v>
      </c>
    </row>
    <row r="5" spans="1:43" x14ac:dyDescent="0.3">
      <c r="A5" s="163" t="s">
        <v>30</v>
      </c>
      <c r="B5" s="12">
        <v>2019</v>
      </c>
      <c r="C5" s="163" t="s">
        <v>36</v>
      </c>
      <c r="D5" s="164">
        <v>1.9005847953216333</v>
      </c>
      <c r="E5" s="32">
        <v>-1.8954248366013109</v>
      </c>
      <c r="F5" s="48">
        <v>4.4572250179726947</v>
      </c>
      <c r="G5" s="48">
        <v>-0.56140350877193779</v>
      </c>
      <c r="H5" s="48">
        <v>-4.5930701047542222</v>
      </c>
      <c r="I5" s="48">
        <v>0.88365243004417415</v>
      </c>
      <c r="J5" s="48">
        <v>2.253302253302258</v>
      </c>
      <c r="K5" s="48">
        <v>-1.3168724279835344</v>
      </c>
      <c r="L5" s="48">
        <v>1.9390581717451603</v>
      </c>
      <c r="M5" s="48">
        <v>1.1494252873563382</v>
      </c>
      <c r="N5" s="48">
        <v>-6.6229985443959194</v>
      </c>
      <c r="O5" s="48">
        <v>-1.7285531370038341</v>
      </c>
      <c r="P5" s="48">
        <v>0.58309037900875471</v>
      </c>
      <c r="Q5" s="48">
        <v>0.33670033670033667</v>
      </c>
      <c r="R5" s="48">
        <v>-12.525808671713706</v>
      </c>
      <c r="S5" s="48">
        <v>-8.9940039973351116</v>
      </c>
      <c r="T5" s="48">
        <v>-7.6050700466978025</v>
      </c>
      <c r="U5" s="48">
        <v>-7.7399380804953459</v>
      </c>
      <c r="V5" s="66"/>
      <c r="W5" s="68">
        <v>2019</v>
      </c>
      <c r="X5" s="60" t="s">
        <v>312</v>
      </c>
      <c r="Y5" s="57" t="s">
        <v>39</v>
      </c>
      <c r="Z5" s="37">
        <f t="shared" si="1"/>
        <v>0.10871557277225741</v>
      </c>
      <c r="AA5" s="37">
        <f t="shared" si="2"/>
        <v>0.84926000226139475</v>
      </c>
      <c r="AB5" s="37">
        <f t="shared" si="3"/>
        <v>0.43642876542219927</v>
      </c>
      <c r="AC5" s="37">
        <f t="shared" si="4"/>
        <v>0.14040011161953528</v>
      </c>
      <c r="AD5" s="37">
        <f t="shared" si="5"/>
        <v>0.13239542711265875</v>
      </c>
      <c r="AE5" s="37">
        <f t="shared" si="6"/>
        <v>-4.8847849087824656E-2</v>
      </c>
      <c r="AF5" s="37">
        <f t="shared" si="7"/>
        <v>2.6504025388122909</v>
      </c>
      <c r="AG5" s="37">
        <f t="shared" si="8"/>
        <v>0.96160361649812431</v>
      </c>
      <c r="AH5" s="37">
        <f t="shared" si="9"/>
        <v>0.40207092838208874</v>
      </c>
      <c r="AI5" s="37">
        <f t="shared" si="10"/>
        <v>0.2658813167021617</v>
      </c>
      <c r="AJ5" s="37">
        <f t="shared" si="11"/>
        <v>0.18364188876721732</v>
      </c>
      <c r="AK5" s="37">
        <f t="shared" si="12"/>
        <v>4.6603643246664807E-2</v>
      </c>
      <c r="AL5" s="37">
        <f t="shared" si="13"/>
        <v>0.45296005831152958</v>
      </c>
      <c r="AM5" s="37">
        <f t="shared" si="14"/>
        <v>-0.46635576282477592</v>
      </c>
      <c r="AN5" s="37">
        <f t="shared" si="15"/>
        <v>0.61877165382909016</v>
      </c>
      <c r="AO5" s="37">
        <f t="shared" si="16"/>
        <v>0.20532016744734261</v>
      </c>
      <c r="AP5" s="37">
        <f t="shared" si="17"/>
        <v>0.24847321301837008</v>
      </c>
      <c r="AQ5" s="37">
        <f t="shared" si="18"/>
        <v>0.16092256364342936</v>
      </c>
    </row>
    <row r="6" spans="1:43" x14ac:dyDescent="0.3">
      <c r="A6" s="163" t="s">
        <v>33</v>
      </c>
      <c r="B6" s="12">
        <v>2019</v>
      </c>
      <c r="C6" s="163" t="s">
        <v>36</v>
      </c>
      <c r="D6" s="164">
        <v>-1.2912482065997213</v>
      </c>
      <c r="E6" s="32">
        <v>1.2658227848101304</v>
      </c>
      <c r="F6" s="48">
        <v>-2.6152787336545158</v>
      </c>
      <c r="G6" s="48">
        <v>0.35285815102328866</v>
      </c>
      <c r="H6" s="48">
        <v>3.0405405405405355</v>
      </c>
      <c r="I6" s="48">
        <v>-0.4379562043795579</v>
      </c>
      <c r="J6" s="48">
        <v>-1.4437689969604908</v>
      </c>
      <c r="K6" s="48">
        <v>0.91743119266054562</v>
      </c>
      <c r="L6" s="48">
        <v>-1.2681159420289907</v>
      </c>
      <c r="M6" s="48">
        <v>-0.7812500000000161</v>
      </c>
      <c r="N6" s="48">
        <v>4.1309431021044292</v>
      </c>
      <c r="O6" s="48">
        <v>0.91205211726384738</v>
      </c>
      <c r="P6" s="48">
        <v>-0.36231884057971014</v>
      </c>
      <c r="Q6" s="48">
        <v>0.33670033670033667</v>
      </c>
      <c r="R6" s="48">
        <v>8.8906372934697178</v>
      </c>
      <c r="S6" s="48">
        <v>5.1976573938506547</v>
      </c>
      <c r="T6" s="48">
        <v>5.126353790613714</v>
      </c>
      <c r="U6" s="48">
        <v>3.9429530201342309</v>
      </c>
      <c r="V6" s="66"/>
      <c r="W6" s="68">
        <v>2019</v>
      </c>
      <c r="X6" s="60" t="s">
        <v>312</v>
      </c>
      <c r="Y6" s="67" t="s">
        <v>41</v>
      </c>
      <c r="Z6" s="37">
        <f t="shared" si="1"/>
        <v>0.17662392990484319</v>
      </c>
      <c r="AA6" s="37">
        <f t="shared" si="2"/>
        <v>0.14048628238667549</v>
      </c>
      <c r="AB6" s="37">
        <f t="shared" si="3"/>
        <v>0.51532984559123218</v>
      </c>
      <c r="AC6" s="37">
        <f t="shared" si="4"/>
        <v>0.1626508077617512</v>
      </c>
      <c r="AD6" s="37">
        <f t="shared" si="5"/>
        <v>0.24535400970252899</v>
      </c>
      <c r="AE6" s="37">
        <f t="shared" si="6"/>
        <v>0.89329606553883678</v>
      </c>
      <c r="AF6" s="37">
        <f t="shared" si="7"/>
        <v>2.7848605029867834</v>
      </c>
      <c r="AG6" s="37">
        <f t="shared" si="8"/>
        <v>0.39914176982171284</v>
      </c>
      <c r="AH6" s="37">
        <f t="shared" si="9"/>
        <v>2.2611297903044614E-3</v>
      </c>
      <c r="AI6" s="37">
        <f t="shared" si="10"/>
        <v>0.14270057840334163</v>
      </c>
      <c r="AJ6" s="37">
        <f t="shared" si="11"/>
        <v>0.24566189413121098</v>
      </c>
      <c r="AK6" s="37">
        <f t="shared" si="12"/>
        <v>0.10898913758899453</v>
      </c>
      <c r="AL6" s="37">
        <f t="shared" si="13"/>
        <v>0.50172876644495301</v>
      </c>
      <c r="AM6" s="37">
        <f t="shared" si="14"/>
        <v>0.75681210899373885</v>
      </c>
      <c r="AN6" s="37">
        <f t="shared" si="15"/>
        <v>-0.44083301247368389</v>
      </c>
      <c r="AO6" s="37">
        <f t="shared" si="16"/>
        <v>0.25649228435363608</v>
      </c>
      <c r="AP6" s="37">
        <f t="shared" si="17"/>
        <v>0.27562832090270134</v>
      </c>
      <c r="AQ6" s="37">
        <f t="shared" si="18"/>
        <v>0.46609465159216751</v>
      </c>
    </row>
    <row r="7" spans="1:43" x14ac:dyDescent="0.3">
      <c r="A7" s="163" t="s">
        <v>35</v>
      </c>
      <c r="B7" s="12">
        <v>2019</v>
      </c>
      <c r="C7" s="163" t="s">
        <v>36</v>
      </c>
      <c r="D7" s="164">
        <v>-0.50872093023254994</v>
      </c>
      <c r="E7" s="32">
        <v>1.3815789473684175</v>
      </c>
      <c r="F7" s="48">
        <v>-1.9787985865724462</v>
      </c>
      <c r="G7" s="48">
        <v>0.2109704641350291</v>
      </c>
      <c r="H7" s="48">
        <v>1.7213114754098313</v>
      </c>
      <c r="I7" s="48">
        <v>-0.21994134897361534</v>
      </c>
      <c r="J7" s="48">
        <v>-1.1565150346954511</v>
      </c>
      <c r="K7" s="48">
        <v>1.0743801652892537</v>
      </c>
      <c r="L7" s="48">
        <v>-0.64220183486238791</v>
      </c>
      <c r="M7" s="48">
        <v>-0.57265569076591483</v>
      </c>
      <c r="N7" s="48">
        <v>2.8443113772455177</v>
      </c>
      <c r="O7" s="48">
        <v>0.96836668818592631</v>
      </c>
      <c r="P7" s="48">
        <v>-0.14545454545453718</v>
      </c>
      <c r="Q7" s="48">
        <v>0.33670033670033667</v>
      </c>
      <c r="R7" s="48">
        <v>5.7803468208092488</v>
      </c>
      <c r="S7" s="48">
        <v>4.3841336116910306</v>
      </c>
      <c r="T7" s="48">
        <v>3.2967032967033045</v>
      </c>
      <c r="U7" s="48">
        <v>4.8426150121065374</v>
      </c>
      <c r="V7" s="66"/>
      <c r="W7" s="68">
        <v>2019</v>
      </c>
      <c r="X7" s="60" t="s">
        <v>312</v>
      </c>
      <c r="Y7" s="67" t="s">
        <v>42</v>
      </c>
      <c r="Z7" s="37">
        <f t="shared" si="1"/>
        <v>0.20136209627384316</v>
      </c>
      <c r="AA7" s="37">
        <f t="shared" si="2"/>
        <v>-0.4207866236898381</v>
      </c>
      <c r="AB7" s="37">
        <f t="shared" si="3"/>
        <v>-0.33539708984183814</v>
      </c>
      <c r="AC7" s="37">
        <f t="shared" si="4"/>
        <v>0.16203644045065393</v>
      </c>
      <c r="AD7" s="37">
        <f t="shared" si="5"/>
        <v>0.14958842220916177</v>
      </c>
      <c r="AE7" s="37">
        <f t="shared" si="6"/>
        <v>-0.11479783544985873</v>
      </c>
      <c r="AF7" s="37">
        <f t="shared" si="7"/>
        <v>2.343208645443271</v>
      </c>
      <c r="AG7" s="37">
        <f t="shared" si="8"/>
        <v>0.23617603852185423</v>
      </c>
      <c r="AH7" s="37">
        <f t="shared" si="9"/>
        <v>0.27139704689842814</v>
      </c>
      <c r="AI7" s="37">
        <f t="shared" si="10"/>
        <v>0.21191252368550909</v>
      </c>
      <c r="AJ7" s="37">
        <f t="shared" si="11"/>
        <v>0.15620572273489453</v>
      </c>
      <c r="AK7" s="37">
        <f t="shared" si="12"/>
        <v>8.6027103774122496E-2</v>
      </c>
      <c r="AL7" s="37">
        <f t="shared" si="13"/>
        <v>0.30389885577768611</v>
      </c>
      <c r="AM7" s="37">
        <f t="shared" si="14"/>
        <v>0.48518911746738974</v>
      </c>
      <c r="AN7" s="37">
        <f t="shared" si="15"/>
        <v>0.39317419667097414</v>
      </c>
      <c r="AO7" s="37">
        <f t="shared" si="16"/>
        <v>0.24642839255261784</v>
      </c>
      <c r="AP7" s="37">
        <f t="shared" si="17"/>
        <v>0.28592982695986774</v>
      </c>
      <c r="AQ7" s="37">
        <f t="shared" si="18"/>
        <v>0.22997872063895683</v>
      </c>
    </row>
    <row r="8" spans="1:43" x14ac:dyDescent="0.3">
      <c r="A8" s="163" t="s">
        <v>30</v>
      </c>
      <c r="B8" s="12">
        <v>2019</v>
      </c>
      <c r="C8" s="163" t="s">
        <v>38</v>
      </c>
      <c r="D8" s="164">
        <v>2.0452885317750056</v>
      </c>
      <c r="E8" s="32">
        <v>-1.9467878001297858</v>
      </c>
      <c r="F8" s="48">
        <v>3.0281182408075109</v>
      </c>
      <c r="G8" s="48">
        <v>-0.42105263157894335</v>
      </c>
      <c r="H8" s="48">
        <v>-4.5930701047542222</v>
      </c>
      <c r="I8" s="48">
        <v>2.4246877296105889</v>
      </c>
      <c r="J8" s="48">
        <v>10.140405616224649</v>
      </c>
      <c r="K8" s="48">
        <v>-1.3082583810302488</v>
      </c>
      <c r="L8" s="48">
        <v>1.9390581717451603</v>
      </c>
      <c r="M8" s="48">
        <v>1.2958963282937241</v>
      </c>
      <c r="N8" s="48">
        <v>-6.4774381368267866</v>
      </c>
      <c r="O8" s="48">
        <v>-1.5984654731457801</v>
      </c>
      <c r="P8" s="48">
        <v>1.6751638747268629</v>
      </c>
      <c r="Q8" s="48">
        <v>-0.16778523489932887</v>
      </c>
      <c r="R8" s="48">
        <v>-12.021857923497263</v>
      </c>
      <c r="S8" s="48">
        <v>-8.7999999999999918</v>
      </c>
      <c r="T8" s="48">
        <v>-7.4468085106383084</v>
      </c>
      <c r="U8" s="48">
        <v>-7.6982294072363358</v>
      </c>
      <c r="V8" s="66"/>
      <c r="W8" s="68">
        <v>2019</v>
      </c>
      <c r="X8" s="60" t="s">
        <v>313</v>
      </c>
      <c r="Y8" s="67" t="s">
        <v>44</v>
      </c>
      <c r="Z8" s="37">
        <f t="shared" si="1"/>
        <v>0.22180068929738231</v>
      </c>
      <c r="AA8" s="37">
        <f t="shared" si="2"/>
        <v>-5.1921621950889563E-2</v>
      </c>
      <c r="AB8" s="37">
        <f t="shared" si="3"/>
        <v>0.70660652109531297</v>
      </c>
      <c r="AC8" s="37">
        <f t="shared" si="4"/>
        <v>0.18417527467400566</v>
      </c>
      <c r="AD8" s="37">
        <f t="shared" si="5"/>
        <v>0.16608466540260372</v>
      </c>
      <c r="AE8" s="37">
        <f t="shared" si="6"/>
        <v>0.47412158696726064</v>
      </c>
      <c r="AF8" s="37">
        <f t="shared" si="7"/>
        <v>3.6673014629883824</v>
      </c>
      <c r="AG8" s="37">
        <f t="shared" si="8"/>
        <v>0.23343297039125174</v>
      </c>
      <c r="AH8" s="37">
        <f t="shared" si="9"/>
        <v>0.23847743057616397</v>
      </c>
      <c r="AI8" s="37">
        <f t="shared" si="10"/>
        <v>0.30092603788417271</v>
      </c>
      <c r="AJ8" s="37">
        <f t="shared" si="11"/>
        <v>0.12521213243234763</v>
      </c>
      <c r="AK8" s="37">
        <f t="shared" si="12"/>
        <v>4.3167228170174189E-2</v>
      </c>
      <c r="AL8" s="37">
        <f t="shared" si="13"/>
        <v>0.65375127743060391</v>
      </c>
      <c r="AM8" s="37">
        <f t="shared" si="14"/>
        <v>0.52562417871222822</v>
      </c>
      <c r="AN8" s="37">
        <f t="shared" si="15"/>
        <v>0.74666801191935761</v>
      </c>
      <c r="AO8" s="37">
        <f t="shared" si="16"/>
        <v>0.24022006361859946</v>
      </c>
      <c r="AP8" s="37">
        <f t="shared" si="17"/>
        <v>0.22038182556471261</v>
      </c>
      <c r="AQ8" s="37">
        <f t="shared" si="18"/>
        <v>0.19369621098547926</v>
      </c>
    </row>
    <row r="9" spans="1:43" x14ac:dyDescent="0.3">
      <c r="A9" s="163" t="s">
        <v>33</v>
      </c>
      <c r="B9" s="12">
        <v>2019</v>
      </c>
      <c r="C9" s="163" t="s">
        <v>38</v>
      </c>
      <c r="D9" s="164">
        <v>-1.3600572655690604</v>
      </c>
      <c r="E9" s="32">
        <v>1.2574454003970919</v>
      </c>
      <c r="F9" s="48">
        <v>-1.8194541637508708</v>
      </c>
      <c r="G9" s="48">
        <v>0.28188865398168123</v>
      </c>
      <c r="H9" s="48">
        <v>3.0405405405405355</v>
      </c>
      <c r="I9" s="48">
        <v>-1.2912482065997213</v>
      </c>
      <c r="J9" s="48">
        <v>-6.0906515580736507</v>
      </c>
      <c r="K9" s="48">
        <v>0.9113504556752231</v>
      </c>
      <c r="L9" s="48">
        <v>-1.2681159420289907</v>
      </c>
      <c r="M9" s="48">
        <v>-0.85287846481875529</v>
      </c>
      <c r="N9" s="48">
        <v>4.046692607003882</v>
      </c>
      <c r="O9" s="48">
        <v>0.84470435347627215</v>
      </c>
      <c r="P9" s="48">
        <v>-1.0744985673352436</v>
      </c>
      <c r="Q9" s="48">
        <v>-0.16778523489932887</v>
      </c>
      <c r="R9" s="48">
        <v>8.4627329192546394</v>
      </c>
      <c r="S9" s="48">
        <v>5.1169590643274852</v>
      </c>
      <c r="T9" s="48">
        <v>5.0287356321839081</v>
      </c>
      <c r="U9" s="48">
        <v>3.9199332777314333</v>
      </c>
      <c r="V9" s="66"/>
      <c r="W9" s="68">
        <v>2019</v>
      </c>
      <c r="X9" s="60" t="s">
        <v>313</v>
      </c>
      <c r="Y9" s="67" t="s">
        <v>46</v>
      </c>
      <c r="Z9" s="37">
        <f t="shared" si="1"/>
        <v>0.14577794377580947</v>
      </c>
      <c r="AA9" s="37">
        <f t="shared" si="2"/>
        <v>0.54460723098470964</v>
      </c>
      <c r="AB9" s="37">
        <f t="shared" si="3"/>
        <v>0.86304118759467252</v>
      </c>
      <c r="AC9" s="37">
        <f t="shared" si="4"/>
        <v>7.0637134456941905E-2</v>
      </c>
      <c r="AD9" s="37">
        <f t="shared" si="5"/>
        <v>0.14520847037747378</v>
      </c>
      <c r="AE9" s="37">
        <f t="shared" si="6"/>
        <v>-0.38808602204811787</v>
      </c>
      <c r="AF9" s="37">
        <f t="shared" si="7"/>
        <v>1.7383074598097661</v>
      </c>
      <c r="AG9" s="37">
        <f t="shared" si="8"/>
        <v>0.86952115458732637</v>
      </c>
      <c r="AH9" s="37">
        <f t="shared" si="9"/>
        <v>6.0726279527817097E-2</v>
      </c>
      <c r="AI9" s="37">
        <f t="shared" si="10"/>
        <v>0.25519814946960634</v>
      </c>
      <c r="AJ9" s="37">
        <f t="shared" si="11"/>
        <v>0.17203110181280667</v>
      </c>
      <c r="AK9" s="37">
        <f t="shared" si="12"/>
        <v>8.5397056189014886E-2</v>
      </c>
      <c r="AL9" s="37">
        <f t="shared" si="13"/>
        <v>0.38136477400728991</v>
      </c>
      <c r="AM9" s="37">
        <f t="shared" si="14"/>
        <v>6.5856237536638551E-2</v>
      </c>
      <c r="AN9" s="37">
        <f t="shared" si="15"/>
        <v>1.2360048637911163</v>
      </c>
      <c r="AO9" s="37">
        <f t="shared" si="16"/>
        <v>0.2637982336171909</v>
      </c>
      <c r="AP9" s="37">
        <f t="shared" si="17"/>
        <v>0.24750084571133582</v>
      </c>
      <c r="AQ9" s="37">
        <f t="shared" si="18"/>
        <v>0.22334478741117506</v>
      </c>
    </row>
    <row r="10" spans="1:43" x14ac:dyDescent="0.3">
      <c r="A10" s="163" t="s">
        <v>35</v>
      </c>
      <c r="B10" s="12">
        <v>2019</v>
      </c>
      <c r="C10" s="163" t="s">
        <v>38</v>
      </c>
      <c r="D10" s="164">
        <v>-0.68940493468794528</v>
      </c>
      <c r="E10" s="32">
        <v>0.35947712418301397</v>
      </c>
      <c r="F10" s="48">
        <v>-0.99786172487529146</v>
      </c>
      <c r="G10" s="48">
        <v>0.14054813773716698</v>
      </c>
      <c r="H10" s="48">
        <v>1.7213114754098313</v>
      </c>
      <c r="I10" s="48">
        <v>-1.1991279069767484</v>
      </c>
      <c r="J10" s="48">
        <v>-3.1297134238310749</v>
      </c>
      <c r="K10" s="48">
        <v>8.2101806239744279E-2</v>
      </c>
      <c r="L10" s="48">
        <v>-0.64220183486238791</v>
      </c>
      <c r="M10" s="48">
        <v>-0.32258064516128215</v>
      </c>
      <c r="N10" s="48">
        <v>2.7673896783844558</v>
      </c>
      <c r="O10" s="48">
        <v>0.70876288659795283</v>
      </c>
      <c r="P10" s="48">
        <v>-0.61549601737870696</v>
      </c>
      <c r="Q10" s="48">
        <v>-0.16778523489932887</v>
      </c>
      <c r="R10" s="48">
        <v>4.4022906227630889</v>
      </c>
      <c r="S10" s="48">
        <v>4.3463143254520169</v>
      </c>
      <c r="T10" s="48">
        <v>2.7017783857729256</v>
      </c>
      <c r="U10" s="48">
        <v>3.9727126805778634</v>
      </c>
      <c r="V10" s="66"/>
      <c r="W10" s="68">
        <v>2019</v>
      </c>
      <c r="X10" s="60" t="s">
        <v>313</v>
      </c>
      <c r="Y10" s="67" t="s">
        <v>48</v>
      </c>
      <c r="Z10" s="37">
        <f t="shared" si="1"/>
        <v>0.23831032540145472</v>
      </c>
      <c r="AA10" s="37">
        <f t="shared" si="2"/>
        <v>0.36891584387291604</v>
      </c>
      <c r="AB10" s="37">
        <f t="shared" si="3"/>
        <v>1.26544298346369</v>
      </c>
      <c r="AC10" s="37">
        <f t="shared" si="4"/>
        <v>0.36623515017043468</v>
      </c>
      <c r="AD10" s="37">
        <f t="shared" si="5"/>
        <v>0.41823287547231897</v>
      </c>
      <c r="AE10" s="37">
        <f t="shared" si="6"/>
        <v>-0.37081349642187161</v>
      </c>
      <c r="AF10" s="37">
        <f t="shared" si="7"/>
        <v>3.0658714123384683</v>
      </c>
      <c r="AG10" s="37">
        <f t="shared" si="8"/>
        <v>0.64448750460574089</v>
      </c>
      <c r="AH10" s="37">
        <f t="shared" si="9"/>
        <v>-5.5790631147041303E-2</v>
      </c>
      <c r="AI10" s="37">
        <f t="shared" si="10"/>
        <v>0.38792816961830789</v>
      </c>
      <c r="AJ10" s="37">
        <f t="shared" si="11"/>
        <v>0.22569496899077204</v>
      </c>
      <c r="AK10" s="37">
        <f t="shared" si="12"/>
        <v>0.10638132234148245</v>
      </c>
      <c r="AL10" s="37">
        <f t="shared" si="13"/>
        <v>0.68147642274919384</v>
      </c>
      <c r="AM10" s="37">
        <f t="shared" si="14"/>
        <v>0.32792150576143614</v>
      </c>
      <c r="AN10" s="37">
        <f t="shared" si="15"/>
        <v>0.67559784319031679</v>
      </c>
      <c r="AO10" s="37">
        <f t="shared" si="16"/>
        <v>0.27090910116705419</v>
      </c>
      <c r="AP10" s="37">
        <f t="shared" si="17"/>
        <v>0.26774626882637104</v>
      </c>
      <c r="AQ10" s="37">
        <f t="shared" si="18"/>
        <v>1.0166444121796487</v>
      </c>
    </row>
    <row r="11" spans="1:43" x14ac:dyDescent="0.3">
      <c r="A11" s="163" t="s">
        <v>30</v>
      </c>
      <c r="B11" s="12">
        <v>2019</v>
      </c>
      <c r="C11" s="163" t="s">
        <v>39</v>
      </c>
      <c r="D11" s="164">
        <v>1.9729630982827828</v>
      </c>
      <c r="E11" s="32">
        <v>-1.9211983067404865</v>
      </c>
      <c r="F11" s="48">
        <v>3.7437005039597167</v>
      </c>
      <c r="G11" s="48">
        <v>-0.49122807017543063</v>
      </c>
      <c r="H11" s="48">
        <v>-4.5930701047542222</v>
      </c>
      <c r="I11" s="48">
        <v>1.6550202280250095</v>
      </c>
      <c r="J11" s="48">
        <v>6.1891786687426933</v>
      </c>
      <c r="K11" s="48">
        <v>-1.3125512715340395</v>
      </c>
      <c r="L11" s="48">
        <v>1.9390581717451603</v>
      </c>
      <c r="M11" s="48">
        <v>1.2225818051060686</v>
      </c>
      <c r="N11" s="48">
        <v>-6.5502183406113534</v>
      </c>
      <c r="O11" s="48">
        <v>-1.6634676903391061</v>
      </c>
      <c r="P11" s="48">
        <v>1.1293260473588425</v>
      </c>
      <c r="Q11" s="48">
        <v>0.90756302521008014</v>
      </c>
      <c r="R11" s="48">
        <v>-12.272883099074402</v>
      </c>
      <c r="S11" s="48">
        <v>-8.8970343218927184</v>
      </c>
      <c r="T11" s="48">
        <v>-7.525807525807533</v>
      </c>
      <c r="U11" s="48">
        <v>-7.7190274025472778</v>
      </c>
      <c r="V11" s="66"/>
      <c r="W11" s="68">
        <v>2019</v>
      </c>
      <c r="X11" s="60" t="s">
        <v>314</v>
      </c>
      <c r="Y11" s="67" t="s">
        <v>50</v>
      </c>
      <c r="Z11" s="37">
        <f t="shared" si="1"/>
        <v>1.3221990257480905</v>
      </c>
      <c r="AA11" s="37">
        <f t="shared" si="2"/>
        <v>0.17931858936042017</v>
      </c>
      <c r="AB11" s="37">
        <f t="shared" si="3"/>
        <v>2.2801302931596092</v>
      </c>
      <c r="AC11" s="37">
        <f t="shared" si="4"/>
        <v>-0.79734219269102236</v>
      </c>
      <c r="AD11" s="37">
        <f t="shared" si="5"/>
        <v>-4.3181818181818201</v>
      </c>
      <c r="AE11" s="37">
        <f t="shared" si="6"/>
        <v>1.5471167369901668</v>
      </c>
      <c r="AF11" s="37">
        <f t="shared" si="7"/>
        <v>8.5117493472584922</v>
      </c>
      <c r="AG11" s="37">
        <f t="shared" si="8"/>
        <v>-1.417434443656981</v>
      </c>
      <c r="AH11" s="37">
        <f t="shared" si="9"/>
        <v>0.87873462214411258</v>
      </c>
      <c r="AI11" s="37">
        <f t="shared" si="10"/>
        <v>-1.3852242744063288</v>
      </c>
      <c r="AJ11" s="37">
        <f t="shared" si="11"/>
        <v>-6.1560486757337118</v>
      </c>
      <c r="AK11" s="37">
        <f t="shared" si="12"/>
        <v>-0.12602394454945726</v>
      </c>
      <c r="AL11" s="37">
        <f t="shared" si="13"/>
        <v>0.91503267973856572</v>
      </c>
      <c r="AM11" s="37">
        <f t="shared" si="14"/>
        <v>0.58479532163743064</v>
      </c>
      <c r="AN11" s="37">
        <f t="shared" si="15"/>
        <v>-10.172872340425538</v>
      </c>
      <c r="AO11" s="37">
        <f t="shared" si="16"/>
        <v>-7.6466710613052049</v>
      </c>
      <c r="AP11" s="37">
        <f t="shared" si="17"/>
        <v>-7.6429030186255478</v>
      </c>
      <c r="AQ11" s="37">
        <f t="shared" si="18"/>
        <v>-7.4834922964050001</v>
      </c>
    </row>
    <row r="12" spans="1:43" x14ac:dyDescent="0.3">
      <c r="A12" s="163" t="s">
        <v>33</v>
      </c>
      <c r="B12" s="12">
        <v>2019</v>
      </c>
      <c r="C12" s="163" t="s">
        <v>39</v>
      </c>
      <c r="D12" s="164">
        <v>-1.3256897169473469</v>
      </c>
      <c r="E12" s="32">
        <v>1.2616201859229785</v>
      </c>
      <c r="F12" s="48">
        <v>-2.2206800832755147</v>
      </c>
      <c r="G12" s="48">
        <v>0.31734837799717108</v>
      </c>
      <c r="H12" s="48">
        <v>3.0405405405405355</v>
      </c>
      <c r="I12" s="48">
        <v>-0.86830680173660557</v>
      </c>
      <c r="J12" s="48">
        <v>-3.8489736070381237</v>
      </c>
      <c r="K12" s="48">
        <v>0.91438071487946315</v>
      </c>
      <c r="L12" s="48">
        <v>-1.2681159420289907</v>
      </c>
      <c r="M12" s="48">
        <v>-0.81705150976909813</v>
      </c>
      <c r="N12" s="48">
        <v>4.0887850467289493</v>
      </c>
      <c r="O12" s="48">
        <v>0.87833441769682685</v>
      </c>
      <c r="P12" s="48">
        <v>-0.72046109510086453</v>
      </c>
      <c r="Q12" s="48">
        <v>0.90756302521008014</v>
      </c>
      <c r="R12" s="48">
        <v>8.6752637749120822</v>
      </c>
      <c r="S12" s="48">
        <v>5.1572787125091528</v>
      </c>
      <c r="T12" s="48">
        <v>5.0774216780698476</v>
      </c>
      <c r="U12" s="48">
        <v>3.931409452112077</v>
      </c>
      <c r="V12" s="66"/>
      <c r="W12" s="68">
        <v>2019</v>
      </c>
      <c r="X12" s="60" t="s">
        <v>314</v>
      </c>
      <c r="Y12" s="67" t="s">
        <v>53</v>
      </c>
      <c r="Z12" s="37">
        <f t="shared" si="1"/>
        <v>0.1200233811499134</v>
      </c>
      <c r="AA12" s="37">
        <f t="shared" si="2"/>
        <v>1.992425930898057E-2</v>
      </c>
      <c r="AB12" s="37">
        <f t="shared" si="3"/>
        <v>-0.65783674670769332</v>
      </c>
      <c r="AC12" s="37">
        <f t="shared" si="4"/>
        <v>0.1555989702051247</v>
      </c>
      <c r="AD12" s="37">
        <f t="shared" si="5"/>
        <v>0.4510009051215878</v>
      </c>
      <c r="AE12" s="37">
        <f t="shared" si="6"/>
        <v>-0.31616958388837896</v>
      </c>
      <c r="AF12" s="37">
        <f t="shared" si="7"/>
        <v>-4.0641053473618856</v>
      </c>
      <c r="AG12" s="37">
        <f t="shared" si="8"/>
        <v>0.17338953512963751</v>
      </c>
      <c r="AH12" s="37">
        <f t="shared" si="9"/>
        <v>-0.14092153046605413</v>
      </c>
      <c r="AI12" s="37">
        <f t="shared" si="10"/>
        <v>0.25075371788675449</v>
      </c>
      <c r="AJ12" s="37">
        <f t="shared" si="11"/>
        <v>0.20094142634115567</v>
      </c>
      <c r="AK12" s="37">
        <f t="shared" si="12"/>
        <v>0.10519171847775895</v>
      </c>
      <c r="AL12" s="37">
        <f t="shared" si="13"/>
        <v>-0.64436685991041531</v>
      </c>
      <c r="AM12" s="37">
        <f t="shared" si="14"/>
        <v>6.5732807470869917E-2</v>
      </c>
      <c r="AN12" s="37">
        <f t="shared" si="15"/>
        <v>0.83404412451781396</v>
      </c>
      <c r="AO12" s="37">
        <f t="shared" si="16"/>
        <v>0.1979974025415093</v>
      </c>
      <c r="AP12" s="37">
        <f t="shared" si="17"/>
        <v>0.26928751845194121</v>
      </c>
      <c r="AQ12" s="37">
        <f t="shared" si="18"/>
        <v>9.4699512102269044E-3</v>
      </c>
    </row>
    <row r="13" spans="1:43" x14ac:dyDescent="0.3">
      <c r="A13" s="163" t="s">
        <v>35</v>
      </c>
      <c r="B13" s="12">
        <v>2019</v>
      </c>
      <c r="C13" s="163" t="s">
        <v>39</v>
      </c>
      <c r="D13" s="164">
        <v>-0.21786492374726429</v>
      </c>
      <c r="E13" s="32">
        <v>4.5901639344262293</v>
      </c>
      <c r="F13" s="48">
        <v>-4.5422285308729631</v>
      </c>
      <c r="G13" s="48">
        <v>0.2460456942003475</v>
      </c>
      <c r="H13" s="48">
        <v>1.639344262295082</v>
      </c>
      <c r="I13" s="48">
        <v>4.8905109489051011</v>
      </c>
      <c r="J13" s="48">
        <v>1.7155928326344101</v>
      </c>
      <c r="K13" s="48">
        <v>3.0477759472817039</v>
      </c>
      <c r="L13" s="48">
        <v>0.27522935779816254</v>
      </c>
      <c r="M13" s="48">
        <v>-0.21489971346703649</v>
      </c>
      <c r="N13" s="48">
        <v>3.0303030303030396</v>
      </c>
      <c r="O13" s="48">
        <v>0.87068687520154409</v>
      </c>
      <c r="P13" s="48">
        <v>1.0159651669085465</v>
      </c>
      <c r="Q13" s="48">
        <v>0.90756302521008014</v>
      </c>
      <c r="R13" s="48">
        <v>5.6454512765192328</v>
      </c>
      <c r="S13" s="48">
        <v>4</v>
      </c>
      <c r="T13" s="48">
        <v>3.7011651816312781</v>
      </c>
      <c r="U13" s="48">
        <v>4.7887323943661881</v>
      </c>
      <c r="V13" s="66"/>
      <c r="W13" s="68">
        <v>2019</v>
      </c>
      <c r="X13" s="60" t="s">
        <v>314</v>
      </c>
      <c r="Y13" s="67" t="s">
        <v>55</v>
      </c>
      <c r="Z13" s="37">
        <f t="shared" si="1"/>
        <v>0.64864665632715113</v>
      </c>
      <c r="AA13" s="37">
        <f t="shared" si="2"/>
        <v>7.032572172666611E-2</v>
      </c>
      <c r="AB13" s="37">
        <f t="shared" si="3"/>
        <v>-0.15559262193553078</v>
      </c>
      <c r="AC13" s="37">
        <f t="shared" si="4"/>
        <v>0.85849283527550935</v>
      </c>
      <c r="AD13" s="37">
        <f t="shared" si="5"/>
        <v>1.0159414106276408</v>
      </c>
      <c r="AE13" s="37">
        <f t="shared" si="6"/>
        <v>1.2893265381067485</v>
      </c>
      <c r="AF13" s="37">
        <f t="shared" si="7"/>
        <v>2.4255166995067667</v>
      </c>
      <c r="AG13" s="37">
        <f t="shared" si="8"/>
        <v>1.9901716933864835</v>
      </c>
      <c r="AH13" s="37">
        <f t="shared" si="9"/>
        <v>2.126672228160345</v>
      </c>
      <c r="AI13" s="37">
        <f t="shared" si="10"/>
        <v>1.0296046389420717</v>
      </c>
      <c r="AJ13" s="37">
        <f t="shared" si="11"/>
        <v>-0.12833979517738725</v>
      </c>
      <c r="AK13" s="37">
        <f t="shared" si="12"/>
        <v>-8.2744081290594088E-2</v>
      </c>
      <c r="AL13" s="37">
        <f t="shared" si="13"/>
        <v>0.42949808892728653</v>
      </c>
      <c r="AM13" s="37">
        <f t="shared" si="14"/>
        <v>0.71197411003235878</v>
      </c>
      <c r="AN13" s="37">
        <f t="shared" si="15"/>
        <v>-0.9514599287212705</v>
      </c>
      <c r="AO13" s="37">
        <f t="shared" si="16"/>
        <v>0.16687734347205341</v>
      </c>
      <c r="AP13" s="37">
        <f t="shared" si="17"/>
        <v>-0.37293869841450938</v>
      </c>
      <c r="AQ13" s="37">
        <f t="shared" si="18"/>
        <v>0.20837550697059046</v>
      </c>
    </row>
    <row r="14" spans="1:43" x14ac:dyDescent="0.3">
      <c r="A14" s="163" t="s">
        <v>30</v>
      </c>
      <c r="B14" s="12">
        <v>2019</v>
      </c>
      <c r="C14" s="163" t="s">
        <v>41</v>
      </c>
      <c r="D14" s="164">
        <v>2.1834061135371177</v>
      </c>
      <c r="E14" s="32">
        <v>-1.7554858934169348</v>
      </c>
      <c r="F14" s="48">
        <v>2.8252788104089306</v>
      </c>
      <c r="G14" s="48">
        <v>-0.14025245441794434</v>
      </c>
      <c r="H14" s="48">
        <v>-4.3548387096774244</v>
      </c>
      <c r="I14" s="48">
        <v>4.1753653444676413</v>
      </c>
      <c r="J14" s="48">
        <v>21.139430284857561</v>
      </c>
      <c r="K14" s="48">
        <v>-0.55955235811350013</v>
      </c>
      <c r="L14" s="48">
        <v>1.7383348581884772</v>
      </c>
      <c r="M14" s="48">
        <v>1.2203876525484483</v>
      </c>
      <c r="N14" s="48">
        <v>-6.3907044299201052</v>
      </c>
      <c r="O14" s="48">
        <v>-1.2148337595907963</v>
      </c>
      <c r="P14" s="48">
        <v>3.3045977011494418</v>
      </c>
      <c r="Q14" s="48">
        <v>-0.46635576282477592</v>
      </c>
      <c r="R14" s="48">
        <v>-11.91286589516678</v>
      </c>
      <c r="S14" s="48">
        <v>-8.2274247491638874</v>
      </c>
      <c r="T14" s="48">
        <v>-7.6007931262392594</v>
      </c>
      <c r="U14" s="48">
        <v>-7.7572964669738829</v>
      </c>
      <c r="V14" s="66"/>
      <c r="W14" s="66"/>
      <c r="X14" s="60"/>
      <c r="Y14" s="61"/>
    </row>
    <row r="15" spans="1:43" x14ac:dyDescent="0.3">
      <c r="A15" s="163" t="s">
        <v>33</v>
      </c>
      <c r="B15" s="12">
        <v>2019</v>
      </c>
      <c r="C15" s="163" t="s">
        <v>41</v>
      </c>
      <c r="D15" s="164">
        <v>-1.4957264957264915</v>
      </c>
      <c r="E15" s="32">
        <v>1.1486917677090054</v>
      </c>
      <c r="F15" s="48">
        <v>-1.6630513376717362</v>
      </c>
      <c r="G15" s="48">
        <v>7.0224719101119604E-2</v>
      </c>
      <c r="H15" s="48">
        <v>2.8667790893760587</v>
      </c>
      <c r="I15" s="48">
        <v>-2.1376085504341944</v>
      </c>
      <c r="J15" s="48">
        <v>-11.509900990099005</v>
      </c>
      <c r="K15" s="48">
        <v>0.40192926045016075</v>
      </c>
      <c r="L15" s="48">
        <v>-1.1690647482014362</v>
      </c>
      <c r="M15" s="48">
        <v>-0.78014184397162722</v>
      </c>
      <c r="N15" s="48">
        <v>3.9565554693560858</v>
      </c>
      <c r="O15" s="48">
        <v>0.64724919093851141</v>
      </c>
      <c r="P15" s="48">
        <v>-2.0166898470097392</v>
      </c>
      <c r="Q15" s="48">
        <v>-0.46635576282477592</v>
      </c>
      <c r="R15" s="48">
        <v>8.423493044822262</v>
      </c>
      <c r="S15" s="48">
        <v>4.7376093294460642</v>
      </c>
      <c r="T15" s="48">
        <v>5.0786838340486362</v>
      </c>
      <c r="U15" s="48">
        <v>3.9966694421315667</v>
      </c>
      <c r="V15" s="66"/>
      <c r="W15" s="66"/>
      <c r="X15" s="60"/>
      <c r="Y15" s="61"/>
    </row>
    <row r="16" spans="1:43" x14ac:dyDescent="0.3">
      <c r="A16" s="163" t="s">
        <v>35</v>
      </c>
      <c r="B16" s="12">
        <v>2019</v>
      </c>
      <c r="C16" s="163" t="s">
        <v>41</v>
      </c>
      <c r="D16" s="164">
        <v>-0.36153289949385392</v>
      </c>
      <c r="E16" s="32">
        <v>3.1545741324921135</v>
      </c>
      <c r="F16" s="48">
        <v>0.14705882352940342</v>
      </c>
      <c r="G16" s="48">
        <v>0.49122807017543063</v>
      </c>
      <c r="H16" s="48">
        <v>1.8852459016393419</v>
      </c>
      <c r="I16" s="48">
        <v>-2.1843003412969209</v>
      </c>
      <c r="J16" s="48">
        <v>-1.6783216783216821</v>
      </c>
      <c r="K16" s="48">
        <v>3.0424339471577122</v>
      </c>
      <c r="L16" s="48">
        <v>0.63694267515922531</v>
      </c>
      <c r="M16" s="48">
        <v>0.35739814152966404</v>
      </c>
      <c r="N16" s="48">
        <v>2.9850746268656714</v>
      </c>
      <c r="O16" s="48">
        <v>0.70739549839227933</v>
      </c>
      <c r="P16" s="48">
        <v>7.0972320794885954E-2</v>
      </c>
      <c r="Q16" s="48">
        <v>-0.46635576282477592</v>
      </c>
      <c r="R16" s="48">
        <v>5.3456878118317883</v>
      </c>
      <c r="S16" s="48">
        <v>4.1057759220598511</v>
      </c>
      <c r="T16" s="48">
        <v>3.2675289312457334</v>
      </c>
      <c r="U16" s="48">
        <v>4.2433947157726042</v>
      </c>
      <c r="V16" s="66"/>
      <c r="W16" s="15" t="s">
        <v>1</v>
      </c>
      <c r="X16" s="15" t="s">
        <v>310</v>
      </c>
      <c r="Y16" s="64" t="s">
        <v>228</v>
      </c>
      <c r="Z16" s="165" t="s">
        <v>229</v>
      </c>
      <c r="AA16" s="165" t="s">
        <v>230</v>
      </c>
      <c r="AB16" s="165" t="s">
        <v>231</v>
      </c>
      <c r="AC16" s="165" t="s">
        <v>232</v>
      </c>
      <c r="AD16" s="165" t="s">
        <v>233</v>
      </c>
      <c r="AE16" s="165" t="s">
        <v>234</v>
      </c>
      <c r="AF16" s="165" t="s">
        <v>235</v>
      </c>
      <c r="AG16" s="165" t="s">
        <v>236</v>
      </c>
      <c r="AH16" s="165" t="s">
        <v>237</v>
      </c>
      <c r="AI16" s="165" t="s">
        <v>238</v>
      </c>
      <c r="AJ16" s="165" t="s">
        <v>239</v>
      </c>
      <c r="AK16" s="165" t="s">
        <v>240</v>
      </c>
      <c r="AL16" s="165" t="s">
        <v>252</v>
      </c>
      <c r="AM16" s="165" t="s">
        <v>253</v>
      </c>
      <c r="AN16" s="165" t="s">
        <v>254</v>
      </c>
      <c r="AO16" s="165" t="s">
        <v>244</v>
      </c>
      <c r="AP16" s="165" t="s">
        <v>245</v>
      </c>
    </row>
    <row r="17" spans="1:42" x14ac:dyDescent="0.3">
      <c r="A17" s="163" t="s">
        <v>30</v>
      </c>
      <c r="B17" s="12">
        <v>2019</v>
      </c>
      <c r="C17" s="163" t="s">
        <v>42</v>
      </c>
      <c r="D17" s="164">
        <v>2.1044992743105784</v>
      </c>
      <c r="E17" s="32">
        <v>-2.3853211009174347</v>
      </c>
      <c r="F17" s="48">
        <v>3.0837004405286472</v>
      </c>
      <c r="G17" s="48">
        <v>0.13966480446928564</v>
      </c>
      <c r="H17" s="48">
        <v>-4.5856798069187477</v>
      </c>
      <c r="I17" s="48">
        <v>5.3035589672016705</v>
      </c>
      <c r="J17" s="48">
        <v>20.768136557610255</v>
      </c>
      <c r="K17" s="48">
        <v>-1.0101010101009971</v>
      </c>
      <c r="L17" s="48">
        <v>1.0849909584086825</v>
      </c>
      <c r="M17" s="48">
        <v>0.42735042735042333</v>
      </c>
      <c r="N17" s="48">
        <v>-6.5217391304347823</v>
      </c>
      <c r="O17" s="48">
        <v>-0.95785440613026829</v>
      </c>
      <c r="P17" s="48">
        <v>3.2624113475177263</v>
      </c>
      <c r="Q17" s="48">
        <v>0.80321285140561482</v>
      </c>
      <c r="R17" s="48">
        <v>-11.705006765899871</v>
      </c>
      <c r="S17" s="48">
        <v>-8.1550802139037355</v>
      </c>
      <c r="T17" s="48">
        <v>-7.514831905075793</v>
      </c>
      <c r="U17" s="48">
        <v>-8.1413210445468476</v>
      </c>
      <c r="V17" s="66"/>
      <c r="W17" s="69">
        <v>2019</v>
      </c>
      <c r="X17" s="60" t="s">
        <v>311</v>
      </c>
      <c r="Y17" s="65">
        <f>AVERAGEIF($X$2:$X$13,$X17,Z$2:Z$13)</f>
        <v>4.0133335433165239E-2</v>
      </c>
      <c r="Z17" s="65">
        <f>AVERAGEIF($X$2:$X$13,$X17,AA$2:AA$13)</f>
        <v>8.4801922917101646E-2</v>
      </c>
      <c r="AA17" s="65">
        <f t="shared" ref="Z17:AP20" si="19">AVERAGEIF($X$2:$X$13,$X17,AB$2:AB$13)</f>
        <v>-3.222485353672605E-2</v>
      </c>
      <c r="AB17" s="65">
        <f t="shared" si="19"/>
        <v>2.0183313706301588E-2</v>
      </c>
      <c r="AC17" s="65">
        <f t="shared" si="19"/>
        <v>7.5294338019949211E-2</v>
      </c>
      <c r="AD17" s="65">
        <f t="shared" si="19"/>
        <v>0.17514705005766629</v>
      </c>
      <c r="AE17" s="65">
        <f t="shared" si="19"/>
        <v>0.49692003237292276</v>
      </c>
      <c r="AF17" s="65">
        <f>AVERAGEIF($X$2:$X$13,$X17,AG$2:AG$13)</f>
        <v>6.5110339033282547E-2</v>
      </c>
      <c r="AG17" s="65">
        <f t="shared" si="19"/>
        <v>-9.2324658959901801E-4</v>
      </c>
      <c r="AH17" s="65">
        <f t="shared" si="19"/>
        <v>2.768123993429784E-2</v>
      </c>
      <c r="AI17" s="65">
        <f t="shared" si="19"/>
        <v>0.16027999486553965</v>
      </c>
      <c r="AJ17" s="65">
        <f t="shared" si="19"/>
        <v>5.3949305917768801E-2</v>
      </c>
      <c r="AK17" s="65">
        <f t="shared" si="19"/>
        <v>9.0583558240312126E-2</v>
      </c>
      <c r="AL17" s="65">
        <f t="shared" si="19"/>
        <v>0.41976351366815529</v>
      </c>
      <c r="AM17" s="65">
        <f t="shared" si="19"/>
        <v>0.44989934830279693</v>
      </c>
      <c r="AN17" s="65">
        <f t="shared" si="19"/>
        <v>0.23075267625097517</v>
      </c>
      <c r="AO17" s="65">
        <f t="shared" si="19"/>
        <v>0.21639296005848993</v>
      </c>
      <c r="AP17" s="65">
        <f>AVERAGEIF($X$2:$X$13,$X17,AQ$2:AQ$13)</f>
        <v>0.24937346024239407</v>
      </c>
    </row>
    <row r="18" spans="1:42" x14ac:dyDescent="0.3">
      <c r="A18" s="163" t="s">
        <v>33</v>
      </c>
      <c r="B18" s="12">
        <v>2019</v>
      </c>
      <c r="C18" s="163" t="s">
        <v>42</v>
      </c>
      <c r="D18" s="164">
        <v>-1.4214641080312724</v>
      </c>
      <c r="E18" s="32">
        <v>1.5664160401002505</v>
      </c>
      <c r="F18" s="48">
        <v>-1.8518518518518476</v>
      </c>
      <c r="G18" s="48">
        <v>-6.973500697349673E-2</v>
      </c>
      <c r="H18" s="48">
        <v>3.0354131534570059</v>
      </c>
      <c r="I18" s="48">
        <v>-2.7170311464546018</v>
      </c>
      <c r="J18" s="48">
        <v>-11.366313309776213</v>
      </c>
      <c r="K18" s="48">
        <v>0.70643642072213941</v>
      </c>
      <c r="L18" s="48">
        <v>-0.71556350626117815</v>
      </c>
      <c r="M18" s="48">
        <v>-0.28368794326241542</v>
      </c>
      <c r="N18" s="48">
        <v>4.0310077519379757</v>
      </c>
      <c r="O18" s="48">
        <v>0.51579626047711891</v>
      </c>
      <c r="P18" s="48">
        <v>-1.9917582417582458</v>
      </c>
      <c r="Q18" s="48">
        <v>0.80321285140561482</v>
      </c>
      <c r="R18" s="48">
        <v>8.1992337164750868</v>
      </c>
      <c r="S18" s="48">
        <v>4.6579330422125222</v>
      </c>
      <c r="T18" s="48">
        <v>5.0605844618674229</v>
      </c>
      <c r="U18" s="48">
        <v>4.1806020066889635</v>
      </c>
      <c r="V18" s="66"/>
      <c r="W18" s="69">
        <v>2019</v>
      </c>
      <c r="X18" s="60" t="s">
        <v>312</v>
      </c>
      <c r="Y18" s="65">
        <f t="shared" ref="Y18:AN20" si="20">AVERAGEIF($X$2:$X$13,$X18,Z$2:Z$13)</f>
        <v>0.16223386631698125</v>
      </c>
      <c r="Z18" s="65">
        <f t="shared" si="20"/>
        <v>0.1896532203194107</v>
      </c>
      <c r="AA18" s="65">
        <f t="shared" si="20"/>
        <v>0.20545384039053113</v>
      </c>
      <c r="AB18" s="65">
        <f t="shared" si="20"/>
        <v>0.15502911994398014</v>
      </c>
      <c r="AC18" s="65">
        <f t="shared" si="20"/>
        <v>0.17577928634144982</v>
      </c>
      <c r="AD18" s="65">
        <f t="shared" si="20"/>
        <v>0.2432167936670511</v>
      </c>
      <c r="AE18" s="65">
        <f t="shared" si="20"/>
        <v>2.5928238957474483</v>
      </c>
      <c r="AF18" s="65">
        <f t="shared" si="20"/>
        <v>0.53230714161389714</v>
      </c>
      <c r="AG18" s="65">
        <f t="shared" si="20"/>
        <v>0.22524303502360712</v>
      </c>
      <c r="AH18" s="65">
        <f t="shared" si="20"/>
        <v>0.20683147293033746</v>
      </c>
      <c r="AI18" s="65">
        <f t="shared" si="20"/>
        <v>0.19516983521110762</v>
      </c>
      <c r="AJ18" s="65">
        <f t="shared" si="20"/>
        <v>8.0539961536593943E-2</v>
      </c>
      <c r="AK18" s="65">
        <f t="shared" si="20"/>
        <v>0.41952922684472288</v>
      </c>
      <c r="AL18" s="65">
        <f t="shared" si="20"/>
        <v>0.25854848787878421</v>
      </c>
      <c r="AM18" s="65">
        <f t="shared" si="20"/>
        <v>0.19037094600879345</v>
      </c>
      <c r="AN18" s="65">
        <f t="shared" si="20"/>
        <v>0.23608028145119886</v>
      </c>
      <c r="AO18" s="65">
        <f t="shared" si="19"/>
        <v>0.27001045362697967</v>
      </c>
      <c r="AP18" s="65">
        <f t="shared" si="19"/>
        <v>0.28566531195818456</v>
      </c>
    </row>
    <row r="19" spans="1:42" x14ac:dyDescent="0.3">
      <c r="A19" s="163" t="s">
        <v>35</v>
      </c>
      <c r="B19" s="12">
        <v>2019</v>
      </c>
      <c r="C19" s="163" t="s">
        <v>42</v>
      </c>
      <c r="D19" s="164">
        <v>-0.21629416005766616</v>
      </c>
      <c r="E19" s="32">
        <v>1.1721159777914902</v>
      </c>
      <c r="F19" s="48">
        <v>0.43541364296080859</v>
      </c>
      <c r="G19" s="48">
        <v>0.41870202372644405</v>
      </c>
      <c r="H19" s="48">
        <v>1.800327332242228</v>
      </c>
      <c r="I19" s="48">
        <v>-0.2724795640327014</v>
      </c>
      <c r="J19" s="48">
        <v>-0.26578073089701376</v>
      </c>
      <c r="K19" s="48">
        <v>1.7926734216679521</v>
      </c>
      <c r="L19" s="48">
        <v>-0.18018018018018275</v>
      </c>
      <c r="M19" s="48">
        <v>0.78236130867709408</v>
      </c>
      <c r="N19" s="48">
        <v>3.2041728763040322</v>
      </c>
      <c r="O19" s="48">
        <v>0.51314945477869334</v>
      </c>
      <c r="P19" s="48">
        <v>0.21023125437982579</v>
      </c>
      <c r="Q19" s="48">
        <v>0.80321285140561482</v>
      </c>
      <c r="R19" s="48">
        <v>3.9660056657223963</v>
      </c>
      <c r="S19" s="48">
        <v>4.3115438108483923</v>
      </c>
      <c r="T19" s="48">
        <v>3.2564450474898123</v>
      </c>
      <c r="U19" s="48">
        <v>5.2969502407704612</v>
      </c>
      <c r="V19" s="66"/>
      <c r="W19" s="69">
        <v>2019</v>
      </c>
      <c r="X19" s="60" t="s">
        <v>313</v>
      </c>
      <c r="Y19" s="65">
        <f t="shared" si="20"/>
        <v>0.20196298615821551</v>
      </c>
      <c r="Z19" s="65">
        <f t="shared" si="19"/>
        <v>0.28720048430224537</v>
      </c>
      <c r="AA19" s="65">
        <f t="shared" si="19"/>
        <v>0.94503023071789194</v>
      </c>
      <c r="AB19" s="65">
        <f t="shared" si="19"/>
        <v>0.20701585310046075</v>
      </c>
      <c r="AC19" s="65">
        <f t="shared" si="19"/>
        <v>0.24317533708413216</v>
      </c>
      <c r="AD19" s="65">
        <f t="shared" si="19"/>
        <v>-9.4925977167576281E-2</v>
      </c>
      <c r="AE19" s="65">
        <f t="shared" si="19"/>
        <v>2.8238267783788724</v>
      </c>
      <c r="AF19" s="65">
        <f t="shared" si="19"/>
        <v>0.58248054319477305</v>
      </c>
      <c r="AG19" s="65">
        <f t="shared" si="19"/>
        <v>8.1137692985646589E-2</v>
      </c>
      <c r="AH19" s="65">
        <f t="shared" si="19"/>
        <v>0.31468411899069565</v>
      </c>
      <c r="AI19" s="65">
        <f t="shared" si="19"/>
        <v>0.17431273441197545</v>
      </c>
      <c r="AJ19" s="65">
        <f t="shared" si="19"/>
        <v>7.8315202233557174E-2</v>
      </c>
      <c r="AK19" s="65">
        <f t="shared" si="19"/>
        <v>0.57219749139569587</v>
      </c>
      <c r="AL19" s="65">
        <f t="shared" si="19"/>
        <v>0.30646730733676764</v>
      </c>
      <c r="AM19" s="65">
        <f t="shared" si="19"/>
        <v>0.8860902396335969</v>
      </c>
      <c r="AN19" s="65">
        <f t="shared" si="19"/>
        <v>0.25830913280094819</v>
      </c>
      <c r="AO19" s="65">
        <f t="shared" si="19"/>
        <v>0.24520964670080647</v>
      </c>
      <c r="AP19" s="65">
        <f t="shared" si="19"/>
        <v>0.47789513685876767</v>
      </c>
    </row>
    <row r="20" spans="1:42" x14ac:dyDescent="0.3">
      <c r="A20" s="163" t="s">
        <v>30</v>
      </c>
      <c r="B20" s="12">
        <v>2019</v>
      </c>
      <c r="C20" s="163" t="s">
        <v>44</v>
      </c>
      <c r="D20" s="164">
        <v>2.1676300578034682</v>
      </c>
      <c r="E20" s="32">
        <v>-2.3170731707317143</v>
      </c>
      <c r="F20" s="48">
        <v>2.9624277456647357</v>
      </c>
      <c r="G20" s="48">
        <v>0.1389854065323062</v>
      </c>
      <c r="H20" s="48">
        <v>-4.0996784565916471</v>
      </c>
      <c r="I20" s="48">
        <v>5.6693989071038136</v>
      </c>
      <c r="J20" s="48">
        <v>19.986675549633578</v>
      </c>
      <c r="K20" s="48">
        <v>-1.3016845329249531</v>
      </c>
      <c r="L20" s="48">
        <v>0.90252707581227432</v>
      </c>
      <c r="M20" s="48">
        <v>-7.0571630204653721E-2</v>
      </c>
      <c r="N20" s="48">
        <v>-6.4981949458483745</v>
      </c>
      <c r="O20" s="48">
        <v>-0.70197830248882853</v>
      </c>
      <c r="P20" s="48">
        <v>3.2867132867132791</v>
      </c>
      <c r="Q20" s="48">
        <v>0.66401062416998669</v>
      </c>
      <c r="R20" s="48">
        <v>-13.487738419618536</v>
      </c>
      <c r="S20" s="48">
        <v>-8.2000000000000064</v>
      </c>
      <c r="T20" s="48">
        <v>-7.4901445466491312</v>
      </c>
      <c r="U20" s="48">
        <v>-8.0792682926829222</v>
      </c>
      <c r="V20" s="66"/>
      <c r="W20" s="69">
        <v>2019</v>
      </c>
      <c r="X20" s="60" t="s">
        <v>314</v>
      </c>
      <c r="Y20" s="65">
        <f t="shared" si="20"/>
        <v>0.69695635440838499</v>
      </c>
      <c r="Z20" s="65">
        <f t="shared" si="19"/>
        <v>8.9856190132022284E-2</v>
      </c>
      <c r="AA20" s="65">
        <f t="shared" si="19"/>
        <v>0.48890030817212837</v>
      </c>
      <c r="AB20" s="65">
        <f t="shared" si="19"/>
        <v>7.2249870929870563E-2</v>
      </c>
      <c r="AC20" s="65">
        <f t="shared" si="19"/>
        <v>-0.95041316747753035</v>
      </c>
      <c r="AD20" s="65">
        <f t="shared" si="19"/>
        <v>0.84009123040284539</v>
      </c>
      <c r="AE20" s="65">
        <f t="shared" si="19"/>
        <v>2.2910535664677911</v>
      </c>
      <c r="AF20" s="65">
        <f t="shared" si="19"/>
        <v>0.24870892828638</v>
      </c>
      <c r="AG20" s="65">
        <f t="shared" si="19"/>
        <v>0.95482843994613453</v>
      </c>
      <c r="AH20" s="65">
        <f t="shared" si="19"/>
        <v>-3.4955305859167542E-2</v>
      </c>
      <c r="AI20" s="65">
        <f t="shared" si="19"/>
        <v>-2.0278156815233146</v>
      </c>
      <c r="AJ20" s="65">
        <f t="shared" si="19"/>
        <v>-3.4525435787430801E-2</v>
      </c>
      <c r="AK20" s="65">
        <f t="shared" si="19"/>
        <v>0.23338796958514565</v>
      </c>
      <c r="AL20" s="65">
        <f t="shared" si="19"/>
        <v>0.45416741304688646</v>
      </c>
      <c r="AM20" s="65">
        <f t="shared" si="19"/>
        <v>-3.430096048209665</v>
      </c>
      <c r="AN20" s="65">
        <f t="shared" si="19"/>
        <v>-2.4272654384305472</v>
      </c>
      <c r="AO20" s="65">
        <f t="shared" si="19"/>
        <v>-2.5821847328627054</v>
      </c>
      <c r="AP20" s="65">
        <f t="shared" si="19"/>
        <v>-2.4218822794080608</v>
      </c>
    </row>
    <row r="21" spans="1:42" x14ac:dyDescent="0.3">
      <c r="A21" s="163" t="s">
        <v>33</v>
      </c>
      <c r="B21" s="12">
        <v>2019</v>
      </c>
      <c r="C21" s="163" t="s">
        <v>44</v>
      </c>
      <c r="D21" s="164">
        <v>-1.4851485148514811</v>
      </c>
      <c r="E21" s="32">
        <v>1.5605493133583024</v>
      </c>
      <c r="F21" s="48">
        <v>-1.7543859649122806</v>
      </c>
      <c r="G21" s="48">
        <v>-6.9396252602355532E-2</v>
      </c>
      <c r="H21" s="48">
        <v>2.682313495389776</v>
      </c>
      <c r="I21" s="48">
        <v>-2.8442146089204767</v>
      </c>
      <c r="J21" s="48">
        <v>-10.993892282065509</v>
      </c>
      <c r="K21" s="48">
        <v>0.85337470907679935</v>
      </c>
      <c r="L21" s="48">
        <v>-0.62611806797853564</v>
      </c>
      <c r="M21" s="48">
        <v>7.0621468926549663E-2</v>
      </c>
      <c r="N21" s="48">
        <v>4.0154440154440065</v>
      </c>
      <c r="O21" s="48">
        <v>0.38560411311053622</v>
      </c>
      <c r="P21" s="48">
        <v>-2.0311442112389981</v>
      </c>
      <c r="Q21" s="48">
        <v>0.66401062416998669</v>
      </c>
      <c r="R21" s="48">
        <v>9.6850393700787496</v>
      </c>
      <c r="S21" s="48">
        <v>4.7204066811909948</v>
      </c>
      <c r="T21" s="48">
        <v>5.0426136363636322</v>
      </c>
      <c r="U21" s="48">
        <v>4.1459369817578775</v>
      </c>
      <c r="V21" s="66"/>
      <c r="W21" s="66"/>
      <c r="X21" s="60"/>
    </row>
    <row r="22" spans="1:42" x14ac:dyDescent="0.3">
      <c r="A22" s="163" t="s">
        <v>35</v>
      </c>
      <c r="B22" s="12">
        <v>2019</v>
      </c>
      <c r="C22" s="163" t="s">
        <v>44</v>
      </c>
      <c r="D22" s="164">
        <v>-7.1787508973454942E-2</v>
      </c>
      <c r="E22" s="32">
        <v>-0.49170251997540443</v>
      </c>
      <c r="F22" s="48">
        <v>-2.0714285714285756</v>
      </c>
      <c r="G22" s="48">
        <v>0.41666666666666274</v>
      </c>
      <c r="H22" s="48">
        <v>1.7959183673469412</v>
      </c>
      <c r="I22" s="48">
        <v>-3.1936127744511054</v>
      </c>
      <c r="J22" s="48">
        <v>-2.5577043044292092</v>
      </c>
      <c r="K22" s="48">
        <v>1.153846153846154</v>
      </c>
      <c r="L22" s="48">
        <v>0.54005400540054782</v>
      </c>
      <c r="M22" s="48">
        <v>0.70571630204657732</v>
      </c>
      <c r="N22" s="48">
        <v>2.8210838901262152</v>
      </c>
      <c r="O22" s="48">
        <v>0.44814340588989571</v>
      </c>
      <c r="P22" s="48">
        <v>-0.48375950241878968</v>
      </c>
      <c r="Q22" s="48">
        <v>0.66401062416998669</v>
      </c>
      <c r="R22" s="48">
        <v>5.0969131371141376</v>
      </c>
      <c r="S22" s="48">
        <v>4.160887656033287</v>
      </c>
      <c r="T22" s="48">
        <v>3.2454361054766614</v>
      </c>
      <c r="U22" s="48">
        <v>4.6178343949044676</v>
      </c>
      <c r="V22" s="66"/>
      <c r="W22" s="66"/>
      <c r="X22" s="60"/>
    </row>
    <row r="23" spans="1:42" x14ac:dyDescent="0.3">
      <c r="A23" s="24" t="s">
        <v>30</v>
      </c>
      <c r="B23" s="12">
        <v>2019</v>
      </c>
      <c r="C23" s="24" t="s">
        <v>46</v>
      </c>
      <c r="D23" s="44">
        <v>2.0833333333333379</v>
      </c>
      <c r="E23" s="44">
        <v>-2.2235948116121027</v>
      </c>
      <c r="F23" s="44">
        <v>2.6987600291757965</v>
      </c>
      <c r="G23" s="44">
        <v>0.20746887966805763</v>
      </c>
      <c r="H23" s="44">
        <v>-3.8492381716118662</v>
      </c>
      <c r="I23" s="44">
        <v>5.7731958762886633</v>
      </c>
      <c r="J23" s="44">
        <v>21.062740076824589</v>
      </c>
      <c r="K23" s="44">
        <v>-1.2927756653992308</v>
      </c>
      <c r="L23" s="44">
        <v>0.89525514771709935</v>
      </c>
      <c r="M23" s="44">
        <v>-0.14015416958653723</v>
      </c>
      <c r="N23" s="44">
        <v>-6.2815884476534221</v>
      </c>
      <c r="O23" s="44">
        <v>-0.44614404079032316</v>
      </c>
      <c r="P23" s="44">
        <v>3.5416666666666625</v>
      </c>
      <c r="Q23" s="44">
        <v>0.3957783641160913</v>
      </c>
      <c r="R23" s="44">
        <v>-14.275956284153008</v>
      </c>
      <c r="S23" s="44">
        <v>-8.0559254327563217</v>
      </c>
      <c r="T23" s="44">
        <v>-7.3346430910281537</v>
      </c>
      <c r="U23" s="44">
        <v>-8.0669710806697168</v>
      </c>
      <c r="V23" s="37"/>
      <c r="W23" s="37"/>
    </row>
    <row r="24" spans="1:42" x14ac:dyDescent="0.3">
      <c r="A24" s="24" t="s">
        <v>33</v>
      </c>
      <c r="B24" s="12">
        <v>2019</v>
      </c>
      <c r="C24" s="24" t="s">
        <v>46</v>
      </c>
      <c r="D24" s="44">
        <v>-1.4074595355383535</v>
      </c>
      <c r="E24" s="44">
        <v>1.452937460517993</v>
      </c>
      <c r="F24" s="44">
        <v>-1.6335227272727353</v>
      </c>
      <c r="G24" s="44">
        <v>-0.13802622498275849</v>
      </c>
      <c r="H24" s="44">
        <v>2.5020850708924103</v>
      </c>
      <c r="I24" s="44">
        <v>-2.9239766081871341</v>
      </c>
      <c r="J24" s="44">
        <v>-11.475409836065568</v>
      </c>
      <c r="K24" s="44">
        <v>0.84745762711863959</v>
      </c>
      <c r="L24" s="44">
        <v>-0.62111801242236275</v>
      </c>
      <c r="M24" s="44">
        <v>7.0175438596487241E-2</v>
      </c>
      <c r="N24" s="44">
        <v>3.9291217257318904</v>
      </c>
      <c r="O24" s="44">
        <v>0.25608194622279495</v>
      </c>
      <c r="P24" s="44">
        <v>-2.1462105969148144</v>
      </c>
      <c r="Q24" s="44">
        <v>0.3957783641160913</v>
      </c>
      <c r="R24" s="44">
        <v>10.358565737051793</v>
      </c>
      <c r="S24" s="44">
        <v>4.6343229543808881</v>
      </c>
      <c r="T24" s="44">
        <v>4.946996466431095</v>
      </c>
      <c r="U24" s="44">
        <v>4.1390728476821197</v>
      </c>
      <c r="V24" s="37"/>
      <c r="W24" s="37"/>
    </row>
    <row r="25" spans="1:42" x14ac:dyDescent="0.3">
      <c r="A25" s="24" t="s">
        <v>35</v>
      </c>
      <c r="B25" s="12">
        <v>2019</v>
      </c>
      <c r="C25" s="24" t="s">
        <v>46</v>
      </c>
      <c r="D25" s="44">
        <v>0</v>
      </c>
      <c r="E25" s="44">
        <v>0.80946450809465209</v>
      </c>
      <c r="F25" s="44">
        <v>-0.14440433212995568</v>
      </c>
      <c r="G25" s="44">
        <v>0.69108500345542501</v>
      </c>
      <c r="H25" s="44">
        <v>1.7900732302685014</v>
      </c>
      <c r="I25" s="44">
        <v>-3.7483266398929009</v>
      </c>
      <c r="J25" s="44">
        <v>-2.3894862604540021</v>
      </c>
      <c r="K25" s="44">
        <v>0.99312452253627426</v>
      </c>
      <c r="L25" s="44">
        <v>0.71428571428571175</v>
      </c>
      <c r="M25" s="44">
        <v>1.1220196353436145</v>
      </c>
      <c r="N25" s="44">
        <v>2.6686434395848733</v>
      </c>
      <c r="O25" s="44">
        <v>0.38314176245210368</v>
      </c>
      <c r="P25" s="44">
        <v>-0.27416038382454122</v>
      </c>
      <c r="Q25" s="44">
        <v>0.3957783641160913</v>
      </c>
      <c r="R25" s="44">
        <v>6.0649819494584882</v>
      </c>
      <c r="S25" s="44">
        <v>4.0138408304498352</v>
      </c>
      <c r="T25" s="44">
        <v>3.2996632996633037</v>
      </c>
      <c r="U25" s="44">
        <v>4.6104928457869612</v>
      </c>
      <c r="V25" s="37"/>
      <c r="W25" s="37"/>
    </row>
    <row r="26" spans="1:42" x14ac:dyDescent="0.3">
      <c r="A26" s="24" t="s">
        <v>30</v>
      </c>
      <c r="B26" s="12">
        <v>2019</v>
      </c>
      <c r="C26" s="24" t="s">
        <v>48</v>
      </c>
      <c r="D26" s="44">
        <v>1.855817273376156</v>
      </c>
      <c r="E26" s="44">
        <v>-1.9765287214329939</v>
      </c>
      <c r="F26" s="44">
        <v>2.3861171366594234</v>
      </c>
      <c r="G26" s="44">
        <v>-0.54907343857239743</v>
      </c>
      <c r="H26" s="44">
        <v>-3.4372501998401259</v>
      </c>
      <c r="I26" s="44">
        <v>4.1724617524339358</v>
      </c>
      <c r="J26" s="44">
        <v>17.747858017135862</v>
      </c>
      <c r="K26" s="44">
        <v>-1.4372163388804671</v>
      </c>
      <c r="L26" s="44">
        <v>1.0638297872340452</v>
      </c>
      <c r="M26" s="44">
        <v>-0.27739251040220342</v>
      </c>
      <c r="N26" s="44">
        <v>-6.1371841155234659</v>
      </c>
      <c r="O26" s="44">
        <v>-0.50890585241729203</v>
      </c>
      <c r="P26" s="44">
        <v>2.7491408934707904</v>
      </c>
      <c r="Q26" s="44">
        <v>0.52562417871222822</v>
      </c>
      <c r="R26" s="44">
        <v>-13.818924438393474</v>
      </c>
      <c r="S26" s="44">
        <v>-7.9840319361277441</v>
      </c>
      <c r="T26" s="44">
        <v>-7.4967405475880042</v>
      </c>
      <c r="U26" s="44">
        <v>-7.9027355623100242</v>
      </c>
      <c r="V26" s="37"/>
      <c r="W26" s="37"/>
    </row>
    <row r="27" spans="1:42" x14ac:dyDescent="0.3">
      <c r="A27" s="24" t="s">
        <v>33</v>
      </c>
      <c r="B27" s="12">
        <v>2019</v>
      </c>
      <c r="C27" s="24" t="s">
        <v>48</v>
      </c>
      <c r="D27" s="44">
        <v>-1.2613875262788949</v>
      </c>
      <c r="E27" s="44">
        <v>1.3232514177693906</v>
      </c>
      <c r="F27" s="44">
        <v>-1.4124293785310735</v>
      </c>
      <c r="G27" s="44">
        <v>0.34506556245686681</v>
      </c>
      <c r="H27" s="44">
        <v>2.2350993377483466</v>
      </c>
      <c r="I27" s="44">
        <v>-2.1361815754339233</v>
      </c>
      <c r="J27" s="44">
        <v>-9.9792099792099886</v>
      </c>
      <c r="K27" s="44">
        <v>0.99769762087489089</v>
      </c>
      <c r="L27" s="44">
        <v>-0.7017543859649098</v>
      </c>
      <c r="M27" s="44">
        <v>0.20862308762168491</v>
      </c>
      <c r="N27" s="44">
        <v>3.8461538461538463</v>
      </c>
      <c r="O27" s="44">
        <v>0.25575447570332843</v>
      </c>
      <c r="P27" s="44">
        <v>-1.6722408026755853</v>
      </c>
      <c r="Q27" s="44">
        <v>0.52562417871222822</v>
      </c>
      <c r="R27" s="44">
        <v>9.9526066350710867</v>
      </c>
      <c r="S27" s="44">
        <v>4.5553145336225471</v>
      </c>
      <c r="T27" s="44">
        <v>5.0035236081747669</v>
      </c>
      <c r="U27" s="44">
        <v>4.0429042904290355</v>
      </c>
      <c r="V27" s="37"/>
      <c r="W27" s="37"/>
    </row>
    <row r="28" spans="1:42" x14ac:dyDescent="0.3">
      <c r="A28" s="24" t="s">
        <v>35</v>
      </c>
      <c r="B28" s="12">
        <v>2019</v>
      </c>
      <c r="C28" s="24" t="s">
        <v>48</v>
      </c>
      <c r="D28" s="44">
        <v>7.0972320794885954E-2</v>
      </c>
      <c r="E28" s="44">
        <v>0.49751243781093457</v>
      </c>
      <c r="F28" s="44">
        <v>1.1461318051575891</v>
      </c>
      <c r="G28" s="44">
        <v>0.75653370013754762</v>
      </c>
      <c r="H28" s="44">
        <v>1.7004048582995905</v>
      </c>
      <c r="I28" s="44">
        <v>-0.61391541609823042</v>
      </c>
      <c r="J28" s="44">
        <v>3.2332563510392744</v>
      </c>
      <c r="K28" s="44">
        <v>1.1398176291793314</v>
      </c>
      <c r="L28" s="44">
        <v>0.35335689045935642</v>
      </c>
      <c r="M28" s="44">
        <v>0.9715475364330366</v>
      </c>
      <c r="N28" s="44">
        <v>2.6666666666666625</v>
      </c>
      <c r="O28" s="44">
        <v>0.38265306122448617</v>
      </c>
      <c r="P28" s="44">
        <v>0.88435374149660639</v>
      </c>
      <c r="Q28" s="44">
        <v>0.52562417871222822</v>
      </c>
      <c r="R28" s="44">
        <v>6.1063218390804597</v>
      </c>
      <c r="S28" s="44">
        <v>4.1493775933609953</v>
      </c>
      <c r="T28" s="44">
        <v>3.1543624161073751</v>
      </c>
      <c r="U28" s="44">
        <v>4.4409199048374264</v>
      </c>
      <c r="V28" s="37"/>
      <c r="W28" s="37"/>
    </row>
    <row r="29" spans="1:42" x14ac:dyDescent="0.3">
      <c r="A29" s="24" t="s">
        <v>30</v>
      </c>
      <c r="B29" s="12">
        <v>2019</v>
      </c>
      <c r="C29" s="24" t="s">
        <v>50</v>
      </c>
      <c r="D29" s="44">
        <v>1.773049645390071</v>
      </c>
      <c r="E29" s="44">
        <v>-1.1138613861386033</v>
      </c>
      <c r="F29" s="44">
        <v>2.4787535410764874</v>
      </c>
      <c r="G29" s="44">
        <v>-0.6143344709897649</v>
      </c>
      <c r="H29" s="44">
        <v>-3.5828025477707004</v>
      </c>
      <c r="I29" s="44">
        <v>3.3630748112560096</v>
      </c>
      <c r="J29" s="44">
        <v>15.88366890380312</v>
      </c>
      <c r="K29" s="44">
        <v>-1.4274981217130021</v>
      </c>
      <c r="L29" s="44">
        <v>1.0563380281690167</v>
      </c>
      <c r="M29" s="44">
        <v>-0.20618556701031709</v>
      </c>
      <c r="N29" s="44">
        <v>-6.060606060606065</v>
      </c>
      <c r="O29" s="44">
        <v>-0.38119440914866221</v>
      </c>
      <c r="P29" s="44">
        <v>2.4275118004045813</v>
      </c>
      <c r="Q29" s="44">
        <v>0.32679738562091504</v>
      </c>
      <c r="R29" s="44">
        <v>-12.728503723764376</v>
      </c>
      <c r="S29" s="44">
        <v>-7.9017264276228456</v>
      </c>
      <c r="T29" s="44">
        <v>-7.3519843851658964</v>
      </c>
      <c r="U29" s="44">
        <v>-7.7448747152619513</v>
      </c>
      <c r="V29" s="37"/>
      <c r="W29" s="37"/>
    </row>
    <row r="30" spans="1:42" x14ac:dyDescent="0.3">
      <c r="A30" s="24" t="s">
        <v>33</v>
      </c>
      <c r="B30" s="12">
        <v>2019</v>
      </c>
      <c r="C30" s="24" t="s">
        <v>50</v>
      </c>
      <c r="D30" s="44">
        <v>-1.1846689895470304</v>
      </c>
      <c r="E30" s="44">
        <v>0.75093867334166997</v>
      </c>
      <c r="F30" s="44">
        <v>-1.4512785072563887</v>
      </c>
      <c r="G30" s="44">
        <v>0.41208791208790818</v>
      </c>
      <c r="H30" s="44">
        <v>2.3121387283237089</v>
      </c>
      <c r="I30" s="44">
        <v>-1.7264276228419619</v>
      </c>
      <c r="J30" s="44">
        <v>-9.0733590733590646</v>
      </c>
      <c r="K30" s="44">
        <v>0.99085365853659402</v>
      </c>
      <c r="L30" s="44">
        <v>-0.69686411149825545</v>
      </c>
      <c r="M30" s="44">
        <v>0.13774104683196767</v>
      </c>
      <c r="N30" s="44">
        <v>3.7634408602150589</v>
      </c>
      <c r="O30" s="44">
        <v>0.19132653061223401</v>
      </c>
      <c r="P30" s="44">
        <v>-1.5141540487162681</v>
      </c>
      <c r="Q30" s="44">
        <v>0.32679738562091504</v>
      </c>
      <c r="R30" s="44">
        <v>9.0768037238169033</v>
      </c>
      <c r="S30" s="44">
        <v>4.5421773612112561</v>
      </c>
      <c r="T30" s="44">
        <v>4.9157303370786511</v>
      </c>
      <c r="U30" s="44">
        <v>3.9506172839506153</v>
      </c>
      <c r="V30" s="37"/>
      <c r="W30" s="37"/>
    </row>
    <row r="31" spans="1:42" x14ac:dyDescent="0.3">
      <c r="A31" s="24" t="s">
        <v>35</v>
      </c>
      <c r="B31" s="12">
        <v>2019</v>
      </c>
      <c r="C31" s="24" t="s">
        <v>50</v>
      </c>
      <c r="D31" s="44">
        <v>0</v>
      </c>
      <c r="E31" s="44">
        <v>1.6770186335403656</v>
      </c>
      <c r="F31" s="44">
        <v>0.84151472650772585</v>
      </c>
      <c r="G31" s="44">
        <v>0.61559507523940193</v>
      </c>
      <c r="H31" s="44">
        <v>1.6949152542372836</v>
      </c>
      <c r="I31" s="44">
        <v>-1.216216216216224</v>
      </c>
      <c r="J31" s="44">
        <v>1.5923566878980893</v>
      </c>
      <c r="K31" s="44">
        <v>2.7924528301886706</v>
      </c>
      <c r="L31" s="44">
        <v>-0.17543859649123056</v>
      </c>
      <c r="M31" s="44">
        <v>1.3067400275103203</v>
      </c>
      <c r="N31" s="44">
        <v>2.6646928201332307</v>
      </c>
      <c r="O31" s="44">
        <v>0.38192234245703011</v>
      </c>
      <c r="P31" s="44">
        <v>0.86898395721925903</v>
      </c>
      <c r="Q31" s="44">
        <v>0.32679738562091504</v>
      </c>
      <c r="R31" s="44">
        <v>5.5476529160739769</v>
      </c>
      <c r="S31" s="44">
        <v>4.0689655172413834</v>
      </c>
      <c r="T31" s="44">
        <v>3.2797858099062958</v>
      </c>
      <c r="U31" s="44">
        <v>4.592240696753759</v>
      </c>
      <c r="V31" s="37"/>
      <c r="W31" s="37"/>
    </row>
    <row r="32" spans="1:42" x14ac:dyDescent="0.3">
      <c r="A32" s="24" t="s">
        <v>30</v>
      </c>
      <c r="B32" s="12">
        <v>2019</v>
      </c>
      <c r="C32" s="24" t="s">
        <v>53</v>
      </c>
      <c r="D32" s="44">
        <v>1.6220028208744588</v>
      </c>
      <c r="E32" s="44">
        <v>-0.79413561392790655</v>
      </c>
      <c r="F32" s="44">
        <v>3.1988873435326806</v>
      </c>
      <c r="G32" s="44">
        <v>-0.81577158395648441</v>
      </c>
      <c r="H32" s="44">
        <v>-3.5714285714285712</v>
      </c>
      <c r="I32" s="44">
        <v>1.7783857729138324</v>
      </c>
      <c r="J32" s="44">
        <v>12.695924764890274</v>
      </c>
      <c r="K32" s="44">
        <v>-1.1747430249632853</v>
      </c>
      <c r="L32" s="44">
        <v>1.0544815465729374</v>
      </c>
      <c r="M32" s="44">
        <v>-0.67888662593346905</v>
      </c>
      <c r="N32" s="44">
        <v>-5.9120403749098696</v>
      </c>
      <c r="O32" s="44">
        <v>-0.31705770450221943</v>
      </c>
      <c r="P32" s="44">
        <v>1.7892644135188789</v>
      </c>
      <c r="Q32" s="44">
        <v>-0.45602605863191442</v>
      </c>
      <c r="R32" s="44">
        <v>-10.916442048517531</v>
      </c>
      <c r="S32" s="44">
        <v>-7.8197481776010669</v>
      </c>
      <c r="T32" s="44">
        <v>-7.453013609850939</v>
      </c>
      <c r="U32" s="44">
        <v>-7.8728236184708491</v>
      </c>
      <c r="V32" s="37"/>
      <c r="W32" s="37"/>
    </row>
    <row r="33" spans="1:43" x14ac:dyDescent="0.3">
      <c r="A33" s="24" t="s">
        <v>33</v>
      </c>
      <c r="B33" s="12">
        <v>2019</v>
      </c>
      <c r="C33" s="24" t="s">
        <v>53</v>
      </c>
      <c r="D33" s="44">
        <v>-1.1103400416377478</v>
      </c>
      <c r="E33" s="44">
        <v>0.49261083743841316</v>
      </c>
      <c r="F33" s="44">
        <v>-1.8867924528301963</v>
      </c>
      <c r="G33" s="44">
        <v>0.54832076764906301</v>
      </c>
      <c r="H33" s="44">
        <v>2.3045267489711909</v>
      </c>
      <c r="I33" s="44">
        <v>-0.94086021505376716</v>
      </c>
      <c r="J33" s="44">
        <v>-7.4640704682429284</v>
      </c>
      <c r="K33" s="44">
        <v>0.81723625557206125</v>
      </c>
      <c r="L33" s="44">
        <v>-0.69565217391304102</v>
      </c>
      <c r="M33" s="44">
        <v>0.47846889952152327</v>
      </c>
      <c r="N33" s="44">
        <v>3.6781609195402387</v>
      </c>
      <c r="O33" s="44">
        <v>0.19083969465649578</v>
      </c>
      <c r="P33" s="44">
        <v>-1.1067708333333259</v>
      </c>
      <c r="Q33" s="44">
        <v>-0.45602605863191442</v>
      </c>
      <c r="R33" s="44">
        <v>7.6399394856278544</v>
      </c>
      <c r="S33" s="44">
        <v>4.4572250179726947</v>
      </c>
      <c r="T33" s="44">
        <v>4.9719887955182029</v>
      </c>
      <c r="U33" s="44">
        <v>4.0262941659819154</v>
      </c>
      <c r="V33" s="37"/>
      <c r="W33" s="37"/>
    </row>
    <row r="34" spans="1:43" x14ac:dyDescent="0.3">
      <c r="A34" s="24" t="s">
        <v>35</v>
      </c>
      <c r="B34" s="12">
        <v>2019</v>
      </c>
      <c r="C34" s="24" t="s">
        <v>53</v>
      </c>
      <c r="D34" s="44">
        <v>0.21052631578948167</v>
      </c>
      <c r="E34" s="44">
        <v>1.286764705882367</v>
      </c>
      <c r="F34" s="44">
        <v>2.6785714285714324</v>
      </c>
      <c r="G34" s="44">
        <v>1.36332651670075</v>
      </c>
      <c r="H34" s="44">
        <v>2.5744167337087713</v>
      </c>
      <c r="I34" s="44">
        <v>-2.1031207598371737</v>
      </c>
      <c r="J34" s="44">
        <v>4.9599198396793618</v>
      </c>
      <c r="K34" s="44">
        <v>2.2844509948415794</v>
      </c>
      <c r="L34" s="44">
        <v>-0.52539404553415803</v>
      </c>
      <c r="M34" s="44">
        <v>1.4285714285714246</v>
      </c>
      <c r="N34" s="44">
        <v>2.956393200295639</v>
      </c>
      <c r="O34" s="44">
        <v>0.50793650793651512</v>
      </c>
      <c r="P34" s="44">
        <v>1.5799868334430582</v>
      </c>
      <c r="Q34" s="44">
        <v>-0.45602605863191442</v>
      </c>
      <c r="R34" s="44">
        <v>5.3408292340126451</v>
      </c>
      <c r="S34" s="44">
        <v>4.0605643496214565</v>
      </c>
      <c r="T34" s="44">
        <v>3.2688458972648471</v>
      </c>
      <c r="U34" s="44">
        <v>6.6350710900473979</v>
      </c>
      <c r="V34" s="37"/>
      <c r="W34" s="37"/>
    </row>
    <row r="35" spans="1:43" x14ac:dyDescent="0.3">
      <c r="A35" s="24" t="s">
        <v>30</v>
      </c>
      <c r="B35" s="12">
        <v>2019</v>
      </c>
      <c r="C35" s="24" t="s">
        <v>55</v>
      </c>
      <c r="D35" s="44">
        <v>1.4705882352941135</v>
      </c>
      <c r="E35" s="44">
        <v>-0.48396854204477391</v>
      </c>
      <c r="F35" s="44">
        <v>2.8093645484949756</v>
      </c>
      <c r="G35" s="44">
        <v>-0.80699394754538589</v>
      </c>
      <c r="H35" s="44">
        <v>-3.7647058823529389</v>
      </c>
      <c r="I35" s="44">
        <v>2.0097020097019938</v>
      </c>
      <c r="J35" s="44">
        <v>10.501193317422434</v>
      </c>
      <c r="K35" s="44">
        <v>-1.1527377521613995</v>
      </c>
      <c r="L35" s="44">
        <v>0.96830985915493717</v>
      </c>
      <c r="M35" s="44">
        <v>-0.73775989268946629</v>
      </c>
      <c r="N35" s="44">
        <v>-6.1019382627422827</v>
      </c>
      <c r="O35" s="44">
        <v>-0.37902716361340666</v>
      </c>
      <c r="P35" s="44">
        <v>1.2961762799740764</v>
      </c>
      <c r="Q35" s="44">
        <v>0.71989528795811142</v>
      </c>
      <c r="R35" s="44">
        <v>-10.873915943962649</v>
      </c>
      <c r="S35" s="44">
        <v>-7.5396825396825253</v>
      </c>
      <c r="T35" s="44">
        <v>-7.4935400516796005</v>
      </c>
      <c r="U35" s="44">
        <v>-7.2592592592592569</v>
      </c>
      <c r="V35" s="37"/>
      <c r="W35" s="37"/>
    </row>
    <row r="36" spans="1:43" x14ac:dyDescent="0.3">
      <c r="A36" s="24" t="s">
        <v>33</v>
      </c>
      <c r="B36" s="12">
        <v>2019</v>
      </c>
      <c r="C36" s="24" t="s">
        <v>55</v>
      </c>
      <c r="D36" s="44">
        <v>-0.96618357487923101</v>
      </c>
      <c r="E36" s="44">
        <v>0.303951367781155</v>
      </c>
      <c r="F36" s="44">
        <v>-1.6916070266753382</v>
      </c>
      <c r="G36" s="44">
        <v>0.54237288135593986</v>
      </c>
      <c r="H36" s="44">
        <v>2.4449877750611244</v>
      </c>
      <c r="I36" s="44">
        <v>-1.0190217391304348</v>
      </c>
      <c r="J36" s="44">
        <v>-6.2634989200863922</v>
      </c>
      <c r="K36" s="44">
        <v>0.80174927113704286</v>
      </c>
      <c r="L36" s="44">
        <v>-0.61028770706190305</v>
      </c>
      <c r="M36" s="44">
        <v>0.47297297297296526</v>
      </c>
      <c r="N36" s="44">
        <v>3.8226299694189598</v>
      </c>
      <c r="O36" s="44">
        <v>0.19023462270133887</v>
      </c>
      <c r="P36" s="44">
        <v>-0.83173384516955307</v>
      </c>
      <c r="Q36" s="44">
        <v>0.71989528795811142</v>
      </c>
      <c r="R36" s="44">
        <v>7.5598802395209539</v>
      </c>
      <c r="S36" s="44">
        <v>4.2918454935622314</v>
      </c>
      <c r="T36" s="44">
        <v>5.0279329608938665</v>
      </c>
      <c r="U36" s="44">
        <v>3.6741214057508054</v>
      </c>
      <c r="V36" s="37"/>
      <c r="W36" s="37"/>
    </row>
    <row r="37" spans="1:43" x14ac:dyDescent="0.3">
      <c r="A37" s="24" t="s">
        <v>35</v>
      </c>
      <c r="B37" s="12">
        <v>2019</v>
      </c>
      <c r="C37" s="24" t="s">
        <v>55</v>
      </c>
      <c r="D37" s="44">
        <v>0.13937282229964365</v>
      </c>
      <c r="E37" s="44">
        <v>1.3939393939394009</v>
      </c>
      <c r="F37" s="44">
        <v>1.5883520847121149</v>
      </c>
      <c r="G37" s="44">
        <v>1.4834794335805721</v>
      </c>
      <c r="H37" s="44">
        <v>5.0119331742243416</v>
      </c>
      <c r="I37" s="44">
        <v>-2.4021962937542898</v>
      </c>
      <c r="J37" s="44">
        <v>-11.751152073732719</v>
      </c>
      <c r="K37" s="44">
        <v>2.0245842371655698</v>
      </c>
      <c r="L37" s="44">
        <v>-0.17543859649123056</v>
      </c>
      <c r="M37" s="44">
        <v>1.9502353732347049</v>
      </c>
      <c r="N37" s="44">
        <v>2.8718703976435762</v>
      </c>
      <c r="O37" s="44">
        <v>0.44303797468353712</v>
      </c>
      <c r="P37" s="44">
        <v>-1.2903225806451613</v>
      </c>
      <c r="Q37" s="44">
        <v>0.71989528795811142</v>
      </c>
      <c r="R37" s="44">
        <v>4.6624913013222118</v>
      </c>
      <c r="S37" s="44">
        <v>4.0466392318244013</v>
      </c>
      <c r="T37" s="44">
        <v>3.523936170212755</v>
      </c>
      <c r="U37" s="44">
        <v>5.0077041602465329</v>
      </c>
      <c r="V37" s="37"/>
      <c r="W37" s="37"/>
    </row>
    <row r="38" spans="1:43" x14ac:dyDescent="0.3">
      <c r="B38" s="58"/>
      <c r="D38" s="37"/>
      <c r="E38" s="37"/>
      <c r="F38" s="37"/>
      <c r="G38" s="37"/>
      <c r="H38" s="37"/>
      <c r="I38" s="37"/>
      <c r="J38" s="37"/>
      <c r="K38" s="37"/>
      <c r="L38" s="37"/>
      <c r="M38" s="37"/>
      <c r="N38" s="37"/>
      <c r="O38" s="37"/>
      <c r="P38" s="37"/>
      <c r="Q38" s="37"/>
      <c r="R38" s="37"/>
      <c r="S38" s="37"/>
      <c r="T38" s="37"/>
      <c r="U38" s="37"/>
      <c r="V38" s="37"/>
      <c r="W38" s="37"/>
    </row>
    <row r="39" spans="1:43" x14ac:dyDescent="0.3">
      <c r="A39" s="116" t="s">
        <v>0</v>
      </c>
      <c r="B39" s="31" t="s">
        <v>1</v>
      </c>
      <c r="C39" s="116" t="s">
        <v>2</v>
      </c>
      <c r="D39" s="116" t="s">
        <v>228</v>
      </c>
      <c r="E39" s="31" t="s">
        <v>229</v>
      </c>
      <c r="F39" s="31" t="s">
        <v>230</v>
      </c>
      <c r="G39" s="31" t="s">
        <v>231</v>
      </c>
      <c r="H39" s="31" t="s">
        <v>232</v>
      </c>
      <c r="I39" s="31" t="s">
        <v>233</v>
      </c>
      <c r="J39" s="31" t="s">
        <v>234</v>
      </c>
      <c r="K39" s="31" t="s">
        <v>235</v>
      </c>
      <c r="L39" s="31" t="s">
        <v>236</v>
      </c>
      <c r="M39" s="31" t="s">
        <v>237</v>
      </c>
      <c r="N39" s="31" t="s">
        <v>238</v>
      </c>
      <c r="O39" s="31" t="s">
        <v>239</v>
      </c>
      <c r="P39" s="31" t="s">
        <v>240</v>
      </c>
      <c r="Q39" s="31" t="s">
        <v>252</v>
      </c>
      <c r="R39" s="31" t="s">
        <v>253</v>
      </c>
      <c r="S39" s="31" t="s">
        <v>254</v>
      </c>
      <c r="T39" s="31" t="s">
        <v>244</v>
      </c>
      <c r="U39" s="31" t="s">
        <v>245</v>
      </c>
      <c r="V39" s="28"/>
      <c r="W39" s="15" t="s">
        <v>1</v>
      </c>
      <c r="X39" s="15" t="s">
        <v>310</v>
      </c>
      <c r="Y39" s="15" t="s">
        <v>2</v>
      </c>
      <c r="Z39" s="64" t="s">
        <v>228</v>
      </c>
      <c r="AA39" s="3" t="s">
        <v>229</v>
      </c>
      <c r="AB39" s="3" t="s">
        <v>230</v>
      </c>
      <c r="AC39" s="3" t="s">
        <v>231</v>
      </c>
      <c r="AD39" s="3" t="s">
        <v>232</v>
      </c>
      <c r="AE39" s="3" t="s">
        <v>233</v>
      </c>
      <c r="AF39" s="3" t="s">
        <v>234</v>
      </c>
      <c r="AG39" s="3" t="s">
        <v>235</v>
      </c>
      <c r="AH39" s="3" t="s">
        <v>236</v>
      </c>
      <c r="AI39" s="3" t="s">
        <v>237</v>
      </c>
      <c r="AJ39" s="3" t="s">
        <v>238</v>
      </c>
      <c r="AK39" s="3" t="s">
        <v>239</v>
      </c>
      <c r="AL39" s="3" t="s">
        <v>240</v>
      </c>
      <c r="AM39" s="3" t="s">
        <v>252</v>
      </c>
      <c r="AN39" s="3" t="s">
        <v>253</v>
      </c>
      <c r="AO39" s="3" t="s">
        <v>254</v>
      </c>
      <c r="AP39" s="3" t="s">
        <v>244</v>
      </c>
      <c r="AQ39" s="3" t="s">
        <v>245</v>
      </c>
    </row>
    <row r="40" spans="1:43" x14ac:dyDescent="0.3">
      <c r="A40" s="24" t="s">
        <v>30</v>
      </c>
      <c r="B40" s="12">
        <v>2020</v>
      </c>
      <c r="C40" s="24" t="s">
        <v>31</v>
      </c>
      <c r="D40" s="44">
        <v>1.3221990257480905</v>
      </c>
      <c r="E40" s="44">
        <v>0.17931858936042017</v>
      </c>
      <c r="F40" s="44">
        <v>2.2801302931596092</v>
      </c>
      <c r="G40" s="44">
        <v>-0.79734219269102236</v>
      </c>
      <c r="H40" s="44">
        <v>-4.3181818181818201</v>
      </c>
      <c r="I40" s="44">
        <v>1.5471167369901668</v>
      </c>
      <c r="J40" s="44">
        <v>8.5117493472584922</v>
      </c>
      <c r="K40" s="44">
        <v>-1.417434443656981</v>
      </c>
      <c r="L40" s="44">
        <v>0.87873462214411258</v>
      </c>
      <c r="M40" s="44">
        <v>-1.3852242744063288</v>
      </c>
      <c r="N40" s="44">
        <v>-6.1560486757337118</v>
      </c>
      <c r="O40" s="44">
        <v>-0.12602394454945726</v>
      </c>
      <c r="P40" s="44">
        <v>0.91503267973856572</v>
      </c>
      <c r="Q40" s="44">
        <v>0.58479532163743064</v>
      </c>
      <c r="R40" s="44">
        <v>-10.172872340425538</v>
      </c>
      <c r="S40" s="44">
        <v>-7.6466710613052049</v>
      </c>
      <c r="T40" s="44">
        <v>-7.6429030186255478</v>
      </c>
      <c r="U40" s="44">
        <v>-7.4834922964050001</v>
      </c>
      <c r="V40" s="37"/>
      <c r="W40" s="161">
        <v>2020</v>
      </c>
      <c r="X40" s="20" t="s">
        <v>311</v>
      </c>
      <c r="Y40" s="162" t="s">
        <v>31</v>
      </c>
      <c r="Z40" s="44">
        <f t="shared" ref="Z40:Z51" si="21">AVERAGEIF($C$40:$C$75,$Y40,D$40:D$75)</f>
        <v>0.12001393786362476</v>
      </c>
      <c r="AA40" s="44">
        <f t="shared" ref="AA40:AA51" si="22">AVERAGEIF($C$40:$C$75,$Y40,E$40:E$75)</f>
        <v>3.9908001209445619E-2</v>
      </c>
      <c r="AB40" s="44">
        <f t="shared" ref="AB40:AB51" si="23">AVERAGEIF($C$40:$C$75,$Y40,F$40:F$75)</f>
        <v>-0.5465868310568619</v>
      </c>
      <c r="AC40" s="44">
        <f t="shared" ref="AC40:AC51" si="24">AVERAGEIF($C$40:$C$75,$Y40,G$40:G$75)</f>
        <v>9.0489904486502029E-2</v>
      </c>
      <c r="AD40" s="44">
        <f t="shared" ref="AD40:AD51" si="25">AVERAGEIF($C$40:$C$75,$Y40,H$40:H$75)</f>
        <v>0.48583388370159941</v>
      </c>
      <c r="AE40" s="44">
        <f t="shared" ref="AE40:AE51" si="26">AVERAGEIF($C$40:$C$75,$Y40,I$40:I$75)</f>
        <v>-0.3432394165412298</v>
      </c>
      <c r="AF40" s="44">
        <f t="shared" ref="AF40:AF51" si="27">AVERAGEIF($C$40:$C$75,$Y40,J$40:J$75)</f>
        <v>-4.2928163849384857</v>
      </c>
      <c r="AG40" s="44">
        <f t="shared" ref="AG40:AG51" si="28">AVERAGEIF($C$40:$C$75,$Y40,K$40:K$75)</f>
        <v>0.17143199758212158</v>
      </c>
      <c r="AH40" s="44">
        <f t="shared" ref="AH40:AH51" si="29">AVERAGEIF($C$40:$C$75,$Y40,L$40:L$75)</f>
        <v>-0.20248188824149679</v>
      </c>
      <c r="AI40" s="44">
        <f t="shared" ref="AI40:AI51" si="30">AVERAGEIF($C$40:$C$75,$Y40,M$40:M$75)</f>
        <v>0.27011418993016079</v>
      </c>
      <c r="AJ40" s="44">
        <f t="shared" ref="AJ40:AJ51" si="31">AVERAGEIF($C$40:$C$75,$Y40,N$40:N$75)</f>
        <v>0.19894976217176552</v>
      </c>
      <c r="AK40" s="44">
        <f t="shared" ref="AK40:AK51" si="32">AVERAGEIF($C$40:$C$75,$Y40,O$40:O$75)</f>
        <v>0.10512591749205535</v>
      </c>
      <c r="AL40" s="44">
        <f t="shared" ref="AL40:AL51" si="33">AVERAGEIF($C$40:$C$75,$Y40,P$40:P$75)</f>
        <v>-0.69276410914476838</v>
      </c>
      <c r="AM40" s="44">
        <f t="shared" ref="AM40:AM51" si="34">AVERAGEIF($C$40:$C$75,$Y40,Q$40:Q$75)</f>
        <v>0.58479532163743064</v>
      </c>
      <c r="AN40" s="44">
        <f t="shared" ref="AN40:AN51" si="35">AVERAGEIF($C$40:$C$75,$Y40,R$40:R$75)</f>
        <v>0.72799683769089218</v>
      </c>
      <c r="AO40" s="44">
        <f t="shared" ref="AO40:AO51" si="36">AVERAGEIF($C$40:$C$75,$Y40,S$40:S$75)</f>
        <v>0.1792437098100573</v>
      </c>
      <c r="AP40" s="44">
        <f t="shared" ref="AP40:AP51" si="37">AVERAGEIF($C$40:$C$75,$Y40,T$40:T$75)</f>
        <v>0.27000381652931038</v>
      </c>
      <c r="AQ40" s="44">
        <f t="shared" ref="AQ40:AQ51" si="38">AVERAGEIF($C$40:$C$75,$Y40,U$40:U$75)</f>
        <v>7.3038125091280534E-2</v>
      </c>
    </row>
    <row r="41" spans="1:43" x14ac:dyDescent="0.3">
      <c r="A41" s="24" t="s">
        <v>33</v>
      </c>
      <c r="B41" s="12">
        <v>2020</v>
      </c>
      <c r="C41" s="24" t="s">
        <v>31</v>
      </c>
      <c r="D41" s="44">
        <v>-0.89285714285713114</v>
      </c>
      <c r="E41" s="44">
        <v>-0.11933174224342998</v>
      </c>
      <c r="F41" s="44">
        <v>-1.3375796178343913</v>
      </c>
      <c r="G41" s="44">
        <v>0.53583389149362548</v>
      </c>
      <c r="H41" s="44">
        <v>2.8503562945368239</v>
      </c>
      <c r="I41" s="44">
        <v>-0.83102493074793427</v>
      </c>
      <c r="J41" s="44">
        <v>-5.1973051010587152</v>
      </c>
      <c r="K41" s="44">
        <v>0.93457943925234466</v>
      </c>
      <c r="L41" s="44">
        <v>-0.60975609756097804</v>
      </c>
      <c r="M41" s="44">
        <v>0.93645484949833147</v>
      </c>
      <c r="N41" s="44">
        <v>3.8138825324180017</v>
      </c>
      <c r="O41" s="44">
        <v>6.3091482649838687E-2</v>
      </c>
      <c r="P41" s="44">
        <v>-0.5829015544041487</v>
      </c>
      <c r="Q41" s="44">
        <v>0.58479532163743064</v>
      </c>
      <c r="R41" s="44">
        <v>7.0318282753515913</v>
      </c>
      <c r="S41" s="44">
        <v>4.3540328336902174</v>
      </c>
      <c r="T41" s="44">
        <v>5.1460361613351715</v>
      </c>
      <c r="U41" s="44">
        <v>3.8065027755749501</v>
      </c>
      <c r="V41" s="37"/>
      <c r="W41" s="161">
        <v>2020</v>
      </c>
      <c r="X41" s="20" t="s">
        <v>311</v>
      </c>
      <c r="Y41" s="162" t="s">
        <v>36</v>
      </c>
      <c r="Z41" s="44">
        <f t="shared" si="21"/>
        <v>5.1042372942389835E-2</v>
      </c>
      <c r="AA41" s="44">
        <f t="shared" si="22"/>
        <v>-0.13929160878186406</v>
      </c>
      <c r="AB41" s="44">
        <f t="shared" si="23"/>
        <v>-0.71933249686653988</v>
      </c>
      <c r="AC41" s="44">
        <f t="shared" si="24"/>
        <v>0.17687862402859231</v>
      </c>
      <c r="AD41" s="44">
        <f t="shared" si="25"/>
        <v>-4.2119314975120524E-2</v>
      </c>
      <c r="AE41" s="44">
        <f t="shared" si="26"/>
        <v>0.26576710140026172</v>
      </c>
      <c r="AF41" s="44">
        <f t="shared" si="27"/>
        <v>-2.2595224464571753</v>
      </c>
      <c r="AG41" s="44">
        <f t="shared" si="28"/>
        <v>6.3732211726222898E-3</v>
      </c>
      <c r="AH41" s="44">
        <f t="shared" si="29"/>
        <v>-0.14220736407712753</v>
      </c>
      <c r="AI41" s="44">
        <f t="shared" si="30"/>
        <v>0.26964621088199808</v>
      </c>
      <c r="AJ41" s="44">
        <f t="shared" si="31"/>
        <v>0.10039049551836454</v>
      </c>
      <c r="AK41" s="44">
        <f t="shared" si="32"/>
        <v>0.16764896736276469</v>
      </c>
      <c r="AL41" s="44">
        <f t="shared" si="33"/>
        <v>-0.35030544320677953</v>
      </c>
      <c r="AM41" s="44">
        <f t="shared" si="34"/>
        <v>-0.19379844961241044</v>
      </c>
      <c r="AN41" s="44">
        <f t="shared" si="35"/>
        <v>0.46301810571532026</v>
      </c>
      <c r="AO41" s="44">
        <f t="shared" si="36"/>
        <v>8.2409802652137973E-2</v>
      </c>
      <c r="AP41" s="44">
        <f t="shared" si="37"/>
        <v>0.2656543847375068</v>
      </c>
      <c r="AQ41" s="44">
        <f t="shared" si="38"/>
        <v>0.11777811784533269</v>
      </c>
    </row>
    <row r="42" spans="1:43" x14ac:dyDescent="0.3">
      <c r="A42" s="24" t="s">
        <v>35</v>
      </c>
      <c r="B42" s="12">
        <v>2020</v>
      </c>
      <c r="C42" s="24" t="s">
        <v>31</v>
      </c>
      <c r="D42" s="44">
        <v>-6.930006930008506E-2</v>
      </c>
      <c r="E42" s="44">
        <v>5.9737156511346659E-2</v>
      </c>
      <c r="F42" s="44">
        <v>-2.5823111684958038</v>
      </c>
      <c r="G42" s="44">
        <v>0.53297801465690298</v>
      </c>
      <c r="H42" s="44">
        <v>2.9253271747497944</v>
      </c>
      <c r="I42" s="44">
        <v>-1.745810055865922</v>
      </c>
      <c r="J42" s="44">
        <v>-16.192893401015233</v>
      </c>
      <c r="K42" s="44">
        <v>0.99715099715100108</v>
      </c>
      <c r="L42" s="44">
        <v>-0.87642418930762489</v>
      </c>
      <c r="M42" s="44">
        <v>1.2591119946984797</v>
      </c>
      <c r="N42" s="44">
        <v>2.9390154298310067</v>
      </c>
      <c r="O42" s="44">
        <v>0.3783102143757846</v>
      </c>
      <c r="P42" s="44">
        <v>-2.4104234527687223</v>
      </c>
      <c r="Q42" s="44">
        <v>0.58479532163743064</v>
      </c>
      <c r="R42" s="44">
        <v>5.3250345781466235</v>
      </c>
      <c r="S42" s="44">
        <v>3.8303693570451594</v>
      </c>
      <c r="T42" s="44">
        <v>3.3068783068783074</v>
      </c>
      <c r="U42" s="44">
        <v>3.8961038961038916</v>
      </c>
      <c r="V42" s="37"/>
      <c r="W42" s="161">
        <v>2020</v>
      </c>
      <c r="X42" s="20" t="s">
        <v>311</v>
      </c>
      <c r="Y42" s="162" t="s">
        <v>38</v>
      </c>
      <c r="Z42" s="44">
        <f t="shared" si="21"/>
        <v>0.64864665632715113</v>
      </c>
      <c r="AA42" s="44">
        <f t="shared" si="22"/>
        <v>7.032572172666611E-2</v>
      </c>
      <c r="AB42" s="44">
        <f t="shared" si="23"/>
        <v>-0.15559262193553078</v>
      </c>
      <c r="AC42" s="44">
        <f t="shared" si="24"/>
        <v>0.85849283527550935</v>
      </c>
      <c r="AD42" s="44">
        <f t="shared" si="25"/>
        <v>1.0159414106276408</v>
      </c>
      <c r="AE42" s="44">
        <f t="shared" si="26"/>
        <v>1.2893265381067485</v>
      </c>
      <c r="AF42" s="44">
        <f t="shared" si="27"/>
        <v>2.4255166995067667</v>
      </c>
      <c r="AG42" s="44">
        <f t="shared" si="28"/>
        <v>1.9901716933864835</v>
      </c>
      <c r="AH42" s="44">
        <f t="shared" si="29"/>
        <v>2.126672228160345</v>
      </c>
      <c r="AI42" s="44">
        <f t="shared" si="30"/>
        <v>1.0296046389420717</v>
      </c>
      <c r="AJ42" s="44">
        <f t="shared" si="31"/>
        <v>-0.12833979517738725</v>
      </c>
      <c r="AK42" s="44">
        <f t="shared" si="32"/>
        <v>-8.2744081290594088E-2</v>
      </c>
      <c r="AL42" s="44">
        <f t="shared" si="33"/>
        <v>0.42949808892728653</v>
      </c>
      <c r="AM42" s="44">
        <f t="shared" si="34"/>
        <v>0.71197411003235878</v>
      </c>
      <c r="AN42" s="44">
        <f t="shared" si="35"/>
        <v>-0.9514599287212705</v>
      </c>
      <c r="AO42" s="44">
        <f t="shared" si="36"/>
        <v>0.16687734347205341</v>
      </c>
      <c r="AP42" s="44">
        <f t="shared" si="37"/>
        <v>-0.37293869841450938</v>
      </c>
      <c r="AQ42" s="44">
        <f t="shared" si="38"/>
        <v>0.20837550697059046</v>
      </c>
    </row>
    <row r="43" spans="1:43" x14ac:dyDescent="0.3">
      <c r="A43" s="24" t="s">
        <v>30</v>
      </c>
      <c r="B43" s="12">
        <v>2020</v>
      </c>
      <c r="C43" s="24" t="s">
        <v>36</v>
      </c>
      <c r="D43" s="44">
        <v>1.3869625520110958</v>
      </c>
      <c r="E43" s="44">
        <v>5.9701492537310039E-2</v>
      </c>
      <c r="F43" s="44">
        <v>1.4579191517561223</v>
      </c>
      <c r="G43" s="44">
        <v>-0.13253810470511401</v>
      </c>
      <c r="H43" s="44">
        <v>-4.7120418848167418</v>
      </c>
      <c r="I43" s="44">
        <v>1.7057569296375308</v>
      </c>
      <c r="J43" s="44">
        <v>10.054512416717138</v>
      </c>
      <c r="K43" s="44">
        <v>-1.5514809590973322</v>
      </c>
      <c r="L43" s="44">
        <v>1.3262599469496021</v>
      </c>
      <c r="M43" s="44">
        <v>-1.570680628272255</v>
      </c>
      <c r="N43" s="44">
        <v>-6.1384725196288326</v>
      </c>
      <c r="O43" s="44">
        <v>-0.12562814070351044</v>
      </c>
      <c r="P43" s="44">
        <v>1.2683578104138697</v>
      </c>
      <c r="Q43" s="44">
        <v>-0.19379844961241044</v>
      </c>
      <c r="R43" s="44">
        <v>-8.7984241628365094</v>
      </c>
      <c r="S43" s="44">
        <v>-7.5098814229249049</v>
      </c>
      <c r="T43" s="44">
        <v>-7.5544174135723328</v>
      </c>
      <c r="U43" s="44">
        <v>-7.9411764705882337</v>
      </c>
      <c r="V43" s="37"/>
      <c r="W43" s="161">
        <v>2020</v>
      </c>
      <c r="X43" s="20" t="s">
        <v>312</v>
      </c>
      <c r="Y43" s="162" t="s">
        <v>39</v>
      </c>
      <c r="Z43" s="44">
        <f t="shared" si="21"/>
        <v>-0.28913203701586548</v>
      </c>
      <c r="AA43" s="44">
        <f t="shared" si="22"/>
        <v>-6.9601104314658796E-2</v>
      </c>
      <c r="AB43" s="44">
        <f t="shared" si="23"/>
        <v>0.10706432561678943</v>
      </c>
      <c r="AC43" s="44">
        <f t="shared" si="24"/>
        <v>-0.41772401270744325</v>
      </c>
      <c r="AD43" s="44">
        <f t="shared" si="25"/>
        <v>-0.42602553351695871</v>
      </c>
      <c r="AE43" s="44">
        <f t="shared" si="26"/>
        <v>-0.57644921190928244</v>
      </c>
      <c r="AF43" s="44">
        <f t="shared" si="27"/>
        <v>-0.76129874403447106</v>
      </c>
      <c r="AG43" s="44">
        <f t="shared" si="28"/>
        <v>-0.9304388424842126</v>
      </c>
      <c r="AH43" s="44">
        <f t="shared" si="29"/>
        <v>-0.99403540035934235</v>
      </c>
      <c r="AI43" s="44">
        <f t="shared" si="30"/>
        <v>-0.47532620399889658</v>
      </c>
      <c r="AJ43" s="44">
        <f t="shared" si="31"/>
        <v>0.15347195316199289</v>
      </c>
      <c r="AK43" s="44">
        <f t="shared" si="32"/>
        <v>8.3971841567739555E-2</v>
      </c>
      <c r="AL43" s="44">
        <f t="shared" si="33"/>
        <v>-0.19635035733078218</v>
      </c>
      <c r="AM43" s="44">
        <f t="shared" si="34"/>
        <v>-0.35347043701798392</v>
      </c>
      <c r="AN43" s="44">
        <f t="shared" si="35"/>
        <v>0.73671737941844884</v>
      </c>
      <c r="AO43" s="44">
        <f t="shared" si="36"/>
        <v>0.10742312170561563</v>
      </c>
      <c r="AP43" s="44">
        <f t="shared" si="37"/>
        <v>0.36762811244453514</v>
      </c>
      <c r="AQ43" s="44">
        <f t="shared" si="38"/>
        <v>0.15012965280026069</v>
      </c>
    </row>
    <row r="44" spans="1:43" x14ac:dyDescent="0.3">
      <c r="A44" s="24" t="s">
        <v>33</v>
      </c>
      <c r="B44" s="12">
        <v>2020</v>
      </c>
      <c r="C44" s="24" t="s">
        <v>36</v>
      </c>
      <c r="D44" s="44">
        <v>-0.95759233926127041</v>
      </c>
      <c r="E44" s="44">
        <v>-5.9665871121714988E-2</v>
      </c>
      <c r="F44" s="44">
        <v>-0.84911822338339848</v>
      </c>
      <c r="G44" s="44">
        <v>6.6357000663585103E-2</v>
      </c>
      <c r="H44" s="44">
        <v>3.1397174254317108</v>
      </c>
      <c r="I44" s="44">
        <v>-0.90845562543674563</v>
      </c>
      <c r="J44" s="44">
        <v>-6.0539350577875624</v>
      </c>
      <c r="K44" s="44">
        <v>1.0744985673352436</v>
      </c>
      <c r="L44" s="44">
        <v>-0.87260034904013961</v>
      </c>
      <c r="M44" s="44">
        <v>1.0638297872340388</v>
      </c>
      <c r="N44" s="44">
        <v>3.8022813688212929</v>
      </c>
      <c r="O44" s="44">
        <v>6.2893081761002723E-2</v>
      </c>
      <c r="P44" s="44">
        <v>-0.79103493737639341</v>
      </c>
      <c r="Q44" s="44">
        <v>-0.19379844961241044</v>
      </c>
      <c r="R44" s="44">
        <v>5.9755219582433279</v>
      </c>
      <c r="S44" s="44">
        <v>4.2735042735042734</v>
      </c>
      <c r="T44" s="44">
        <v>5.0554016620498494</v>
      </c>
      <c r="U44" s="44">
        <v>4.0734824281150228</v>
      </c>
      <c r="V44" s="37"/>
      <c r="W44" s="161">
        <v>2020</v>
      </c>
      <c r="X44" s="20" t="s">
        <v>312</v>
      </c>
      <c r="Y44" s="156" t="s">
        <v>41</v>
      </c>
      <c r="Z44" s="44">
        <f t="shared" si="21"/>
        <v>0.55802511648484743</v>
      </c>
      <c r="AA44" s="44">
        <f t="shared" si="22"/>
        <v>4.6910842047605996</v>
      </c>
      <c r="AB44" s="44">
        <f t="shared" si="23"/>
        <v>0.49420752396331019</v>
      </c>
      <c r="AC44" s="44">
        <f t="shared" si="24"/>
        <v>-7.5841639475015432E-2</v>
      </c>
      <c r="AD44" s="44">
        <f t="shared" si="25"/>
        <v>0.79752358839284909</v>
      </c>
      <c r="AE44" s="44">
        <f t="shared" si="26"/>
        <v>-0.29300097295228128</v>
      </c>
      <c r="AF44" s="44">
        <f t="shared" si="27"/>
        <v>-1.5147460853123642</v>
      </c>
      <c r="AG44" s="44">
        <f t="shared" si="28"/>
        <v>0.98410644184590579</v>
      </c>
      <c r="AH44" s="44">
        <f t="shared" si="29"/>
        <v>-0.85169672150358622</v>
      </c>
      <c r="AI44" s="44">
        <f t="shared" si="30"/>
        <v>0.75525598687330842</v>
      </c>
      <c r="AJ44" s="44">
        <f t="shared" si="31"/>
        <v>0.66250602714943885</v>
      </c>
      <c r="AK44" s="44">
        <f t="shared" si="32"/>
        <v>0.3767379571388163</v>
      </c>
      <c r="AL44" s="44">
        <f t="shared" si="33"/>
        <v>0.70722658028988883</v>
      </c>
      <c r="AM44" s="44">
        <f t="shared" si="34"/>
        <v>-0.22573363431152704</v>
      </c>
      <c r="AN44" s="44">
        <f t="shared" si="35"/>
        <v>-1.2020105246764978</v>
      </c>
      <c r="AO44" s="44">
        <f t="shared" si="36"/>
        <v>0.17826167862687647</v>
      </c>
      <c r="AP44" s="44">
        <f t="shared" si="37"/>
        <v>0.7201958038067765</v>
      </c>
      <c r="AQ44" s="44">
        <f t="shared" si="38"/>
        <v>1.6197175649639182</v>
      </c>
    </row>
    <row r="45" spans="1:43" x14ac:dyDescent="0.3">
      <c r="A45" s="24" t="s">
        <v>35</v>
      </c>
      <c r="B45" s="12">
        <v>2020</v>
      </c>
      <c r="C45" s="24" t="s">
        <v>36</v>
      </c>
      <c r="D45" s="44">
        <v>-0.27624309392265584</v>
      </c>
      <c r="E45" s="44">
        <v>-0.41791044776118724</v>
      </c>
      <c r="F45" s="44">
        <v>-2.7667984189723431</v>
      </c>
      <c r="G45" s="44">
        <v>0.59681697612730578</v>
      </c>
      <c r="H45" s="44">
        <v>1.4459665144596694</v>
      </c>
      <c r="I45" s="44">
        <v>0</v>
      </c>
      <c r="J45" s="44">
        <v>-10.779144698301101</v>
      </c>
      <c r="K45" s="44">
        <v>0.49610205527995543</v>
      </c>
      <c r="L45" s="44">
        <v>-0.88028169014084512</v>
      </c>
      <c r="M45" s="44">
        <v>1.3157894736842104</v>
      </c>
      <c r="N45" s="44">
        <v>2.6373626373626333</v>
      </c>
      <c r="O45" s="44">
        <v>0.56568196103080182</v>
      </c>
      <c r="P45" s="44">
        <v>-1.5282392026578149</v>
      </c>
      <c r="Q45" s="44">
        <v>-0.19379844961241044</v>
      </c>
      <c r="R45" s="44">
        <v>4.2119565217391424</v>
      </c>
      <c r="S45" s="44">
        <v>3.4836065573770454</v>
      </c>
      <c r="T45" s="44">
        <v>3.2959789057350037</v>
      </c>
      <c r="U45" s="44">
        <v>4.221028396009209</v>
      </c>
      <c r="V45" s="37"/>
      <c r="W45" s="161">
        <v>2020</v>
      </c>
      <c r="X45" s="20" t="s">
        <v>312</v>
      </c>
      <c r="Y45" s="156" t="s">
        <v>42</v>
      </c>
      <c r="Z45" s="44">
        <f t="shared" si="21"/>
        <v>2.3494647659068724E-2</v>
      </c>
      <c r="AA45" s="44">
        <f t="shared" si="22"/>
        <v>3.0852106697637494E-2</v>
      </c>
      <c r="AB45" s="44">
        <f t="shared" si="23"/>
        <v>2.9909120820831896E-2</v>
      </c>
      <c r="AC45" s="44">
        <f t="shared" si="24"/>
        <v>1.4174613663815264E-5</v>
      </c>
      <c r="AD45" s="44">
        <f t="shared" si="25"/>
        <v>3.9092224553786505E-2</v>
      </c>
      <c r="AE45" s="44">
        <f t="shared" si="26"/>
        <v>8.5964085842638926E-2</v>
      </c>
      <c r="AF45" s="44">
        <f t="shared" si="27"/>
        <v>0.51127188713035354</v>
      </c>
      <c r="AG45" s="44">
        <f t="shared" si="28"/>
        <v>3.2575554366021295E-3</v>
      </c>
      <c r="AH45" s="44">
        <f t="shared" si="29"/>
        <v>1.9061393333094461E-2</v>
      </c>
      <c r="AI45" s="44">
        <f t="shared" si="30"/>
        <v>1.0371972833300898E-3</v>
      </c>
      <c r="AJ45" s="44">
        <f t="shared" si="31"/>
        <v>5.4996233801940297E-2</v>
      </c>
      <c r="AK45" s="44">
        <f t="shared" si="32"/>
        <v>1.2740609597406785E-5</v>
      </c>
      <c r="AL45" s="44">
        <f t="shared" si="33"/>
        <v>2.3763438600062543E-2</v>
      </c>
      <c r="AM45" s="44">
        <f t="shared" si="34"/>
        <v>0</v>
      </c>
      <c r="AN45" s="44">
        <f t="shared" si="35"/>
        <v>7.7412074146392548E-2</v>
      </c>
      <c r="AO45" s="44">
        <f t="shared" si="36"/>
        <v>0.14827017525937927</v>
      </c>
      <c r="AP45" s="44">
        <f t="shared" si="37"/>
        <v>0.11023292240952953</v>
      </c>
      <c r="AQ45" s="44">
        <f t="shared" si="38"/>
        <v>0.19726970303187988</v>
      </c>
    </row>
    <row r="46" spans="1:43" x14ac:dyDescent="0.3">
      <c r="A46" s="24" t="s">
        <v>30</v>
      </c>
      <c r="B46" s="12">
        <v>2020</v>
      </c>
      <c r="C46" s="24" t="s">
        <v>38</v>
      </c>
      <c r="D46" s="44">
        <v>1.4542936288088604</v>
      </c>
      <c r="E46" s="44">
        <v>0.41966426858512501</v>
      </c>
      <c r="F46" s="44">
        <v>0.88075880758808367</v>
      </c>
      <c r="G46" s="44">
        <v>-0.3955174686881967</v>
      </c>
      <c r="H46" s="44">
        <v>-4.3510877719429937</v>
      </c>
      <c r="I46" s="44">
        <v>1.0578279266572637</v>
      </c>
      <c r="J46" s="44">
        <v>9.6520026263952641</v>
      </c>
      <c r="K46" s="44">
        <v>-1.4809590973201852</v>
      </c>
      <c r="L46" s="44">
        <v>1.5985790408525855</v>
      </c>
      <c r="M46" s="44">
        <v>-1.6233766233766231</v>
      </c>
      <c r="N46" s="44">
        <v>-5.8529621698786505</v>
      </c>
      <c r="O46" s="44">
        <v>-0.56250000000000355</v>
      </c>
      <c r="P46" s="44">
        <v>1.2820512820512859</v>
      </c>
      <c r="Q46" s="44">
        <v>0.71197411003235878</v>
      </c>
      <c r="R46" s="44">
        <v>-7.8226857887874841</v>
      </c>
      <c r="S46" s="44">
        <v>-7.0627062706270545</v>
      </c>
      <c r="T46" s="44">
        <v>-7.4664964901084803</v>
      </c>
      <c r="U46" s="44">
        <v>-8.2474226804123827</v>
      </c>
      <c r="V46" s="37"/>
      <c r="W46" s="161">
        <v>2020</v>
      </c>
      <c r="X46" s="20" t="s">
        <v>313</v>
      </c>
      <c r="Y46" s="156" t="s">
        <v>44</v>
      </c>
      <c r="Z46" s="44">
        <f t="shared" si="21"/>
        <v>-0.11019519191312248</v>
      </c>
      <c r="AA46" s="44">
        <f t="shared" si="22"/>
        <v>-0.50538729824960749</v>
      </c>
      <c r="AB46" s="44">
        <f t="shared" si="23"/>
        <v>-0.19025820634781634</v>
      </c>
      <c r="AC46" s="44">
        <f t="shared" si="24"/>
        <v>1.4174613663815264E-5</v>
      </c>
      <c r="AD46" s="44">
        <f t="shared" si="25"/>
        <v>0.43038593939849729</v>
      </c>
      <c r="AE46" s="44">
        <f t="shared" si="26"/>
        <v>0.92382640468322252</v>
      </c>
      <c r="AF46" s="44">
        <f t="shared" si="27"/>
        <v>5.2184071373965928</v>
      </c>
      <c r="AG46" s="44">
        <f t="shared" si="28"/>
        <v>-8.5101181033467574E-2</v>
      </c>
      <c r="AH46" s="44">
        <f t="shared" si="29"/>
        <v>0.31094697418540035</v>
      </c>
      <c r="AI46" s="44">
        <f t="shared" si="30"/>
        <v>4.283448045992122E-2</v>
      </c>
      <c r="AJ46" s="44">
        <f t="shared" si="31"/>
        <v>0.38976428736483015</v>
      </c>
      <c r="AK46" s="44">
        <f t="shared" si="32"/>
        <v>-6.1791956547388859E-2</v>
      </c>
      <c r="AL46" s="44">
        <f t="shared" si="33"/>
        <v>0.67311408795071193</v>
      </c>
      <c r="AM46" s="44">
        <f t="shared" si="34"/>
        <v>0.51712992889464215</v>
      </c>
      <c r="AN46" s="44">
        <f t="shared" si="35"/>
        <v>0.28882856463265183</v>
      </c>
      <c r="AO46" s="44">
        <f t="shared" si="36"/>
        <v>0.19380751587869108</v>
      </c>
      <c r="AP46" s="44">
        <f t="shared" si="37"/>
        <v>0.23976660116601112</v>
      </c>
      <c r="AQ46" s="44">
        <f t="shared" si="38"/>
        <v>0.74047957957508714</v>
      </c>
    </row>
    <row r="47" spans="1:43" x14ac:dyDescent="0.3">
      <c r="A47" s="24" t="s">
        <v>33</v>
      </c>
      <c r="B47" s="12">
        <v>2020</v>
      </c>
      <c r="C47" s="24" t="s">
        <v>38</v>
      </c>
      <c r="D47" s="44">
        <v>-0.95563139931741004</v>
      </c>
      <c r="E47" s="44">
        <v>-0.29850746268656719</v>
      </c>
      <c r="F47" s="44">
        <v>-0.53727333781061881</v>
      </c>
      <c r="G47" s="44">
        <v>0.26472534745202231</v>
      </c>
      <c r="H47" s="44">
        <v>2.9019607843137165</v>
      </c>
      <c r="I47" s="44">
        <v>-0.55826936496860524</v>
      </c>
      <c r="J47" s="44">
        <v>-5.8083832335329273</v>
      </c>
      <c r="K47" s="44">
        <v>1.0021474588403765</v>
      </c>
      <c r="L47" s="44">
        <v>-1.0489510489510514</v>
      </c>
      <c r="M47" s="44">
        <v>1.1221122112211146</v>
      </c>
      <c r="N47" s="44">
        <v>3.6391205458680687</v>
      </c>
      <c r="O47" s="44">
        <v>0.31426775612822128</v>
      </c>
      <c r="P47" s="44">
        <v>-0.79946702198533548</v>
      </c>
      <c r="Q47" s="44">
        <v>0.71197411003235878</v>
      </c>
      <c r="R47" s="44">
        <v>5.3041018387553045</v>
      </c>
      <c r="S47" s="44">
        <v>3.9772727272727231</v>
      </c>
      <c r="T47" s="44">
        <v>5.0344827586206975</v>
      </c>
      <c r="U47" s="44">
        <v>4.2536115569823529</v>
      </c>
      <c r="V47" s="37"/>
      <c r="W47" s="161">
        <v>2020</v>
      </c>
      <c r="X47" s="20" t="s">
        <v>313</v>
      </c>
      <c r="Y47" s="156" t="s">
        <v>46</v>
      </c>
      <c r="Z47" s="44">
        <f t="shared" si="21"/>
        <v>-0.13805296092598165</v>
      </c>
      <c r="AA47" s="44">
        <f t="shared" si="22"/>
        <v>-0.49760673626206203</v>
      </c>
      <c r="AB47" s="44">
        <f t="shared" si="23"/>
        <v>0.28454038579677204</v>
      </c>
      <c r="AC47" s="44">
        <f t="shared" si="24"/>
        <v>2.1758031973958297E-2</v>
      </c>
      <c r="AD47" s="44">
        <f t="shared" si="25"/>
        <v>0.20131277889864041</v>
      </c>
      <c r="AE47" s="44">
        <f t="shared" si="26"/>
        <v>8.6409164584063156E-2</v>
      </c>
      <c r="AF47" s="44">
        <f t="shared" si="27"/>
        <v>1.8080048004012383</v>
      </c>
      <c r="AG47" s="44">
        <f t="shared" si="28"/>
        <v>-0.13075722917370466</v>
      </c>
      <c r="AH47" s="44">
        <f t="shared" si="29"/>
        <v>0.27374269286439451</v>
      </c>
      <c r="AI47" s="44">
        <f t="shared" si="30"/>
        <v>0</v>
      </c>
      <c r="AJ47" s="44">
        <f t="shared" si="31"/>
        <v>0.51318482640690732</v>
      </c>
      <c r="AK47" s="44">
        <f t="shared" si="32"/>
        <v>2.3627050191568799E-2</v>
      </c>
      <c r="AL47" s="44">
        <f t="shared" si="33"/>
        <v>0.19170902873870932</v>
      </c>
      <c r="AM47" s="44">
        <f t="shared" si="34"/>
        <v>0.51446945337621308</v>
      </c>
      <c r="AN47" s="44">
        <f t="shared" si="35"/>
        <v>0.21066623701796697</v>
      </c>
      <c r="AO47" s="44">
        <f t="shared" si="36"/>
        <v>-5.4433000868554515E-3</v>
      </c>
      <c r="AP47" s="44">
        <f t="shared" si="37"/>
        <v>0.17389266786695781</v>
      </c>
      <c r="AQ47" s="44">
        <f t="shared" si="38"/>
        <v>0.36161901001923996</v>
      </c>
    </row>
    <row r="48" spans="1:43" x14ac:dyDescent="0.3">
      <c r="A48" s="24" t="s">
        <v>35</v>
      </c>
      <c r="B48" s="12">
        <v>2020</v>
      </c>
      <c r="C48" s="24" t="s">
        <v>38</v>
      </c>
      <c r="D48" s="44">
        <v>1.4472777394900029</v>
      </c>
      <c r="E48" s="44">
        <v>8.9820359281440526E-2</v>
      </c>
      <c r="F48" s="44">
        <v>-0.81026333558405716</v>
      </c>
      <c r="G48" s="44">
        <v>2.7062706270627026</v>
      </c>
      <c r="H48" s="44">
        <v>4.4969512195121997</v>
      </c>
      <c r="I48" s="44">
        <v>3.3684210526315872</v>
      </c>
      <c r="J48" s="44">
        <v>3.4329307056579639</v>
      </c>
      <c r="K48" s="44">
        <v>6.4493267186392593</v>
      </c>
      <c r="L48" s="44">
        <v>5.8303886925795005</v>
      </c>
      <c r="M48" s="44">
        <v>3.5900783289817237</v>
      </c>
      <c r="N48" s="44">
        <v>1.8288222384784201</v>
      </c>
      <c r="O48" s="44">
        <v>0</v>
      </c>
      <c r="P48" s="44">
        <v>0.80591000671590907</v>
      </c>
      <c r="Q48" s="44">
        <v>0.71197411003235878</v>
      </c>
      <c r="R48" s="44">
        <v>-0.33579583613163194</v>
      </c>
      <c r="S48" s="44">
        <v>3.5860655737704916</v>
      </c>
      <c r="T48" s="44">
        <v>1.3131976362442546</v>
      </c>
      <c r="U48" s="44">
        <v>4.6189376443418011</v>
      </c>
      <c r="V48" s="37"/>
      <c r="W48" s="161">
        <v>2020</v>
      </c>
      <c r="X48" s="20" t="s">
        <v>313</v>
      </c>
      <c r="Y48" s="156" t="s">
        <v>48</v>
      </c>
      <c r="Z48" s="44">
        <f t="shared" si="21"/>
        <v>-0.17735780062421949</v>
      </c>
      <c r="AA48" s="44">
        <f t="shared" si="22"/>
        <v>0.48931389709176432</v>
      </c>
      <c r="AB48" s="44">
        <f t="shared" si="23"/>
        <v>2.1864466555712561</v>
      </c>
      <c r="AC48" s="44">
        <f t="shared" si="24"/>
        <v>4.3671155773442917E-2</v>
      </c>
      <c r="AD48" s="44">
        <f t="shared" si="25"/>
        <v>0.57922276174808474</v>
      </c>
      <c r="AE48" s="44">
        <f t="shared" si="26"/>
        <v>0.12219262716280355</v>
      </c>
      <c r="AF48" s="44">
        <f t="shared" si="27"/>
        <v>4.2820777208623868</v>
      </c>
      <c r="AG48" s="44">
        <f t="shared" si="28"/>
        <v>0.22511231474577231</v>
      </c>
      <c r="AH48" s="44">
        <f t="shared" si="29"/>
        <v>8.461752048089162E-2</v>
      </c>
      <c r="AI48" s="44">
        <f t="shared" si="30"/>
        <v>0.18796525567544195</v>
      </c>
      <c r="AJ48" s="44">
        <f t="shared" si="31"/>
        <v>0.54301977786221867</v>
      </c>
      <c r="AK48" s="44">
        <f t="shared" si="32"/>
        <v>6.8796988717438223E-2</v>
      </c>
      <c r="AL48" s="44">
        <f t="shared" si="33"/>
        <v>0.76599297683832468</v>
      </c>
      <c r="AM48" s="44">
        <f t="shared" si="34"/>
        <v>0.12795905310299974</v>
      </c>
      <c r="AN48" s="44">
        <f t="shared" si="35"/>
        <v>0.19984906353305151</v>
      </c>
      <c r="AO48" s="44">
        <f t="shared" si="36"/>
        <v>0.13304156454316965</v>
      </c>
      <c r="AP48" s="44">
        <f t="shared" si="37"/>
        <v>0.17336230233940628</v>
      </c>
      <c r="AQ48" s="44">
        <f t="shared" si="38"/>
        <v>0.54402611364380382</v>
      </c>
    </row>
    <row r="49" spans="1:43" x14ac:dyDescent="0.3">
      <c r="A49" s="24" t="s">
        <v>30</v>
      </c>
      <c r="B49" s="12">
        <v>2020</v>
      </c>
      <c r="C49" s="24" t="s">
        <v>39</v>
      </c>
      <c r="D49" s="44">
        <v>3.125000000000016</v>
      </c>
      <c r="E49" s="44">
        <v>0.23930601256356904</v>
      </c>
      <c r="F49" s="44">
        <v>3.4036759700476509</v>
      </c>
      <c r="G49" s="44">
        <v>-6.4267352185086321E-2</v>
      </c>
      <c r="H49" s="44">
        <v>-4.0116703136396792</v>
      </c>
      <c r="I49" s="44">
        <v>3.8017651052274228</v>
      </c>
      <c r="J49" s="44">
        <v>10.633066994468354</v>
      </c>
      <c r="K49" s="44">
        <v>0.39946737683090733</v>
      </c>
      <c r="L49" s="44">
        <v>1.1686143572621082</v>
      </c>
      <c r="M49" s="44">
        <v>-2.9615626969124067</v>
      </c>
      <c r="N49" s="44">
        <v>-4.0948275862068888</v>
      </c>
      <c r="O49" s="44">
        <v>-0.34461152882204443</v>
      </c>
      <c r="P49" s="44">
        <v>2.2651565622918093</v>
      </c>
      <c r="Q49" s="44">
        <v>-0.35347043701798392</v>
      </c>
      <c r="R49" s="44">
        <v>-7.6145552560646976</v>
      </c>
      <c r="S49" s="44">
        <v>-7.2865150016485218</v>
      </c>
      <c r="T49" s="44">
        <v>-6.1568373298768631</v>
      </c>
      <c r="U49" s="44">
        <v>-8.0941869021339219</v>
      </c>
      <c r="V49" s="37"/>
      <c r="W49" s="161">
        <v>2020</v>
      </c>
      <c r="X49" s="20" t="s">
        <v>314</v>
      </c>
      <c r="Y49" s="156" t="s">
        <v>50</v>
      </c>
      <c r="Z49" s="44">
        <f t="shared" si="21"/>
        <v>-0.110492272326476</v>
      </c>
      <c r="AA49" s="44">
        <f t="shared" si="22"/>
        <v>0.44507166292017125</v>
      </c>
      <c r="AB49" s="44">
        <f t="shared" si="23"/>
        <v>2.5913945819374913</v>
      </c>
      <c r="AC49" s="44">
        <f t="shared" si="24"/>
        <v>4.3416897093909577E-2</v>
      </c>
      <c r="AD49" s="44">
        <f t="shared" si="25"/>
        <v>0.72891634336467559</v>
      </c>
      <c r="AE49" s="44">
        <f t="shared" si="26"/>
        <v>-7.4727499043698131E-2</v>
      </c>
      <c r="AF49" s="44">
        <f t="shared" si="27"/>
        <v>3.8141782597069658</v>
      </c>
      <c r="AG49" s="44">
        <f t="shared" si="28"/>
        <v>1.2411505723690326</v>
      </c>
      <c r="AH49" s="44">
        <f t="shared" si="29"/>
        <v>-9.9706441885331801E-2</v>
      </c>
      <c r="AI49" s="44">
        <f t="shared" si="30"/>
        <v>0.22791026255443345</v>
      </c>
      <c r="AJ49" s="44">
        <f t="shared" si="31"/>
        <v>0.68394963531350428</v>
      </c>
      <c r="AK49" s="44">
        <f t="shared" si="32"/>
        <v>0.171327606123752</v>
      </c>
      <c r="AL49" s="44">
        <f t="shared" si="33"/>
        <v>0.80728621724356076</v>
      </c>
      <c r="AM49" s="44">
        <f t="shared" si="34"/>
        <v>0.95846645367412142</v>
      </c>
      <c r="AN49" s="44">
        <f t="shared" si="35"/>
        <v>0.281170357726789</v>
      </c>
      <c r="AO49" s="44">
        <f t="shared" si="36"/>
        <v>0.23293439666033869</v>
      </c>
      <c r="AP49" s="44">
        <f t="shared" si="37"/>
        <v>0.26798025281013693</v>
      </c>
      <c r="AQ49" s="44">
        <f t="shared" si="38"/>
        <v>7.9539338253171124E-2</v>
      </c>
    </row>
    <row r="50" spans="1:43" x14ac:dyDescent="0.3">
      <c r="A50" s="24" t="s">
        <v>33</v>
      </c>
      <c r="B50" s="12">
        <v>2020</v>
      </c>
      <c r="C50" s="24" t="s">
        <v>39</v>
      </c>
      <c r="D50" s="44">
        <v>-2.0421607378129267</v>
      </c>
      <c r="E50" s="44">
        <v>-0.17905102954342664</v>
      </c>
      <c r="F50" s="44">
        <v>-2.0408163265306083</v>
      </c>
      <c r="G50" s="44">
        <v>6.4308681672022069E-2</v>
      </c>
      <c r="H50" s="44">
        <v>2.6595744680851063</v>
      </c>
      <c r="I50" s="44">
        <v>-1.9620667102681491</v>
      </c>
      <c r="J50" s="44">
        <v>-6.3333333333333366</v>
      </c>
      <c r="K50" s="44">
        <v>-0.26525198938992417</v>
      </c>
      <c r="L50" s="44">
        <v>-0.74257425742574723</v>
      </c>
      <c r="M50" s="44">
        <v>2.0129870129870091</v>
      </c>
      <c r="N50" s="44">
        <v>2.4719101123595593</v>
      </c>
      <c r="O50" s="44">
        <v>0.18861993083934797</v>
      </c>
      <c r="P50" s="44">
        <v>-1.3680781758957619</v>
      </c>
      <c r="Q50" s="44">
        <v>-0.35347043701798392</v>
      </c>
      <c r="R50" s="44">
        <v>5.105762217359592</v>
      </c>
      <c r="S50" s="44">
        <v>4.1251778093883233</v>
      </c>
      <c r="T50" s="44">
        <v>4.0745856353591003</v>
      </c>
      <c r="U50" s="44">
        <v>4.1633306645316388</v>
      </c>
      <c r="V50" s="37"/>
      <c r="W50" s="161">
        <v>2020</v>
      </c>
      <c r="X50" s="20" t="s">
        <v>314</v>
      </c>
      <c r="Y50" s="156" t="s">
        <v>53</v>
      </c>
      <c r="Z50" s="44">
        <f t="shared" si="21"/>
        <v>-0.15949544712740979</v>
      </c>
      <c r="AA50" s="44">
        <f t="shared" si="22"/>
        <v>1.5948593491908063E-2</v>
      </c>
      <c r="AB50" s="44">
        <f t="shared" si="23"/>
        <v>0.36930333434646306</v>
      </c>
      <c r="AC50" s="44">
        <f t="shared" si="24"/>
        <v>4.3360419865181687E-2</v>
      </c>
      <c r="AD50" s="44">
        <f t="shared" si="25"/>
        <v>1.144005254386699</v>
      </c>
      <c r="AE50" s="44">
        <f t="shared" si="26"/>
        <v>-0.11653650972884022</v>
      </c>
      <c r="AF50" s="44">
        <f t="shared" si="27"/>
        <v>0.69060752829036132</v>
      </c>
      <c r="AG50" s="44">
        <f t="shared" si="28"/>
        <v>0.77357813133858444</v>
      </c>
      <c r="AH50" s="44">
        <f t="shared" si="29"/>
        <v>-0.13390611426945087</v>
      </c>
      <c r="AI50" s="44">
        <f t="shared" si="30"/>
        <v>0.30938031863187671</v>
      </c>
      <c r="AJ50" s="44">
        <f t="shared" si="31"/>
        <v>0.858933282949493</v>
      </c>
      <c r="AK50" s="44">
        <f t="shared" si="32"/>
        <v>0.18853528767432545</v>
      </c>
      <c r="AL50" s="44">
        <f t="shared" si="33"/>
        <v>0.23483465241360335</v>
      </c>
      <c r="AM50" s="44">
        <f t="shared" si="34"/>
        <v>0.25316455696202894</v>
      </c>
      <c r="AN50" s="44">
        <f t="shared" si="35"/>
        <v>0.40825671621692844</v>
      </c>
      <c r="AO50" s="44">
        <f t="shared" si="36"/>
        <v>0.20046129350139319</v>
      </c>
      <c r="AP50" s="44">
        <f t="shared" si="37"/>
        <v>0.32770902973359622</v>
      </c>
      <c r="AQ50" s="44">
        <f t="shared" si="38"/>
        <v>0.21967157490771708</v>
      </c>
    </row>
    <row r="51" spans="1:43" x14ac:dyDescent="0.3">
      <c r="A51" s="24" t="s">
        <v>35</v>
      </c>
      <c r="B51" s="12">
        <v>2020</v>
      </c>
      <c r="C51" s="24" t="s">
        <v>39</v>
      </c>
      <c r="D51" s="44">
        <v>-1.9502353732346858</v>
      </c>
      <c r="E51" s="44">
        <v>-0.26905829596411879</v>
      </c>
      <c r="F51" s="44">
        <v>-1.0416666666666743</v>
      </c>
      <c r="G51" s="44">
        <v>-1.2532133676092654</v>
      </c>
      <c r="H51" s="44">
        <v>7.4019245003696763E-2</v>
      </c>
      <c r="I51" s="44">
        <v>-3.569046030687121</v>
      </c>
      <c r="J51" s="44">
        <v>-6.583629893238431</v>
      </c>
      <c r="K51" s="44">
        <v>-2.9255319148936207</v>
      </c>
      <c r="L51" s="44">
        <v>-3.408146300914388</v>
      </c>
      <c r="M51" s="44">
        <v>-0.47740292807129214</v>
      </c>
      <c r="N51" s="44">
        <v>2.0833333333333082</v>
      </c>
      <c r="O51" s="44">
        <v>0.40790712268591511</v>
      </c>
      <c r="P51" s="44">
        <v>-1.4861294583883939</v>
      </c>
      <c r="Q51" s="44">
        <v>-0.35347043701798392</v>
      </c>
      <c r="R51" s="44">
        <v>4.7189451769604522</v>
      </c>
      <c r="S51" s="44">
        <v>3.4836065573770454</v>
      </c>
      <c r="T51" s="44">
        <v>3.1851360318513682</v>
      </c>
      <c r="U51" s="44">
        <v>4.3812451960030652</v>
      </c>
      <c r="V51" s="37"/>
      <c r="W51" s="161">
        <v>2020</v>
      </c>
      <c r="X51" s="20" t="s">
        <v>314</v>
      </c>
      <c r="Y51" s="156" t="s">
        <v>55</v>
      </c>
      <c r="Z51" s="44">
        <f t="shared" si="21"/>
        <v>-0.25045594493403117</v>
      </c>
      <c r="AA51" s="44">
        <f t="shared" si="22"/>
        <v>-0.1381557472067437</v>
      </c>
      <c r="AB51" s="44">
        <f t="shared" si="23"/>
        <v>1.980749434139158E-2</v>
      </c>
      <c r="AC51" s="44">
        <f t="shared" si="24"/>
        <v>4.2120046059070569E-5</v>
      </c>
      <c r="AD51" s="44">
        <f t="shared" si="25"/>
        <v>1.1955902291957381</v>
      </c>
      <c r="AE51" s="44">
        <f t="shared" si="26"/>
        <v>0.26486155100754177</v>
      </c>
      <c r="AF51" s="44">
        <f t="shared" si="27"/>
        <v>-5.2901696653949983</v>
      </c>
      <c r="AG51" s="44">
        <f t="shared" si="28"/>
        <v>4.003709061987974E-3</v>
      </c>
      <c r="AH51" s="44">
        <f t="shared" si="29"/>
        <v>-0.15932063659819762</v>
      </c>
      <c r="AI51" s="44">
        <f t="shared" si="30"/>
        <v>0.20702795819811348</v>
      </c>
      <c r="AJ51" s="44">
        <f t="shared" si="31"/>
        <v>0.71926919125683353</v>
      </c>
      <c r="AK51" s="44">
        <f t="shared" si="32"/>
        <v>0.14735275119969216</v>
      </c>
      <c r="AL51" s="44">
        <f t="shared" si="33"/>
        <v>-0.98165917918832879</v>
      </c>
      <c r="AM51" s="44">
        <f t="shared" si="34"/>
        <v>-0.44191919191920265</v>
      </c>
      <c r="AN51" s="44">
        <f t="shared" si="35"/>
        <v>0.65083137619559872</v>
      </c>
      <c r="AO51" s="44">
        <f t="shared" si="36"/>
        <v>0.18075811654581994</v>
      </c>
      <c r="AP51" s="44">
        <f t="shared" si="37"/>
        <v>0.26708228581326149</v>
      </c>
      <c r="AQ51" s="44">
        <f t="shared" si="38"/>
        <v>0.40842038414441806</v>
      </c>
    </row>
    <row r="52" spans="1:43" x14ac:dyDescent="0.3">
      <c r="A52" s="24" t="s">
        <v>30</v>
      </c>
      <c r="B52" s="12">
        <v>2020</v>
      </c>
      <c r="C52" s="24" t="s">
        <v>41</v>
      </c>
      <c r="D52" s="44">
        <v>2.2976680384087751</v>
      </c>
      <c r="E52" s="44">
        <v>0.41966426858512501</v>
      </c>
      <c r="F52" s="44">
        <v>2.13921901528014</v>
      </c>
      <c r="G52" s="44">
        <v>-0.22779043280180014</v>
      </c>
      <c r="H52" s="44">
        <v>-4.1789940828402203</v>
      </c>
      <c r="I52" s="44">
        <v>2.4558976132826089</v>
      </c>
      <c r="J52" s="44">
        <v>10.158730158730158</v>
      </c>
      <c r="K52" s="44">
        <v>-0.51369863013698625</v>
      </c>
      <c r="L52" s="44">
        <v>1.3769363166953725</v>
      </c>
      <c r="M52" s="44">
        <v>-2.3025263831148028</v>
      </c>
      <c r="N52" s="44">
        <v>-4.9767275331185035</v>
      </c>
      <c r="O52" s="44">
        <v>-0.56250000000000355</v>
      </c>
      <c r="P52" s="44">
        <v>1.7767348307073647</v>
      </c>
      <c r="Q52" s="44">
        <v>-0.22573363431152704</v>
      </c>
      <c r="R52" s="44">
        <v>-7.7203445990722361</v>
      </c>
      <c r="S52" s="44">
        <v>-7.0627062706270545</v>
      </c>
      <c r="T52" s="44">
        <v>-6.8167202572347234</v>
      </c>
      <c r="U52" s="44">
        <v>-8.2474226804123827</v>
      </c>
      <c r="V52" s="37"/>
      <c r="W52" s="37"/>
    </row>
    <row r="53" spans="1:43" x14ac:dyDescent="0.3">
      <c r="A53" s="24" t="s">
        <v>33</v>
      </c>
      <c r="B53" s="12">
        <v>2020</v>
      </c>
      <c r="C53" s="24" t="s">
        <v>41</v>
      </c>
      <c r="D53" s="44">
        <v>-1.5085484411666299</v>
      </c>
      <c r="E53" s="44">
        <v>-0.29850746268656719</v>
      </c>
      <c r="F53" s="44">
        <v>-1.2965425531915007</v>
      </c>
      <c r="G53" s="44">
        <v>0.16307893020221786</v>
      </c>
      <c r="H53" s="44">
        <v>2.7788498649169937</v>
      </c>
      <c r="I53" s="44">
        <v>-1.2829169480081255</v>
      </c>
      <c r="J53" s="44">
        <v>-6.0806916426513036</v>
      </c>
      <c r="K53" s="44">
        <v>0.34423407917383825</v>
      </c>
      <c r="L53" s="44">
        <v>-0.89134125636673289</v>
      </c>
      <c r="M53" s="44">
        <v>1.5711947626841094</v>
      </c>
      <c r="N53" s="44">
        <v>3.0519969856819982</v>
      </c>
      <c r="O53" s="44">
        <v>0.31426775612822128</v>
      </c>
      <c r="P53" s="44">
        <v>-1.0869565217391342</v>
      </c>
      <c r="Q53" s="44">
        <v>-0.22573363431152704</v>
      </c>
      <c r="R53" s="44">
        <v>5.2064631956912031</v>
      </c>
      <c r="S53" s="44">
        <v>3.9772727272727231</v>
      </c>
      <c r="T53" s="44">
        <v>4.5548654244306377</v>
      </c>
      <c r="U53" s="44">
        <v>4.2536115569823529</v>
      </c>
      <c r="V53" s="37"/>
      <c r="W53" s="37"/>
    </row>
    <row r="54" spans="1:43" x14ac:dyDescent="0.3">
      <c r="A54" s="24" t="s">
        <v>35</v>
      </c>
      <c r="B54" s="12">
        <v>2020</v>
      </c>
      <c r="C54" s="24" t="s">
        <v>41</v>
      </c>
      <c r="D54" s="44">
        <v>0.8849557522123972</v>
      </c>
      <c r="E54" s="44">
        <v>13.952095808383241</v>
      </c>
      <c r="F54" s="44">
        <v>0.63994610980129141</v>
      </c>
      <c r="G54" s="44">
        <v>-0.16281341582546402</v>
      </c>
      <c r="H54" s="44">
        <v>3.7927149831017739</v>
      </c>
      <c r="I54" s="44">
        <v>-2.0519835841313272</v>
      </c>
      <c r="J54" s="44">
        <v>-8.6222767720159474</v>
      </c>
      <c r="K54" s="44">
        <v>3.1217838765008654</v>
      </c>
      <c r="L54" s="44">
        <v>-3.0406852248393981</v>
      </c>
      <c r="M54" s="44">
        <v>2.9970995810506187</v>
      </c>
      <c r="N54" s="44">
        <v>3.9122486288848219</v>
      </c>
      <c r="O54" s="44">
        <v>1.3784461152882312</v>
      </c>
      <c r="P54" s="44">
        <v>1.4319014319014356</v>
      </c>
      <c r="Q54" s="44">
        <v>-0.22573363431152704</v>
      </c>
      <c r="R54" s="44">
        <v>-1.0921501706484604</v>
      </c>
      <c r="S54" s="44">
        <v>3.6202185792349608</v>
      </c>
      <c r="T54" s="44">
        <v>4.4224422442244151</v>
      </c>
      <c r="U54" s="44">
        <v>8.8529638183217845</v>
      </c>
      <c r="V54" s="37"/>
      <c r="W54" s="31" t="s">
        <v>1</v>
      </c>
      <c r="X54" s="31" t="s">
        <v>310</v>
      </c>
      <c r="Y54" s="116" t="s">
        <v>228</v>
      </c>
      <c r="Z54" s="31" t="s">
        <v>229</v>
      </c>
      <c r="AA54" s="31" t="s">
        <v>230</v>
      </c>
      <c r="AB54" s="31" t="s">
        <v>231</v>
      </c>
      <c r="AC54" s="31" t="s">
        <v>232</v>
      </c>
      <c r="AD54" s="31" t="s">
        <v>233</v>
      </c>
      <c r="AE54" s="31" t="s">
        <v>234</v>
      </c>
      <c r="AF54" s="31" t="s">
        <v>235</v>
      </c>
      <c r="AG54" s="31" t="s">
        <v>236</v>
      </c>
      <c r="AH54" s="31" t="s">
        <v>237</v>
      </c>
      <c r="AI54" s="31" t="s">
        <v>238</v>
      </c>
      <c r="AJ54" s="31" t="s">
        <v>239</v>
      </c>
      <c r="AK54" s="31" t="s">
        <v>240</v>
      </c>
      <c r="AL54" s="31" t="s">
        <v>252</v>
      </c>
      <c r="AM54" s="31" t="s">
        <v>253</v>
      </c>
      <c r="AN54" s="31" t="s">
        <v>254</v>
      </c>
      <c r="AO54" s="31" t="s">
        <v>244</v>
      </c>
      <c r="AP54" s="31" t="s">
        <v>245</v>
      </c>
    </row>
    <row r="55" spans="1:43" x14ac:dyDescent="0.3">
      <c r="A55" s="24" t="s">
        <v>30</v>
      </c>
      <c r="B55" s="12">
        <v>2020</v>
      </c>
      <c r="C55" s="24" t="s">
        <v>42</v>
      </c>
      <c r="D55" s="44">
        <v>3.0364372469635628</v>
      </c>
      <c r="E55" s="44">
        <v>3.5207566999474449</v>
      </c>
      <c r="F55" s="44">
        <v>3.4805890227576892</v>
      </c>
      <c r="G55" s="44">
        <v>6.523157208088344E-2</v>
      </c>
      <c r="H55" s="44">
        <v>-3.8350217076700313</v>
      </c>
      <c r="I55" s="44">
        <v>6.0055865921787879</v>
      </c>
      <c r="J55" s="44">
        <v>14.976494291470773</v>
      </c>
      <c r="K55" s="44">
        <v>1.1310711909514228</v>
      </c>
      <c r="L55" s="44">
        <v>2.7385159010600657</v>
      </c>
      <c r="M55" s="44">
        <v>-0.62578222778473092</v>
      </c>
      <c r="N55" s="44">
        <v>-4.574243490499649</v>
      </c>
      <c r="O55" s="44">
        <v>-6.1804697156997976E-2</v>
      </c>
      <c r="P55" s="44">
        <v>3.086014445173991</v>
      </c>
      <c r="Q55" s="44">
        <v>0</v>
      </c>
      <c r="R55" s="44">
        <v>-5.3830227743271299</v>
      </c>
      <c r="S55" s="44">
        <v>-7.4489123269610964</v>
      </c>
      <c r="T55" s="44">
        <v>-6.3843236409608055</v>
      </c>
      <c r="U55" s="44">
        <v>-8.5572842998585532</v>
      </c>
      <c r="V55" s="37"/>
      <c r="W55" s="161">
        <v>2020</v>
      </c>
      <c r="X55" s="20" t="s">
        <v>311</v>
      </c>
      <c r="Y55" s="44">
        <f>AVERAGEIF($X$40:$X$51,$X55,Z$40:Z$51)</f>
        <v>0.27323432237772188</v>
      </c>
      <c r="Z55" s="44">
        <f t="shared" ref="Z55:AP58" si="39">AVERAGEIF($X$40:$X$51,$X55,AA$40:AA$51)</f>
        <v>-9.685961948584107E-3</v>
      </c>
      <c r="AA55" s="44">
        <f t="shared" si="39"/>
        <v>-0.47383731661964418</v>
      </c>
      <c r="AB55" s="44">
        <f t="shared" si="39"/>
        <v>0.37528712126353453</v>
      </c>
      <c r="AC55" s="44">
        <f t="shared" si="39"/>
        <v>0.48655199311803993</v>
      </c>
      <c r="AD55" s="44">
        <f t="shared" si="39"/>
        <v>0.40395140765526011</v>
      </c>
      <c r="AE55" s="44">
        <f t="shared" si="39"/>
        <v>-1.3756073772962978</v>
      </c>
      <c r="AF55" s="44">
        <f t="shared" si="39"/>
        <v>0.72265897071374241</v>
      </c>
      <c r="AG55" s="44">
        <f t="shared" si="39"/>
        <v>0.5939943252805735</v>
      </c>
      <c r="AH55" s="44">
        <f t="shared" si="39"/>
        <v>0.52312167991807679</v>
      </c>
      <c r="AI55" s="44">
        <f t="shared" si="39"/>
        <v>5.7000154170914273E-2</v>
      </c>
      <c r="AJ55" s="44">
        <f t="shared" si="39"/>
        <v>6.3343601188075319E-2</v>
      </c>
      <c r="AK55" s="44">
        <f t="shared" si="39"/>
        <v>-0.20452382114142043</v>
      </c>
      <c r="AL55" s="44">
        <f t="shared" si="39"/>
        <v>0.36765699401912633</v>
      </c>
      <c r="AM55" s="44">
        <f t="shared" si="39"/>
        <v>7.9851671561647339E-2</v>
      </c>
      <c r="AN55" s="44">
        <f t="shared" si="39"/>
        <v>0.14284361864474956</v>
      </c>
      <c r="AO55" s="44">
        <f t="shared" si="39"/>
        <v>5.4239834284102596E-2</v>
      </c>
      <c r="AP55" s="44">
        <f t="shared" si="39"/>
        <v>0.13306391663573455</v>
      </c>
    </row>
    <row r="56" spans="1:43" x14ac:dyDescent="0.3">
      <c r="A56" s="24" t="s">
        <v>33</v>
      </c>
      <c r="B56" s="12">
        <v>2020</v>
      </c>
      <c r="C56" s="24" t="s">
        <v>42</v>
      </c>
      <c r="D56" s="44">
        <v>-2.030124426981005</v>
      </c>
      <c r="E56" s="44">
        <v>-2.1827411167512749</v>
      </c>
      <c r="F56" s="44">
        <v>-2.0698576972833047</v>
      </c>
      <c r="G56" s="44">
        <v>-6.5189048239891995E-2</v>
      </c>
      <c r="H56" s="44">
        <v>2.5583145221971448</v>
      </c>
      <c r="I56" s="44">
        <v>-3.0303030303030449</v>
      </c>
      <c r="J56" s="44">
        <v>-8.5864485981308345</v>
      </c>
      <c r="K56" s="44">
        <v>-0.72368421052631204</v>
      </c>
      <c r="L56" s="44">
        <v>-1.8056749785038646</v>
      </c>
      <c r="M56" s="44">
        <v>0.4408060453400432</v>
      </c>
      <c r="N56" s="44">
        <v>2.8023598820059084</v>
      </c>
      <c r="O56" s="44">
        <v>6.1842918985790196E-2</v>
      </c>
      <c r="P56" s="44">
        <v>-1.910828025477707</v>
      </c>
      <c r="Q56" s="44">
        <v>0</v>
      </c>
      <c r="R56" s="44">
        <v>3.5010940919037283</v>
      </c>
      <c r="S56" s="44">
        <v>4.2735042735042734</v>
      </c>
      <c r="T56" s="44">
        <v>4.2538825118163484</v>
      </c>
      <c r="U56" s="44">
        <v>4.408352668213448</v>
      </c>
      <c r="V56" s="37"/>
      <c r="W56" s="161">
        <v>2020</v>
      </c>
      <c r="X56" s="20" t="s">
        <v>312</v>
      </c>
      <c r="Y56" s="44">
        <f t="shared" ref="Y56:AN58" si="40">AVERAGEIF($X$40:$X$51,$X56,Z$40:Z$51)</f>
        <v>9.7462575709350227E-2</v>
      </c>
      <c r="Z56" s="44">
        <f t="shared" si="40"/>
        <v>1.5507784023811928</v>
      </c>
      <c r="AA56" s="44">
        <f t="shared" si="40"/>
        <v>0.2103936568003105</v>
      </c>
      <c r="AB56" s="44">
        <f t="shared" si="40"/>
        <v>-0.16451715918959828</v>
      </c>
      <c r="AC56" s="44">
        <f t="shared" si="40"/>
        <v>0.13686342647655897</v>
      </c>
      <c r="AD56" s="44">
        <f t="shared" si="40"/>
        <v>-0.26116203300630825</v>
      </c>
      <c r="AE56" s="44">
        <f t="shared" si="40"/>
        <v>-0.58825764740549402</v>
      </c>
      <c r="AF56" s="44">
        <f t="shared" si="40"/>
        <v>1.8975051599431771E-2</v>
      </c>
      <c r="AG56" s="44">
        <f t="shared" si="40"/>
        <v>-0.60889024284327797</v>
      </c>
      <c r="AH56" s="44">
        <f t="shared" si="40"/>
        <v>9.3655660052580636E-2</v>
      </c>
      <c r="AI56" s="44">
        <f t="shared" si="40"/>
        <v>0.29032473803779069</v>
      </c>
      <c r="AJ56" s="44">
        <f t="shared" si="40"/>
        <v>0.15357417977205109</v>
      </c>
      <c r="AK56" s="44">
        <f t="shared" si="40"/>
        <v>0.17821322051972308</v>
      </c>
      <c r="AL56" s="44">
        <f t="shared" si="40"/>
        <v>-0.19306802377650367</v>
      </c>
      <c r="AM56" s="44">
        <f t="shared" si="40"/>
        <v>-0.12929369037055213</v>
      </c>
      <c r="AN56" s="44">
        <f t="shared" si="40"/>
        <v>0.14465165853062378</v>
      </c>
      <c r="AO56" s="44">
        <f t="shared" si="39"/>
        <v>0.39935227955361374</v>
      </c>
      <c r="AP56" s="44">
        <f t="shared" si="39"/>
        <v>0.65570564026535294</v>
      </c>
    </row>
    <row r="57" spans="1:43" x14ac:dyDescent="0.3">
      <c r="A57" s="24" t="s">
        <v>35</v>
      </c>
      <c r="B57" s="12">
        <v>2020</v>
      </c>
      <c r="C57" s="24" t="s">
        <v>42</v>
      </c>
      <c r="D57" s="44">
        <v>-0.93582887700535156</v>
      </c>
      <c r="E57" s="44">
        <v>-1.2454592631032575</v>
      </c>
      <c r="F57" s="44">
        <v>-1.3210039630118888</v>
      </c>
      <c r="G57" s="44">
        <v>0</v>
      </c>
      <c r="H57" s="44">
        <v>1.3939838591342459</v>
      </c>
      <c r="I57" s="44">
        <v>-2.7173913043478262</v>
      </c>
      <c r="J57" s="44">
        <v>-4.8562300319488783</v>
      </c>
      <c r="K57" s="44">
        <v>-0.3976143141153044</v>
      </c>
      <c r="L57" s="44">
        <v>-0.87565674255691772</v>
      </c>
      <c r="M57" s="44">
        <v>0.18808777429467799</v>
      </c>
      <c r="N57" s="44">
        <v>1.9368723098995615</v>
      </c>
      <c r="O57" s="44">
        <v>0</v>
      </c>
      <c r="P57" s="44">
        <v>-1.1038961038960964</v>
      </c>
      <c r="Q57" s="44">
        <v>0</v>
      </c>
      <c r="R57" s="44">
        <v>2.1141649048625792</v>
      </c>
      <c r="S57" s="44">
        <v>3.6202185792349608</v>
      </c>
      <c r="T57" s="44">
        <v>2.4611398963730458</v>
      </c>
      <c r="U57" s="44">
        <v>4.7407407407407449</v>
      </c>
      <c r="V57" s="37"/>
      <c r="W57" s="161">
        <v>2020</v>
      </c>
      <c r="X57" s="20" t="s">
        <v>313</v>
      </c>
      <c r="Y57" s="44">
        <f t="shared" si="40"/>
        <v>-0.14186865115444122</v>
      </c>
      <c r="Z57" s="44">
        <f t="shared" si="39"/>
        <v>-0.17122671247330171</v>
      </c>
      <c r="AA57" s="44">
        <f t="shared" si="39"/>
        <v>0.76024294500673728</v>
      </c>
      <c r="AB57" s="44">
        <f t="shared" si="39"/>
        <v>2.1814454120355011E-2</v>
      </c>
      <c r="AC57" s="44">
        <f t="shared" si="39"/>
        <v>0.40364049334840746</v>
      </c>
      <c r="AD57" s="44">
        <f t="shared" si="39"/>
        <v>0.37747606547669643</v>
      </c>
      <c r="AE57" s="44">
        <f t="shared" si="39"/>
        <v>3.7694965528867392</v>
      </c>
      <c r="AF57" s="44">
        <f t="shared" si="39"/>
        <v>3.0846348462000295E-3</v>
      </c>
      <c r="AG57" s="44">
        <f t="shared" si="39"/>
        <v>0.22310239584356217</v>
      </c>
      <c r="AH57" s="44">
        <f t="shared" si="39"/>
        <v>7.693324537845439E-2</v>
      </c>
      <c r="AI57" s="44">
        <f t="shared" si="39"/>
        <v>0.48198963054465205</v>
      </c>
      <c r="AJ57" s="44">
        <f t="shared" si="39"/>
        <v>1.0210694120539389E-2</v>
      </c>
      <c r="AK57" s="44">
        <f t="shared" si="39"/>
        <v>0.54360536450924857</v>
      </c>
      <c r="AL57" s="44">
        <f t="shared" si="39"/>
        <v>0.3865194784579517</v>
      </c>
      <c r="AM57" s="44">
        <f t="shared" si="39"/>
        <v>0.2331146217278901</v>
      </c>
      <c r="AN57" s="44">
        <f t="shared" si="39"/>
        <v>0.10713526011166842</v>
      </c>
      <c r="AO57" s="44">
        <f t="shared" si="39"/>
        <v>0.19567385712412508</v>
      </c>
      <c r="AP57" s="44">
        <f t="shared" si="39"/>
        <v>0.54870823441271033</v>
      </c>
    </row>
    <row r="58" spans="1:43" x14ac:dyDescent="0.3">
      <c r="A58" s="24" t="s">
        <v>30</v>
      </c>
      <c r="B58" s="12">
        <v>2020</v>
      </c>
      <c r="C58" s="24" t="s">
        <v>44</v>
      </c>
      <c r="D58" s="44">
        <v>3.0364372469635628</v>
      </c>
      <c r="E58" s="44">
        <v>3.5207566999474449</v>
      </c>
      <c r="F58" s="44">
        <v>3.4805890227576892</v>
      </c>
      <c r="G58" s="44">
        <v>6.523157208088344E-2</v>
      </c>
      <c r="H58" s="44">
        <v>-3.8350217076700313</v>
      </c>
      <c r="I58" s="44">
        <v>6.0055865921787879</v>
      </c>
      <c r="J58" s="44">
        <v>14.976494291470773</v>
      </c>
      <c r="K58" s="44">
        <v>1.1310711909514228</v>
      </c>
      <c r="L58" s="44">
        <v>2.7385159010600657</v>
      </c>
      <c r="M58" s="44">
        <v>-0.62578222778473092</v>
      </c>
      <c r="N58" s="44">
        <v>-4.574243490499649</v>
      </c>
      <c r="O58" s="44">
        <v>-6.1804697156997976E-2</v>
      </c>
      <c r="P58" s="44">
        <v>3.086014445173991</v>
      </c>
      <c r="Q58" s="44">
        <v>0.51712992889464215</v>
      </c>
      <c r="R58" s="44">
        <v>-5.3830227743271299</v>
      </c>
      <c r="S58" s="44">
        <v>-7.4489123269610964</v>
      </c>
      <c r="T58" s="44">
        <v>-6.3843236409608055</v>
      </c>
      <c r="U58" s="44">
        <v>-8.5572842998585532</v>
      </c>
      <c r="V58" s="37"/>
      <c r="W58" s="161">
        <v>2020</v>
      </c>
      <c r="X58" s="20" t="s">
        <v>314</v>
      </c>
      <c r="Y58" s="44">
        <f t="shared" si="40"/>
        <v>-0.17348122146263897</v>
      </c>
      <c r="Z58" s="44">
        <f t="shared" si="39"/>
        <v>0.1076215030684452</v>
      </c>
      <c r="AA58" s="44">
        <f t="shared" si="39"/>
        <v>0.99350180354178186</v>
      </c>
      <c r="AB58" s="44">
        <f t="shared" si="39"/>
        <v>2.8939812335050111E-2</v>
      </c>
      <c r="AC58" s="44">
        <f t="shared" si="39"/>
        <v>1.0228372756490376</v>
      </c>
      <c r="AD58" s="44">
        <f t="shared" si="39"/>
        <v>2.4532514078334473E-2</v>
      </c>
      <c r="AE58" s="44">
        <f t="shared" si="39"/>
        <v>-0.2617946257992238</v>
      </c>
      <c r="AF58" s="44">
        <f t="shared" si="39"/>
        <v>0.67291080425653493</v>
      </c>
      <c r="AG58" s="44">
        <f t="shared" si="39"/>
        <v>-0.1309777309176601</v>
      </c>
      <c r="AH58" s="44">
        <f t="shared" si="39"/>
        <v>0.24810617979480787</v>
      </c>
      <c r="AI58" s="44">
        <f t="shared" si="39"/>
        <v>0.75405070317327694</v>
      </c>
      <c r="AJ58" s="44">
        <f t="shared" si="39"/>
        <v>0.16907188166592321</v>
      </c>
      <c r="AK58" s="44">
        <f t="shared" si="39"/>
        <v>2.0153896822945144E-2</v>
      </c>
      <c r="AL58" s="44">
        <f t="shared" si="39"/>
        <v>0.25657060623898253</v>
      </c>
      <c r="AM58" s="44">
        <f t="shared" si="39"/>
        <v>0.44675281671310535</v>
      </c>
      <c r="AN58" s="44">
        <f t="shared" si="39"/>
        <v>0.20471793556918394</v>
      </c>
      <c r="AO58" s="44">
        <f t="shared" si="39"/>
        <v>0.28759052278566494</v>
      </c>
      <c r="AP58" s="44">
        <f t="shared" si="39"/>
        <v>0.23587709910176877</v>
      </c>
    </row>
    <row r="59" spans="1:43" x14ac:dyDescent="0.3">
      <c r="A59" s="24" t="s">
        <v>33</v>
      </c>
      <c r="B59" s="12">
        <v>2020</v>
      </c>
      <c r="C59" s="24" t="s">
        <v>44</v>
      </c>
      <c r="D59" s="44">
        <v>-2.030124426981005</v>
      </c>
      <c r="E59" s="44">
        <v>-2.1827411167512749</v>
      </c>
      <c r="F59" s="44">
        <v>-2.0698576972833047</v>
      </c>
      <c r="G59" s="44">
        <v>-6.5189048239891995E-2</v>
      </c>
      <c r="H59" s="44">
        <v>2.5583145221971448</v>
      </c>
      <c r="I59" s="44">
        <v>-3.0303030303030449</v>
      </c>
      <c r="J59" s="44">
        <v>-8.5864485981308345</v>
      </c>
      <c r="K59" s="44">
        <v>-0.72368421052631204</v>
      </c>
      <c r="L59" s="44">
        <v>-1.8056749785038646</v>
      </c>
      <c r="M59" s="44">
        <v>0.4408060453400432</v>
      </c>
      <c r="N59" s="44">
        <v>2.8023598820059084</v>
      </c>
      <c r="O59" s="44">
        <v>6.1842918985790196E-2</v>
      </c>
      <c r="P59" s="44">
        <v>-1.910828025477707</v>
      </c>
      <c r="Q59" s="44">
        <v>0.51712992889464215</v>
      </c>
      <c r="R59" s="44">
        <v>3.5010940919037283</v>
      </c>
      <c r="S59" s="44">
        <v>4.2735042735042734</v>
      </c>
      <c r="T59" s="44">
        <v>4.2538825118163484</v>
      </c>
      <c r="U59" s="44">
        <v>4.408352668213448</v>
      </c>
      <c r="V59" s="37"/>
      <c r="W59" s="37"/>
    </row>
    <row r="60" spans="1:43" x14ac:dyDescent="0.3">
      <c r="A60" s="24" t="s">
        <v>35</v>
      </c>
      <c r="B60" s="12">
        <v>2020</v>
      </c>
      <c r="C60" s="24" t="s">
        <v>44</v>
      </c>
      <c r="D60" s="44">
        <v>-1.3368983957219251</v>
      </c>
      <c r="E60" s="44">
        <v>-2.8541774779449924</v>
      </c>
      <c r="F60" s="44">
        <v>-1.9815059445178336</v>
      </c>
      <c r="G60" s="44">
        <v>0</v>
      </c>
      <c r="H60" s="44">
        <v>2.5678650036683783</v>
      </c>
      <c r="I60" s="44">
        <v>-0.20380434782607537</v>
      </c>
      <c r="J60" s="44">
        <v>9.2651757188498394</v>
      </c>
      <c r="K60" s="44">
        <v>-0.6626905235255135</v>
      </c>
      <c r="L60" s="44">
        <v>0</v>
      </c>
      <c r="M60" s="44">
        <v>0.31347962382445138</v>
      </c>
      <c r="N60" s="44">
        <v>2.9411764705882311</v>
      </c>
      <c r="O60" s="44">
        <v>-0.1854140914709588</v>
      </c>
      <c r="P60" s="44">
        <v>0.84415584415585154</v>
      </c>
      <c r="Q60" s="44">
        <v>0.51712992889464215</v>
      </c>
      <c r="R60" s="44">
        <v>2.7484143763213571</v>
      </c>
      <c r="S60" s="44">
        <v>3.7568306010928962</v>
      </c>
      <c r="T60" s="44">
        <v>2.8497409326424905</v>
      </c>
      <c r="U60" s="44">
        <v>6.3703703703703667</v>
      </c>
      <c r="V60" s="37"/>
      <c r="W60" s="37"/>
    </row>
    <row r="61" spans="1:43" x14ac:dyDescent="0.3">
      <c r="A61" s="24" t="s">
        <v>30</v>
      </c>
      <c r="B61" s="12">
        <v>2020</v>
      </c>
      <c r="C61" s="24" t="s">
        <v>46</v>
      </c>
      <c r="D61" s="44">
        <v>2.7100271002710028</v>
      </c>
      <c r="E61" s="44">
        <v>5.6623931623931751</v>
      </c>
      <c r="F61" s="44">
        <v>4.1105121293800497</v>
      </c>
      <c r="G61" s="44">
        <v>6.523157208088344E-2</v>
      </c>
      <c r="H61" s="44">
        <v>-4.5779685264663836</v>
      </c>
      <c r="I61" s="44">
        <v>5.1735874744724262</v>
      </c>
      <c r="J61" s="44">
        <v>12.222222222222227</v>
      </c>
      <c r="K61" s="44">
        <v>0.93395597064710179</v>
      </c>
      <c r="L61" s="44">
        <v>2.2767075306479807</v>
      </c>
      <c r="M61" s="44">
        <v>0</v>
      </c>
      <c r="N61" s="44">
        <v>-4.8780487804878048</v>
      </c>
      <c r="O61" s="44">
        <v>1.1145510835913384</v>
      </c>
      <c r="P61" s="44">
        <v>2.9620090148100413</v>
      </c>
      <c r="Q61" s="44">
        <v>0.51446945337621308</v>
      </c>
      <c r="R61" s="44">
        <v>-5.144032921810699</v>
      </c>
      <c r="S61" s="44">
        <v>-4.8716260697827556</v>
      </c>
      <c r="T61" s="44">
        <v>-6.3602015113350268</v>
      </c>
      <c r="U61" s="44">
        <v>-6.7548746518105771</v>
      </c>
      <c r="V61" s="37"/>
      <c r="W61" s="37"/>
    </row>
    <row r="62" spans="1:43" x14ac:dyDescent="0.3">
      <c r="A62" s="24" t="s">
        <v>33</v>
      </c>
      <c r="B62" s="12">
        <v>2020</v>
      </c>
      <c r="C62" s="24" t="s">
        <v>46</v>
      </c>
      <c r="D62" s="44">
        <v>-1.78100263852242</v>
      </c>
      <c r="E62" s="44">
        <v>-3.4883720930232585</v>
      </c>
      <c r="F62" s="44">
        <v>-2.3948220064724848</v>
      </c>
      <c r="G62" s="44">
        <v>-6.5189048239891995E-2</v>
      </c>
      <c r="H62" s="44">
        <v>2.9985007496251872</v>
      </c>
      <c r="I62" s="44">
        <v>-2.6537216828478929</v>
      </c>
      <c r="J62" s="44">
        <v>-7.1912454403335131</v>
      </c>
      <c r="K62" s="44">
        <v>-0.59484467944481534</v>
      </c>
      <c r="L62" s="44">
        <v>-1.4554794520547971</v>
      </c>
      <c r="M62" s="44">
        <v>0</v>
      </c>
      <c r="N62" s="44">
        <v>3.0036630036629997</v>
      </c>
      <c r="O62" s="44">
        <v>-0.61236987140232702</v>
      </c>
      <c r="P62" s="44">
        <v>-1.8136335209505976</v>
      </c>
      <c r="Q62" s="44">
        <v>0.51446945337621308</v>
      </c>
      <c r="R62" s="44">
        <v>3.3984092552422185</v>
      </c>
      <c r="S62" s="44">
        <v>2.698961937716267</v>
      </c>
      <c r="T62" s="44">
        <v>4.2367182246133233</v>
      </c>
      <c r="U62" s="44">
        <v>3.435399551904402</v>
      </c>
      <c r="V62" s="37"/>
      <c r="W62" s="37"/>
    </row>
    <row r="63" spans="1:43" x14ac:dyDescent="0.3">
      <c r="A63" s="24" t="s">
        <v>35</v>
      </c>
      <c r="B63" s="12">
        <v>2020</v>
      </c>
      <c r="C63" s="24" t="s">
        <v>46</v>
      </c>
      <c r="D63" s="44">
        <v>-1.3431833445265278</v>
      </c>
      <c r="E63" s="44">
        <v>-3.6668412781561028</v>
      </c>
      <c r="F63" s="44">
        <v>-0.86206896551724888</v>
      </c>
      <c r="G63" s="44">
        <v>6.523157208088344E-2</v>
      </c>
      <c r="H63" s="44">
        <v>2.1834061135371177</v>
      </c>
      <c r="I63" s="44">
        <v>-2.2606382978723438</v>
      </c>
      <c r="J63" s="44">
        <v>0.3930376193150012</v>
      </c>
      <c r="K63" s="44">
        <v>-0.73138297872340041</v>
      </c>
      <c r="L63" s="44">
        <v>0</v>
      </c>
      <c r="M63" s="44">
        <v>0</v>
      </c>
      <c r="N63" s="44">
        <v>3.4139402560455272</v>
      </c>
      <c r="O63" s="44">
        <v>-0.43130006161430495</v>
      </c>
      <c r="P63" s="44">
        <v>-0.57324840764331575</v>
      </c>
      <c r="Q63" s="44">
        <v>0.51446945337621308</v>
      </c>
      <c r="R63" s="44">
        <v>2.3776223776223815</v>
      </c>
      <c r="S63" s="44">
        <v>2.1563342318059222</v>
      </c>
      <c r="T63" s="44">
        <v>2.645161290322577</v>
      </c>
      <c r="U63" s="44">
        <v>4.4043321299638949</v>
      </c>
      <c r="V63" s="37"/>
      <c r="W63" s="37"/>
    </row>
    <row r="64" spans="1:43" x14ac:dyDescent="0.3">
      <c r="A64" s="24" t="s">
        <v>30</v>
      </c>
      <c r="B64" s="12">
        <v>2020</v>
      </c>
      <c r="C64" s="24" t="s">
        <v>48</v>
      </c>
      <c r="D64" s="44">
        <v>3.1313818924438355</v>
      </c>
      <c r="E64" s="44">
        <v>5.0027188689505095</v>
      </c>
      <c r="F64" s="44">
        <v>5.2173913043478333</v>
      </c>
      <c r="G64" s="44">
        <v>0.32594524119947843</v>
      </c>
      <c r="H64" s="44">
        <v>-4.2735042735042734</v>
      </c>
      <c r="I64" s="44">
        <v>5.714285714285718</v>
      </c>
      <c r="J64" s="44">
        <v>12.975391498881425</v>
      </c>
      <c r="K64" s="44">
        <v>1.0046885465505693</v>
      </c>
      <c r="L64" s="44">
        <v>3.3014769765421477</v>
      </c>
      <c r="M64" s="44">
        <v>0.56250000000000355</v>
      </c>
      <c r="N64" s="44">
        <v>-5.2957359009628728</v>
      </c>
      <c r="O64" s="44">
        <v>1.7326732673267398</v>
      </c>
      <c r="P64" s="44">
        <v>3.3311979500320414</v>
      </c>
      <c r="Q64" s="44">
        <v>0.12795905310299974</v>
      </c>
      <c r="R64" s="44">
        <v>-6.2841530054644918</v>
      </c>
      <c r="S64" s="44">
        <v>-4.0897097625329737</v>
      </c>
      <c r="T64" s="44">
        <v>-5.7196731615336232</v>
      </c>
      <c r="U64" s="44">
        <v>-6.5698478561549107</v>
      </c>
      <c r="V64" s="37"/>
      <c r="W64" s="37"/>
    </row>
    <row r="65" spans="1:43" x14ac:dyDescent="0.3">
      <c r="A65" s="24" t="s">
        <v>33</v>
      </c>
      <c r="B65" s="12">
        <v>2020</v>
      </c>
      <c r="C65" s="24" t="s">
        <v>48</v>
      </c>
      <c r="D65" s="44">
        <v>-2.0462046204620425</v>
      </c>
      <c r="E65" s="44">
        <v>-3.1071983428275507</v>
      </c>
      <c r="F65" s="44">
        <v>-3.0514939605848768</v>
      </c>
      <c r="G65" s="44">
        <v>-0.19493177387914967</v>
      </c>
      <c r="H65" s="44">
        <v>2.8273809523809397</v>
      </c>
      <c r="I65" s="44">
        <v>-2.8957528957528957</v>
      </c>
      <c r="J65" s="44">
        <v>-7.5742574257425792</v>
      </c>
      <c r="K65" s="44">
        <v>-0.66312997347480096</v>
      </c>
      <c r="L65" s="44">
        <v>-2.1026072329688814</v>
      </c>
      <c r="M65" s="44">
        <v>-0.37290242386575156</v>
      </c>
      <c r="N65" s="44">
        <v>3.2679738562091507</v>
      </c>
      <c r="O65" s="44">
        <v>-0.91240875912408748</v>
      </c>
      <c r="P65" s="44">
        <v>-2.0458772473651647</v>
      </c>
      <c r="Q65" s="44">
        <v>0.12795905310299974</v>
      </c>
      <c r="R65" s="44">
        <v>4.1545189504373301</v>
      </c>
      <c r="S65" s="44">
        <v>2.2696011004126428</v>
      </c>
      <c r="T65" s="44">
        <v>3.7333333333333294</v>
      </c>
      <c r="U65" s="44">
        <v>3.3308660251665434</v>
      </c>
      <c r="V65" s="37"/>
      <c r="W65" s="37"/>
    </row>
    <row r="66" spans="1:43" x14ac:dyDescent="0.3">
      <c r="A66" s="24" t="s">
        <v>35</v>
      </c>
      <c r="B66" s="12">
        <v>2020</v>
      </c>
      <c r="C66" s="24" t="s">
        <v>48</v>
      </c>
      <c r="D66" s="44">
        <v>-1.6172506738544514</v>
      </c>
      <c r="E66" s="44">
        <v>-0.4275788348476659</v>
      </c>
      <c r="F66" s="44">
        <v>4.3934426229508121</v>
      </c>
      <c r="G66" s="44">
        <v>0</v>
      </c>
      <c r="H66" s="44">
        <v>3.183791606367588</v>
      </c>
      <c r="I66" s="44">
        <v>-2.4519549370444116</v>
      </c>
      <c r="J66" s="44">
        <v>7.4450990894483162</v>
      </c>
      <c r="K66" s="44">
        <v>0.33377837116154868</v>
      </c>
      <c r="L66" s="44">
        <v>-0.94501718213059138</v>
      </c>
      <c r="M66" s="44">
        <v>0.37429819089207378</v>
      </c>
      <c r="N66" s="44">
        <v>3.656821378340378</v>
      </c>
      <c r="O66" s="44">
        <v>-0.61387354205033762</v>
      </c>
      <c r="P66" s="44">
        <v>1.0126582278480976</v>
      </c>
      <c r="Q66" s="44">
        <v>0.12795905310299974</v>
      </c>
      <c r="R66" s="44">
        <v>2.7291812456263163</v>
      </c>
      <c r="S66" s="44">
        <v>2.2192333557498398</v>
      </c>
      <c r="T66" s="44">
        <v>2.5064267352185126</v>
      </c>
      <c r="U66" s="44">
        <v>4.8710601719197788</v>
      </c>
      <c r="V66" s="37"/>
      <c r="W66" s="37"/>
    </row>
    <row r="67" spans="1:43" x14ac:dyDescent="0.3">
      <c r="A67" s="24" t="s">
        <v>30</v>
      </c>
      <c r="B67" s="12">
        <v>2020</v>
      </c>
      <c r="C67" s="24" t="s">
        <v>50</v>
      </c>
      <c r="D67" s="44">
        <v>3.1506849315068455</v>
      </c>
      <c r="E67" s="44">
        <v>3.9720880300590324</v>
      </c>
      <c r="F67" s="44">
        <v>3.5175879396985068</v>
      </c>
      <c r="G67" s="44">
        <v>6.5104166666662966E-2</v>
      </c>
      <c r="H67" s="44">
        <v>-4.8387096774193585</v>
      </c>
      <c r="I67" s="44">
        <v>5.7744565217391308</v>
      </c>
      <c r="J67" s="44">
        <v>12.662013958125625</v>
      </c>
      <c r="K67" s="44">
        <v>1.2641383898868777</v>
      </c>
      <c r="L67" s="44">
        <v>2.428447528187335</v>
      </c>
      <c r="M67" s="44">
        <v>0.24860161591050695</v>
      </c>
      <c r="N67" s="44">
        <v>-5.5630936227951269</v>
      </c>
      <c r="O67" s="44">
        <v>1.7912291537986447</v>
      </c>
      <c r="P67" s="44">
        <v>3.0075187969924881</v>
      </c>
      <c r="Q67" s="44">
        <v>0.95846645367412142</v>
      </c>
      <c r="R67" s="44">
        <v>-6.6076294277929275</v>
      </c>
      <c r="S67" s="44">
        <v>-4.5394736842105301</v>
      </c>
      <c r="T67" s="44">
        <v>-5.3291536050156738</v>
      </c>
      <c r="U67" s="44">
        <v>-7.5136612021857925</v>
      </c>
      <c r="V67" s="37"/>
      <c r="W67" s="37"/>
    </row>
    <row r="68" spans="1:43" x14ac:dyDescent="0.3">
      <c r="A68" s="24" t="s">
        <v>33</v>
      </c>
      <c r="B68" s="12">
        <v>2020</v>
      </c>
      <c r="C68" s="24" t="s">
        <v>50</v>
      </c>
      <c r="D68" s="44">
        <v>-2.0584329349269552</v>
      </c>
      <c r="E68" s="44">
        <v>-2.4780588538977715</v>
      </c>
      <c r="F68" s="44">
        <v>-2.0631067961165082</v>
      </c>
      <c r="G68" s="44">
        <v>-6.5061808718278671E-2</v>
      </c>
      <c r="H68" s="44">
        <v>3.2424465733235124</v>
      </c>
      <c r="I68" s="44">
        <v>-2.8901734104046244</v>
      </c>
      <c r="J68" s="44">
        <v>-7.4336283185840761</v>
      </c>
      <c r="K68" s="44">
        <v>-0.8541392904073476</v>
      </c>
      <c r="L68" s="44">
        <v>-1.6088060965283586</v>
      </c>
      <c r="M68" s="44">
        <v>-0.18598884066956686</v>
      </c>
      <c r="N68" s="44">
        <v>3.4482758620689737</v>
      </c>
      <c r="O68" s="44">
        <v>-0.97087378640778077</v>
      </c>
      <c r="P68" s="44">
        <v>-1.824817518248175</v>
      </c>
      <c r="Q68" s="44">
        <v>0.95846645367412142</v>
      </c>
      <c r="R68" s="44">
        <v>4.3763676148796495</v>
      </c>
      <c r="S68" s="44">
        <v>2.4810475534114365</v>
      </c>
      <c r="T68" s="44">
        <v>3.5099337748344444</v>
      </c>
      <c r="U68" s="44">
        <v>3.8404726735598147</v>
      </c>
      <c r="V68" s="37"/>
      <c r="W68" s="37"/>
    </row>
    <row r="69" spans="1:43" x14ac:dyDescent="0.3">
      <c r="A69" s="24" t="s">
        <v>35</v>
      </c>
      <c r="B69" s="12">
        <v>2020</v>
      </c>
      <c r="C69" s="24" t="s">
        <v>50</v>
      </c>
      <c r="D69" s="44">
        <v>-1.4237288135593182</v>
      </c>
      <c r="E69" s="44">
        <v>-0.15881418740074713</v>
      </c>
      <c r="F69" s="44">
        <v>6.3197026022304756</v>
      </c>
      <c r="G69" s="44">
        <v>0.13020833333334444</v>
      </c>
      <c r="H69" s="44">
        <v>3.7830121341898728</v>
      </c>
      <c r="I69" s="44">
        <v>-3.1084656084656008</v>
      </c>
      <c r="J69" s="44">
        <v>6.2141491395793498</v>
      </c>
      <c r="K69" s="44">
        <v>3.313452617627568</v>
      </c>
      <c r="L69" s="44">
        <v>-1.1187607573149718</v>
      </c>
      <c r="M69" s="44">
        <v>0.6211180124223602</v>
      </c>
      <c r="N69" s="44">
        <v>4.1666666666666661</v>
      </c>
      <c r="O69" s="44">
        <v>-0.30637254901960786</v>
      </c>
      <c r="P69" s="44">
        <v>1.2391573729863692</v>
      </c>
      <c r="Q69" s="44">
        <v>0.95846645367412142</v>
      </c>
      <c r="R69" s="44">
        <v>3.074772886093645</v>
      </c>
      <c r="S69" s="44">
        <v>2.7572293207801097</v>
      </c>
      <c r="T69" s="44">
        <v>2.6231605886116403</v>
      </c>
      <c r="U69" s="44">
        <v>3.9118065433854912</v>
      </c>
      <c r="V69" s="37"/>
      <c r="W69" s="37"/>
    </row>
    <row r="70" spans="1:43" x14ac:dyDescent="0.3">
      <c r="A70" s="24" t="s">
        <v>30</v>
      </c>
      <c r="B70" s="12">
        <v>2020</v>
      </c>
      <c r="C70" s="24" t="s">
        <v>53</v>
      </c>
      <c r="D70" s="44">
        <v>2.9573590096285991</v>
      </c>
      <c r="E70" s="44">
        <v>3.6585365853658569</v>
      </c>
      <c r="F70" s="44">
        <v>3.0885780885780956</v>
      </c>
      <c r="G70" s="44">
        <v>6.5019505851751827E-2</v>
      </c>
      <c r="H70" s="44">
        <v>-5.0894085281980779</v>
      </c>
      <c r="I70" s="44">
        <v>2.7303754266211606</v>
      </c>
      <c r="J70" s="44">
        <v>10.396039603960407</v>
      </c>
      <c r="K70" s="44">
        <v>1.796023091725454</v>
      </c>
      <c r="L70" s="44">
        <v>2.0017406440382914</v>
      </c>
      <c r="M70" s="44">
        <v>-0.37037037037036685</v>
      </c>
      <c r="N70" s="44">
        <v>-5.6666666666666661</v>
      </c>
      <c r="O70" s="44">
        <v>1.4751075599262482</v>
      </c>
      <c r="P70" s="44">
        <v>2.203182374541</v>
      </c>
      <c r="Q70" s="44">
        <v>0.25316455696202894</v>
      </c>
      <c r="R70" s="44">
        <v>-6.9152542372881278</v>
      </c>
      <c r="S70" s="44">
        <v>-5.0392670157068169</v>
      </c>
      <c r="T70" s="44">
        <v>-5.2369077306733205</v>
      </c>
      <c r="U70" s="44">
        <v>-7.4606433949349809</v>
      </c>
      <c r="V70" s="37"/>
      <c r="W70" s="37"/>
    </row>
    <row r="71" spans="1:43" x14ac:dyDescent="0.3">
      <c r="A71" s="24" t="s">
        <v>33</v>
      </c>
      <c r="B71" s="12">
        <v>2020</v>
      </c>
      <c r="C71" s="24" t="s">
        <v>53</v>
      </c>
      <c r="D71" s="44">
        <v>-1.9372077488309805</v>
      </c>
      <c r="E71" s="44">
        <v>-2.3017902813299234</v>
      </c>
      <c r="F71" s="44">
        <v>-1.8654607122668236</v>
      </c>
      <c r="G71" s="44">
        <v>-6.4977257959710405E-2</v>
      </c>
      <c r="H71" s="44">
        <v>3.405797101449267</v>
      </c>
      <c r="I71" s="44">
        <v>-1.3953488372092986</v>
      </c>
      <c r="J71" s="44">
        <v>-6.2372604973501877</v>
      </c>
      <c r="K71" s="44">
        <v>-1.1972274732198975</v>
      </c>
      <c r="L71" s="44">
        <v>-1.2798634812286689</v>
      </c>
      <c r="M71" s="44">
        <v>0.24783147459727736</v>
      </c>
      <c r="N71" s="44">
        <v>3.5335689045936398</v>
      </c>
      <c r="O71" s="44">
        <v>-0.78740157480313933</v>
      </c>
      <c r="P71" s="44">
        <v>-1.3772455089820426</v>
      </c>
      <c r="Q71" s="44">
        <v>0.25316455696202894</v>
      </c>
      <c r="R71" s="44">
        <v>4.5884923525127332</v>
      </c>
      <c r="S71" s="44">
        <v>2.8256374913852476</v>
      </c>
      <c r="T71" s="44">
        <v>3.4210526315789398</v>
      </c>
      <c r="U71" s="44">
        <v>3.8461538461538587</v>
      </c>
      <c r="V71" s="37"/>
      <c r="W71" s="37"/>
    </row>
    <row r="72" spans="1:43" x14ac:dyDescent="0.3">
      <c r="A72" s="24" t="s">
        <v>35</v>
      </c>
      <c r="B72" s="12">
        <v>2020</v>
      </c>
      <c r="C72" s="24" t="s">
        <v>53</v>
      </c>
      <c r="D72" s="44">
        <v>-1.498637602179848</v>
      </c>
      <c r="E72" s="44">
        <v>-1.3089005235602094</v>
      </c>
      <c r="F72" s="44">
        <v>-0.11520737327188285</v>
      </c>
      <c r="G72" s="44">
        <v>0.13003901170350365</v>
      </c>
      <c r="H72" s="44">
        <v>5.1156271899089081</v>
      </c>
      <c r="I72" s="44">
        <v>-1.6846361185983827</v>
      </c>
      <c r="J72" s="44">
        <v>-2.0869565217391353</v>
      </c>
      <c r="K72" s="44">
        <v>1.7219387755101967</v>
      </c>
      <c r="L72" s="44">
        <v>-1.1235955056179752</v>
      </c>
      <c r="M72" s="44">
        <v>1.0506798516687197</v>
      </c>
      <c r="N72" s="44">
        <v>4.7098976109215052</v>
      </c>
      <c r="O72" s="44">
        <v>-0.1221001221001325</v>
      </c>
      <c r="P72" s="44">
        <v>-0.12143290831814733</v>
      </c>
      <c r="Q72" s="44">
        <v>0.25316455696202894</v>
      </c>
      <c r="R72" s="44">
        <v>3.55153203342618</v>
      </c>
      <c r="S72" s="44">
        <v>2.8150134048257489</v>
      </c>
      <c r="T72" s="44">
        <v>2.7989821882951693</v>
      </c>
      <c r="U72" s="44">
        <v>4.2735042735042734</v>
      </c>
      <c r="V72" s="37"/>
      <c r="W72" s="37"/>
    </row>
    <row r="73" spans="1:43" x14ac:dyDescent="0.3">
      <c r="A73" s="24" t="s">
        <v>30</v>
      </c>
      <c r="B73" s="12">
        <v>2020</v>
      </c>
      <c r="C73" s="24" t="s">
        <v>55</v>
      </c>
      <c r="D73" s="44">
        <v>3.0428769017980679</v>
      </c>
      <c r="E73" s="44">
        <v>3.8196286472148482</v>
      </c>
      <c r="F73" s="44">
        <v>2.8258362168396802</v>
      </c>
      <c r="G73" s="44">
        <v>0.1298701298701225</v>
      </c>
      <c r="H73" s="44">
        <v>-6.2000000000000073</v>
      </c>
      <c r="I73" s="44">
        <v>2.6045236463330932</v>
      </c>
      <c r="J73" s="44">
        <v>6.9715808170515174</v>
      </c>
      <c r="K73" s="44">
        <v>1.2539184952978055</v>
      </c>
      <c r="L73" s="44">
        <v>2.3601398601398498</v>
      </c>
      <c r="M73" s="44">
        <v>-0.97859327217125025</v>
      </c>
      <c r="N73" s="44">
        <v>-6.5840938722294613</v>
      </c>
      <c r="O73" s="44">
        <v>1.5281173594132031</v>
      </c>
      <c r="P73" s="44">
        <v>1.5197568389057752</v>
      </c>
      <c r="Q73" s="44">
        <v>-0.44191919191920265</v>
      </c>
      <c r="R73" s="44">
        <v>-7.2629455279085295</v>
      </c>
      <c r="S73" s="44">
        <v>-5.1499348109517635</v>
      </c>
      <c r="T73" s="44">
        <v>-5.3836633663366262</v>
      </c>
      <c r="U73" s="44">
        <v>-7.4453551912568345</v>
      </c>
      <c r="V73" s="37"/>
      <c r="W73" s="37"/>
    </row>
    <row r="74" spans="1:43" x14ac:dyDescent="0.3">
      <c r="A74" s="24" t="s">
        <v>33</v>
      </c>
      <c r="B74" s="12">
        <v>2020</v>
      </c>
      <c r="C74" s="24" t="s">
        <v>55</v>
      </c>
      <c r="D74" s="44">
        <v>-2.0134228187919461</v>
      </c>
      <c r="E74" s="44">
        <v>-2.4016351558507862</v>
      </c>
      <c r="F74" s="44">
        <v>-1.6825574873808189</v>
      </c>
      <c r="G74" s="44">
        <v>-6.485084306095612E-2</v>
      </c>
      <c r="H74" s="44">
        <v>4.1933191186922576</v>
      </c>
      <c r="I74" s="44">
        <v>-1.3360053440213762</v>
      </c>
      <c r="J74" s="44">
        <v>-4.3171440431714423</v>
      </c>
      <c r="K74" s="44">
        <v>-0.8049535603715241</v>
      </c>
      <c r="L74" s="44">
        <v>-1.5371477369769404</v>
      </c>
      <c r="M74" s="44">
        <v>0.67943174799258454</v>
      </c>
      <c r="N74" s="44">
        <v>4.1172365666433892</v>
      </c>
      <c r="O74" s="44">
        <v>-0.78266104756169952</v>
      </c>
      <c r="P74" s="44">
        <v>-0.9580838323353259</v>
      </c>
      <c r="Q74" s="44">
        <v>-0.44191919191920265</v>
      </c>
      <c r="R74" s="44">
        <v>4.8585931834662714</v>
      </c>
      <c r="S74" s="44">
        <v>2.8865979381443219</v>
      </c>
      <c r="T74" s="44">
        <v>3.5317200784826719</v>
      </c>
      <c r="U74" s="44">
        <v>3.8376383763837554</v>
      </c>
      <c r="V74" s="37"/>
      <c r="W74" s="37"/>
    </row>
    <row r="75" spans="1:43" x14ac:dyDescent="0.3">
      <c r="A75" s="24" t="s">
        <v>35</v>
      </c>
      <c r="B75" s="12">
        <v>2020</v>
      </c>
      <c r="C75" s="24" t="s">
        <v>55</v>
      </c>
      <c r="D75" s="44">
        <v>-1.7808219178082154</v>
      </c>
      <c r="E75" s="44">
        <v>-1.832460732984293</v>
      </c>
      <c r="F75" s="44">
        <v>-1.0838562464346866</v>
      </c>
      <c r="G75" s="44">
        <v>-6.4892926670989171E-2</v>
      </c>
      <c r="H75" s="44">
        <v>5.593451568894964</v>
      </c>
      <c r="I75" s="44">
        <v>-0.47393364928909182</v>
      </c>
      <c r="J75" s="44">
        <v>-18.52494577006507</v>
      </c>
      <c r="K75" s="44">
        <v>-0.4369538077403175</v>
      </c>
      <c r="L75" s="44">
        <v>-1.3009540329575022</v>
      </c>
      <c r="M75" s="44">
        <v>0.92024539877300615</v>
      </c>
      <c r="N75" s="44">
        <v>4.6246648793565726</v>
      </c>
      <c r="O75" s="44">
        <v>-0.30339805825242716</v>
      </c>
      <c r="P75" s="44">
        <v>-3.5066505441354359</v>
      </c>
      <c r="Q75" s="44">
        <v>-0.44191919191920265</v>
      </c>
      <c r="R75" s="44">
        <v>4.3568464730290541</v>
      </c>
      <c r="S75" s="44">
        <v>2.8056112224449015</v>
      </c>
      <c r="T75" s="44">
        <v>2.6531901452937388</v>
      </c>
      <c r="U75" s="44">
        <v>4.8329779673063333</v>
      </c>
      <c r="V75" s="37"/>
      <c r="W75" s="37"/>
    </row>
    <row r="76" spans="1:43" x14ac:dyDescent="0.3">
      <c r="B76" s="58"/>
      <c r="D76" s="37"/>
      <c r="E76" s="37"/>
      <c r="F76" s="37"/>
      <c r="G76" s="37"/>
      <c r="H76" s="37"/>
      <c r="I76" s="37"/>
      <c r="J76" s="37"/>
      <c r="K76" s="37"/>
      <c r="L76" s="37"/>
      <c r="M76" s="37"/>
      <c r="N76" s="37"/>
      <c r="O76" s="37"/>
      <c r="P76" s="37"/>
      <c r="Q76" s="37"/>
      <c r="R76" s="37"/>
      <c r="S76" s="37"/>
      <c r="T76" s="37"/>
      <c r="U76" s="37"/>
      <c r="V76" s="37"/>
      <c r="W76" s="37"/>
    </row>
    <row r="77" spans="1:43" x14ac:dyDescent="0.3">
      <c r="A77" s="116" t="s">
        <v>0</v>
      </c>
      <c r="B77" s="31" t="s">
        <v>1</v>
      </c>
      <c r="C77" s="116" t="s">
        <v>2</v>
      </c>
      <c r="D77" s="116" t="s">
        <v>228</v>
      </c>
      <c r="E77" s="31" t="s">
        <v>229</v>
      </c>
      <c r="F77" s="31" t="s">
        <v>230</v>
      </c>
      <c r="G77" s="31" t="s">
        <v>231</v>
      </c>
      <c r="H77" s="31" t="s">
        <v>232</v>
      </c>
      <c r="I77" s="31" t="s">
        <v>233</v>
      </c>
      <c r="J77" s="31" t="s">
        <v>234</v>
      </c>
      <c r="K77" s="31" t="s">
        <v>235</v>
      </c>
      <c r="L77" s="31" t="s">
        <v>236</v>
      </c>
      <c r="M77" s="31" t="s">
        <v>237</v>
      </c>
      <c r="N77" s="31" t="s">
        <v>238</v>
      </c>
      <c r="O77" s="31" t="s">
        <v>239</v>
      </c>
      <c r="P77" s="31" t="s">
        <v>240</v>
      </c>
      <c r="Q77" s="31" t="s">
        <v>252</v>
      </c>
      <c r="R77" s="31" t="s">
        <v>253</v>
      </c>
      <c r="S77" s="31" t="s">
        <v>254</v>
      </c>
      <c r="T77" s="31" t="s">
        <v>244</v>
      </c>
      <c r="U77" s="31" t="s">
        <v>245</v>
      </c>
      <c r="V77" s="28"/>
      <c r="W77" s="59" t="s">
        <v>1</v>
      </c>
      <c r="X77" s="59" t="s">
        <v>310</v>
      </c>
      <c r="Y77" s="59" t="s">
        <v>2</v>
      </c>
      <c r="Z77" s="63" t="s">
        <v>228</v>
      </c>
      <c r="AA77" s="62" t="s">
        <v>229</v>
      </c>
      <c r="AB77" s="62" t="s">
        <v>230</v>
      </c>
      <c r="AC77" s="62" t="s">
        <v>231</v>
      </c>
      <c r="AD77" s="62" t="s">
        <v>232</v>
      </c>
      <c r="AE77" s="62" t="s">
        <v>233</v>
      </c>
      <c r="AF77" s="62" t="s">
        <v>234</v>
      </c>
      <c r="AG77" s="62" t="s">
        <v>235</v>
      </c>
      <c r="AH77" s="62" t="s">
        <v>236</v>
      </c>
      <c r="AI77" s="62" t="s">
        <v>237</v>
      </c>
      <c r="AJ77" s="62" t="s">
        <v>238</v>
      </c>
      <c r="AK77" s="62" t="s">
        <v>239</v>
      </c>
      <c r="AL77" s="62" t="s">
        <v>240</v>
      </c>
      <c r="AM77" s="62" t="s">
        <v>252</v>
      </c>
      <c r="AN77" s="62" t="s">
        <v>253</v>
      </c>
      <c r="AO77" s="62" t="s">
        <v>254</v>
      </c>
      <c r="AP77" s="62" t="s">
        <v>244</v>
      </c>
      <c r="AQ77" s="62" t="s">
        <v>245</v>
      </c>
    </row>
    <row r="78" spans="1:43" x14ac:dyDescent="0.3">
      <c r="A78" s="24" t="s">
        <v>30</v>
      </c>
      <c r="B78" s="12">
        <v>2021</v>
      </c>
      <c r="C78" s="24" t="s">
        <v>31</v>
      </c>
      <c r="D78" s="44">
        <v>3.2078103207810278</v>
      </c>
      <c r="E78" s="44">
        <v>3.8933333333333398</v>
      </c>
      <c r="F78" s="44">
        <v>2.8835063437139561</v>
      </c>
      <c r="G78" s="44">
        <v>0.25974025974026343</v>
      </c>
      <c r="H78" s="44">
        <v>-6.9121447028423875</v>
      </c>
      <c r="I78" s="44">
        <v>3.8095238095238058</v>
      </c>
      <c r="J78" s="44">
        <v>10.117145899893504</v>
      </c>
      <c r="K78" s="44">
        <v>1.6300940438871439</v>
      </c>
      <c r="L78" s="44">
        <v>2.1968365553602811</v>
      </c>
      <c r="M78" s="44">
        <v>-0.91185410334346495</v>
      </c>
      <c r="N78" s="44">
        <v>-6.5342729019858989</v>
      </c>
      <c r="O78" s="44">
        <v>1.7650639074862917</v>
      </c>
      <c r="P78" s="44">
        <v>2.380952380952388</v>
      </c>
      <c r="Q78" s="44">
        <v>1.331642358909336</v>
      </c>
      <c r="R78" s="44">
        <v>-5.301524188204108</v>
      </c>
      <c r="S78" s="44">
        <v>-5.328135152696567</v>
      </c>
      <c r="T78" s="44">
        <v>-5.1692307692307722</v>
      </c>
      <c r="U78" s="44">
        <v>-7.1864406779660976</v>
      </c>
      <c r="V78" s="37"/>
      <c r="W78" s="69">
        <v>2021</v>
      </c>
      <c r="X78" s="60" t="s">
        <v>311</v>
      </c>
      <c r="Y78" s="57" t="s">
        <v>31</v>
      </c>
      <c r="Z78" s="37">
        <f t="shared" ref="Z78:Z89" si="41">AVERAGEIF($C$78:$C$113,$Y78,D$78:D$113)</f>
        <v>-0.11201987871079984</v>
      </c>
      <c r="AA78" s="37">
        <f t="shared" ref="AA78:AA89" si="42">AVERAGEIF($C$78:$C$113,$Y78,E$78:E$113)</f>
        <v>-0.5760783755994745</v>
      </c>
      <c r="AB78" s="37">
        <f t="shared" ref="AB78:AB89" si="43">AVERAGEIF($C$78:$C$113,$Y78,F$78:F$113)</f>
        <v>-1.0061505355514273</v>
      </c>
      <c r="AC78" s="37">
        <f t="shared" ref="AC78:AC89" si="44">AVERAGEIF($C$78:$C$113,$Y78,G$78:G$113)</f>
        <v>8.6706173872842338E-2</v>
      </c>
      <c r="AD78" s="37">
        <f t="shared" ref="AD78:AD89" si="45">AVERAGEIF($C$78:$C$113,$Y78,H$78:H$113)</f>
        <v>1.9417852695922584</v>
      </c>
      <c r="AE78" s="37">
        <f t="shared" ref="AE78:AE89" si="46">AVERAGEIF($C$78:$C$113,$Y78,I$78:I$113)</f>
        <v>0.21346375636715878</v>
      </c>
      <c r="AF78" s="37">
        <f t="shared" ref="AF78:AF89" si="47">AVERAGEIF($C$78:$C$113,$Y78,J$78:J$113)</f>
        <v>-6.2967395130825992</v>
      </c>
      <c r="AG78" s="37">
        <f t="shared" ref="AG78:AG89" si="48">AVERAGEIF($C$78:$C$113,$Y78,K$78:K$113)</f>
        <v>-0.24262274577715073</v>
      </c>
      <c r="AH78" s="37">
        <f t="shared" ref="AH78:AH89" si="49">AVERAGEIF($C$78:$C$113,$Y78,L$78:L$113)</f>
        <v>-0.56939376977079503</v>
      </c>
      <c r="AI78" s="37">
        <f t="shared" ref="AI78:AI89" si="50">AVERAGEIF($C$78:$C$113,$Y78,M$78:M$113)</f>
        <v>0.10379964224428269</v>
      </c>
      <c r="AJ78" s="37">
        <f t="shared" ref="AJ78:AJ89" si="51">AVERAGEIF($C$78:$C$113,$Y78,N$78:N$113)</f>
        <v>0.9704790972351125</v>
      </c>
      <c r="AK78" s="37">
        <f t="shared" ref="AK78:AK89" si="52">AVERAGEIF($C$78:$C$113,$Y78,O$78:O$113)</f>
        <v>0.30963301843438218</v>
      </c>
      <c r="AL78" s="37">
        <f t="shared" ref="AL78:AL89" si="53">AVERAGEIF($C$78:$C$113,$Y78,P$78:P$113)</f>
        <v>-1.0002931156674981</v>
      </c>
      <c r="AM78" s="37">
        <f t="shared" ref="AM78:AM89" si="54">AVERAGEIF($C$78:$C$113,$Y78,Q$78:Q$113)</f>
        <v>1.331642358909336</v>
      </c>
      <c r="AN78" s="37">
        <f t="shared" ref="AN78:AN89" si="55">AVERAGEIF($C$78:$C$113,$Y78,R$78:R$113)</f>
        <v>0.86409583984480509</v>
      </c>
      <c r="AO78" s="37">
        <f t="shared" ref="AO78:AO89" si="56">AVERAGEIF($C$78:$C$113,$Y78,S$78:S$113)</f>
        <v>0.27437819321004914</v>
      </c>
      <c r="AP78" s="37">
        <f t="shared" ref="AP78:AP89" si="57">AVERAGEIF($C$78:$C$113,$Y78,T$78:T$113)</f>
        <v>0.44797778998404708</v>
      </c>
      <c r="AQ78" s="37">
        <f t="shared" ref="AQ78:AQ89" si="58">AVERAGEIF($C$78:$C$113,$Y78,U$78:U$113)</f>
        <v>0.77168328058397984</v>
      </c>
    </row>
    <row r="79" spans="1:43" x14ac:dyDescent="0.3">
      <c r="A79" s="24" t="s">
        <v>33</v>
      </c>
      <c r="B79" s="12">
        <v>2021</v>
      </c>
      <c r="C79" s="24" t="s">
        <v>31</v>
      </c>
      <c r="D79" s="44">
        <v>-2.0945945945945907</v>
      </c>
      <c r="E79" s="44">
        <v>-2.4127310061601728</v>
      </c>
      <c r="F79" s="44">
        <v>-1.7376681614349743</v>
      </c>
      <c r="G79" s="44">
        <v>-0.19430051813472238</v>
      </c>
      <c r="H79" s="44">
        <v>4.7189451769604522</v>
      </c>
      <c r="I79" s="44">
        <v>-1.9659239842726082</v>
      </c>
      <c r="J79" s="44">
        <v>-6.0928433268858901</v>
      </c>
      <c r="K79" s="44">
        <v>-1.0487353485502706</v>
      </c>
      <c r="L79" s="44">
        <v>-1.4617368873602776</v>
      </c>
      <c r="M79" s="44">
        <v>0.61349693251533743</v>
      </c>
      <c r="N79" s="44">
        <v>4.0438656614119299</v>
      </c>
      <c r="O79" s="44">
        <v>-0.95693779904305887</v>
      </c>
      <c r="P79" s="44">
        <v>-1.4687882496940059</v>
      </c>
      <c r="Q79" s="44">
        <v>1.331642358909336</v>
      </c>
      <c r="R79" s="44">
        <v>3.4989503149055281</v>
      </c>
      <c r="S79" s="44">
        <v>2.9512697323267068</v>
      </c>
      <c r="T79" s="44">
        <v>3.3744321868916396</v>
      </c>
      <c r="U79" s="44">
        <v>3.6523009495982466</v>
      </c>
      <c r="V79" s="37"/>
      <c r="W79" s="69">
        <v>2021</v>
      </c>
      <c r="X79" s="60" t="s">
        <v>311</v>
      </c>
      <c r="Y79" s="57" t="s">
        <v>36</v>
      </c>
      <c r="Z79" s="37">
        <f t="shared" si="41"/>
        <v>-4.0609689103235556E-2</v>
      </c>
      <c r="AA79" s="37">
        <f t="shared" si="42"/>
        <v>1.0032814226559204</v>
      </c>
      <c r="AB79" s="37">
        <f t="shared" si="43"/>
        <v>-0.945190231074168</v>
      </c>
      <c r="AC79" s="37">
        <f t="shared" si="44"/>
        <v>2.2062421061816734E-2</v>
      </c>
      <c r="AD79" s="37">
        <f t="shared" si="45"/>
        <v>1.2304124713050111</v>
      </c>
      <c r="AE79" s="37">
        <f t="shared" si="46"/>
        <v>0.63976225730618352</v>
      </c>
      <c r="AF79" s="37">
        <f t="shared" si="47"/>
        <v>-0.90356180977072853</v>
      </c>
      <c r="AG79" s="37">
        <f t="shared" si="48"/>
        <v>0.19122495000482617</v>
      </c>
      <c r="AH79" s="37">
        <f t="shared" si="49"/>
        <v>-1.0014986137111936E-2</v>
      </c>
      <c r="AI79" s="37">
        <f t="shared" si="50"/>
        <v>-0.19693344955220718</v>
      </c>
      <c r="AJ79" s="37">
        <f t="shared" si="51"/>
        <v>0.25075429083730488</v>
      </c>
      <c r="AK79" s="37">
        <f t="shared" si="52"/>
        <v>0.1309895422433934</v>
      </c>
      <c r="AL79" s="37">
        <f t="shared" si="53"/>
        <v>-3.9647125959435163E-3</v>
      </c>
      <c r="AM79" s="37">
        <f t="shared" si="54"/>
        <v>6.2578222778469528E-2</v>
      </c>
      <c r="AN79" s="37">
        <f t="shared" si="55"/>
        <v>0.38094730514374114</v>
      </c>
      <c r="AO79" s="37">
        <f t="shared" si="56"/>
        <v>7.5382968363209304E-2</v>
      </c>
      <c r="AP79" s="37">
        <f t="shared" si="57"/>
        <v>0.12523725372833269</v>
      </c>
      <c r="AQ79" s="37">
        <f t="shared" si="58"/>
        <v>0.36296021925189459</v>
      </c>
    </row>
    <row r="80" spans="1:43" x14ac:dyDescent="0.3">
      <c r="A80" s="24" t="s">
        <v>35</v>
      </c>
      <c r="B80" s="12">
        <v>2021</v>
      </c>
      <c r="C80" s="24" t="s">
        <v>31</v>
      </c>
      <c r="D80" s="44">
        <v>-1.4492753623188366</v>
      </c>
      <c r="E80" s="44">
        <v>-3.2088374539715905</v>
      </c>
      <c r="F80" s="44">
        <v>-4.1642897889332637</v>
      </c>
      <c r="G80" s="44">
        <v>0.19467878001298597</v>
      </c>
      <c r="H80" s="44">
        <v>8.0185553346587106</v>
      </c>
      <c r="I80" s="44">
        <v>-1.2032085561497212</v>
      </c>
      <c r="J80" s="44">
        <v>-22.914521112255411</v>
      </c>
      <c r="K80" s="44">
        <v>-1.3092269326683255</v>
      </c>
      <c r="L80" s="44">
        <v>-2.4432809773123885</v>
      </c>
      <c r="M80" s="44">
        <v>0.6097560975609756</v>
      </c>
      <c r="N80" s="44">
        <v>5.4018445322793065</v>
      </c>
      <c r="O80" s="44">
        <v>0.12077294685991367</v>
      </c>
      <c r="P80" s="44">
        <v>-3.9130434782608767</v>
      </c>
      <c r="Q80" s="44">
        <v>1.331642358909336</v>
      </c>
      <c r="R80" s="44">
        <v>4.3948613928329952</v>
      </c>
      <c r="S80" s="44">
        <v>3.2000000000000077</v>
      </c>
      <c r="T80" s="44">
        <v>3.1387319522912738</v>
      </c>
      <c r="U80" s="44">
        <v>5.8491895701197905</v>
      </c>
      <c r="V80" s="37"/>
      <c r="W80" s="69">
        <v>2021</v>
      </c>
      <c r="X80" s="60" t="s">
        <v>311</v>
      </c>
      <c r="Y80" s="57" t="s">
        <v>38</v>
      </c>
      <c r="Z80" s="37">
        <f t="shared" si="41"/>
        <v>7.7379882542936221E-2</v>
      </c>
      <c r="AA80" s="37">
        <f t="shared" si="42"/>
        <v>1.1033601138069857</v>
      </c>
      <c r="AB80" s="37">
        <f t="shared" si="43"/>
        <v>4.282310514229859E-2</v>
      </c>
      <c r="AC80" s="37">
        <f t="shared" si="44"/>
        <v>0.10888680798304255</v>
      </c>
      <c r="AD80" s="37">
        <f t="shared" si="45"/>
        <v>1.558128821711761</v>
      </c>
      <c r="AE80" s="37">
        <f t="shared" si="46"/>
        <v>2.239638918790666</v>
      </c>
      <c r="AF80" s="37">
        <f t="shared" si="47"/>
        <v>-0.60822270469947881</v>
      </c>
      <c r="AG80" s="37">
        <f t="shared" si="48"/>
        <v>0.40001067640110755</v>
      </c>
      <c r="AH80" s="37">
        <f t="shared" si="49"/>
        <v>0.16170317048968252</v>
      </c>
      <c r="AI80" s="37">
        <f t="shared" si="50"/>
        <v>8.3435238022106131E-2</v>
      </c>
      <c r="AJ80" s="37">
        <f t="shared" si="51"/>
        <v>0.37826723669002299</v>
      </c>
      <c r="AK80" s="37">
        <f t="shared" si="52"/>
        <v>9.2763174507974736E-2</v>
      </c>
      <c r="AL80" s="37">
        <f t="shared" si="53"/>
        <v>0.27001958565536249</v>
      </c>
      <c r="AM80" s="37">
        <f t="shared" si="54"/>
        <v>0.9380863039399624</v>
      </c>
      <c r="AN80" s="37">
        <f t="shared" si="55"/>
        <v>1.503007186099951E-3</v>
      </c>
      <c r="AO80" s="37">
        <f t="shared" si="56"/>
        <v>0.21724864158298388</v>
      </c>
      <c r="AP80" s="37">
        <f t="shared" si="57"/>
        <v>0.20253707188304038</v>
      </c>
      <c r="AQ80" s="37">
        <f t="shared" si="58"/>
        <v>0.19756111645745275</v>
      </c>
    </row>
    <row r="81" spans="1:43" x14ac:dyDescent="0.3">
      <c r="A81" s="24" t="s">
        <v>30</v>
      </c>
      <c r="B81" s="12">
        <v>2021</v>
      </c>
      <c r="C81" s="24" t="s">
        <v>36</v>
      </c>
      <c r="D81" s="44">
        <v>3.3613445378151141</v>
      </c>
      <c r="E81" s="44">
        <v>3.9130434782608638</v>
      </c>
      <c r="F81" s="44">
        <v>1.1309523809523845</v>
      </c>
      <c r="G81" s="44">
        <v>0.45336787564766101</v>
      </c>
      <c r="H81" s="44">
        <v>-7.1165644171779103</v>
      </c>
      <c r="I81" s="44">
        <v>4.1948579161028334</v>
      </c>
      <c r="J81" s="44">
        <v>20.374081496325989</v>
      </c>
      <c r="K81" s="44">
        <v>0.94756790903348065</v>
      </c>
      <c r="L81" s="44">
        <v>2.7728085867620829</v>
      </c>
      <c r="M81" s="44">
        <v>-1.5151515151515151</v>
      </c>
      <c r="N81" s="44">
        <v>-6.7500000000000071</v>
      </c>
      <c r="O81" s="44">
        <v>2.1712907117008404</v>
      </c>
      <c r="P81" s="44">
        <v>3.9431157078216055</v>
      </c>
      <c r="Q81" s="44">
        <v>6.2578222778469528E-2</v>
      </c>
      <c r="R81" s="44">
        <v>-3.4326424870466394</v>
      </c>
      <c r="S81" s="44">
        <v>-5.361757105943159</v>
      </c>
      <c r="T81" s="44">
        <v>-4.8691418137553253</v>
      </c>
      <c r="U81" s="44">
        <v>-6.4580559254327499</v>
      </c>
      <c r="V81" s="37"/>
      <c r="W81" s="69">
        <v>2021</v>
      </c>
      <c r="X81" s="60" t="s">
        <v>312</v>
      </c>
      <c r="Y81" s="57" t="s">
        <v>39</v>
      </c>
      <c r="Z81" s="37">
        <f t="shared" si="41"/>
        <v>0.58413511718244615</v>
      </c>
      <c r="AA81" s="37">
        <f t="shared" si="42"/>
        <v>0.53695523004985912</v>
      </c>
      <c r="AB81" s="37">
        <f t="shared" si="43"/>
        <v>1.0614627334126272</v>
      </c>
      <c r="AC81" s="37">
        <f t="shared" si="44"/>
        <v>0.17264872103582021</v>
      </c>
      <c r="AD81" s="37">
        <f t="shared" si="45"/>
        <v>1.9734805872180736</v>
      </c>
      <c r="AE81" s="37">
        <f t="shared" si="46"/>
        <v>0.40728190573159045</v>
      </c>
      <c r="AF81" s="37">
        <f t="shared" si="47"/>
        <v>1.6101018689513975</v>
      </c>
      <c r="AG81" s="37">
        <f t="shared" si="48"/>
        <v>0.8274095863880383</v>
      </c>
      <c r="AH81" s="37">
        <f t="shared" si="49"/>
        <v>0.63248742440351624</v>
      </c>
      <c r="AI81" s="37">
        <f t="shared" si="50"/>
        <v>1.0803942673339593</v>
      </c>
      <c r="AJ81" s="37">
        <f t="shared" si="51"/>
        <v>0.68143622036301943</v>
      </c>
      <c r="AK81" s="37">
        <f t="shared" si="52"/>
        <v>0.61069233862243333</v>
      </c>
      <c r="AL81" s="37">
        <f t="shared" si="53"/>
        <v>0.69567090402005471</v>
      </c>
      <c r="AM81" s="37">
        <f t="shared" si="54"/>
        <v>0.12391573729862988</v>
      </c>
      <c r="AN81" s="37">
        <f t="shared" si="55"/>
        <v>1.2223615775496806</v>
      </c>
      <c r="AO81" s="37">
        <f t="shared" si="56"/>
        <v>0.79215776716058295</v>
      </c>
      <c r="AP81" s="37">
        <f t="shared" si="57"/>
        <v>0.83956592993094936</v>
      </c>
      <c r="AQ81" s="37">
        <f t="shared" si="58"/>
        <v>0.44685028022347134</v>
      </c>
    </row>
    <row r="82" spans="1:43" x14ac:dyDescent="0.3">
      <c r="A82" s="24" t="s">
        <v>33</v>
      </c>
      <c r="B82" s="12">
        <v>2021</v>
      </c>
      <c r="C82" s="24" t="s">
        <v>36</v>
      </c>
      <c r="D82" s="44">
        <v>-2.2357723577235658</v>
      </c>
      <c r="E82" s="44">
        <v>-2.4581589958158938</v>
      </c>
      <c r="F82" s="44">
        <v>-0.70629782224839144</v>
      </c>
      <c r="G82" s="44">
        <v>-0.25789813023855945</v>
      </c>
      <c r="H82" s="44">
        <v>4.8216644649933835</v>
      </c>
      <c r="I82" s="44">
        <v>-2.1428571428571503</v>
      </c>
      <c r="J82" s="44">
        <v>-11.209766925638174</v>
      </c>
      <c r="K82" s="44">
        <v>-0.62578222778473092</v>
      </c>
      <c r="L82" s="44">
        <v>-1.8276762402088846</v>
      </c>
      <c r="M82" s="44">
        <v>1.0461538461538391</v>
      </c>
      <c r="N82" s="44">
        <v>4.2225201072386138</v>
      </c>
      <c r="O82" s="44">
        <v>-1.1216056670602159</v>
      </c>
      <c r="P82" s="44">
        <v>-2.4253731343283618</v>
      </c>
      <c r="Q82" s="44">
        <v>6.2578222778469528E-2</v>
      </c>
      <c r="R82" s="44">
        <v>2.2132796780684179</v>
      </c>
      <c r="S82" s="44">
        <v>3.0034129692832803</v>
      </c>
      <c r="T82" s="44">
        <v>3.1989763275751759</v>
      </c>
      <c r="U82" s="44">
        <v>3.2740213523131634</v>
      </c>
      <c r="V82" s="37"/>
      <c r="W82" s="69">
        <v>2021</v>
      </c>
      <c r="X82" s="60" t="s">
        <v>312</v>
      </c>
      <c r="Y82" s="67" t="s">
        <v>41</v>
      </c>
      <c r="Z82" s="37">
        <f t="shared" si="41"/>
        <v>0.13046303820098379</v>
      </c>
      <c r="AA82" s="37">
        <f t="shared" si="42"/>
        <v>0.28746777375820526</v>
      </c>
      <c r="AB82" s="37">
        <f t="shared" si="43"/>
        <v>2.1112750225341164</v>
      </c>
      <c r="AC82" s="37">
        <f t="shared" si="44"/>
        <v>6.4567637436922232E-2</v>
      </c>
      <c r="AD82" s="37">
        <f t="shared" si="45"/>
        <v>1.3174483386364875</v>
      </c>
      <c r="AE82" s="37">
        <f t="shared" si="46"/>
        <v>-0.64418370951270842</v>
      </c>
      <c r="AF82" s="37">
        <f t="shared" si="47"/>
        <v>2.3228909888678406</v>
      </c>
      <c r="AG82" s="37">
        <f t="shared" si="48"/>
        <v>8.120931002266725E-2</v>
      </c>
      <c r="AH82" s="37">
        <f t="shared" si="49"/>
        <v>9.2171649135269915E-2</v>
      </c>
      <c r="AI82" s="37">
        <f t="shared" si="50"/>
        <v>7.8132281869487549E-2</v>
      </c>
      <c r="AJ82" s="37">
        <f t="shared" si="51"/>
        <v>0.34657939304413876</v>
      </c>
      <c r="AK82" s="37">
        <f t="shared" si="52"/>
        <v>0.37313330631887204</v>
      </c>
      <c r="AL82" s="37">
        <f t="shared" si="53"/>
        <v>0.40321869130747251</v>
      </c>
      <c r="AM82" s="37">
        <f t="shared" si="54"/>
        <v>-0.68069306930692719</v>
      </c>
      <c r="AN82" s="37">
        <f t="shared" si="55"/>
        <v>0.12254318429462015</v>
      </c>
      <c r="AO82" s="37">
        <f t="shared" si="56"/>
        <v>0.16496333788484785</v>
      </c>
      <c r="AP82" s="37">
        <f t="shared" si="57"/>
        <v>0.19131015395684972</v>
      </c>
      <c r="AQ82" s="37">
        <f t="shared" si="58"/>
        <v>0.29887020588484098</v>
      </c>
    </row>
    <row r="83" spans="1:43" x14ac:dyDescent="0.3">
      <c r="A83" s="24" t="s">
        <v>35</v>
      </c>
      <c r="B83" s="12">
        <v>2021</v>
      </c>
      <c r="C83" s="24" t="s">
        <v>36</v>
      </c>
      <c r="D83" s="44">
        <v>-1.247401247401255</v>
      </c>
      <c r="E83" s="44">
        <v>1.5549597855227912</v>
      </c>
      <c r="F83" s="44">
        <v>-3.2602252519264971</v>
      </c>
      <c r="G83" s="44">
        <v>-0.12928248222365135</v>
      </c>
      <c r="H83" s="44">
        <v>5.9861373660995598</v>
      </c>
      <c r="I83" s="44">
        <v>-0.13271400132713249</v>
      </c>
      <c r="J83" s="44">
        <v>-11.875</v>
      </c>
      <c r="K83" s="44">
        <v>0.25188916876572875</v>
      </c>
      <c r="L83" s="44">
        <v>-0.97517730496453403</v>
      </c>
      <c r="M83" s="44">
        <v>-0.12180267965894558</v>
      </c>
      <c r="N83" s="44">
        <v>3.279742765273308</v>
      </c>
      <c r="O83" s="44">
        <v>-0.65671641791044433</v>
      </c>
      <c r="P83" s="44">
        <v>-1.5296367112810743</v>
      </c>
      <c r="Q83" s="44">
        <v>6.2578222778469528E-2</v>
      </c>
      <c r="R83" s="44">
        <v>2.3622047244094451</v>
      </c>
      <c r="S83" s="44">
        <v>2.5844930417495067</v>
      </c>
      <c r="T83" s="44">
        <v>2.0458772473651474</v>
      </c>
      <c r="U83" s="44">
        <v>4.2729152308752703</v>
      </c>
      <c r="V83" s="37"/>
      <c r="W83" s="69">
        <v>2021</v>
      </c>
      <c r="X83" s="60" t="s">
        <v>312</v>
      </c>
      <c r="Y83" s="67" t="s">
        <v>42</v>
      </c>
      <c r="Z83" s="37">
        <f t="shared" si="41"/>
        <v>-9.791231933043483E-2</v>
      </c>
      <c r="AA83" s="37">
        <f t="shared" si="42"/>
        <v>0.74437047333575979</v>
      </c>
      <c r="AB83" s="37">
        <f t="shared" si="43"/>
        <v>0.21240605537689652</v>
      </c>
      <c r="AC83" s="37">
        <f t="shared" si="44"/>
        <v>0.21357902814092208</v>
      </c>
      <c r="AD83" s="37">
        <f t="shared" si="45"/>
        <v>-5.2904463917447707E-2</v>
      </c>
      <c r="AE83" s="37">
        <f t="shared" si="46"/>
        <v>-2.7211521670549448E-2</v>
      </c>
      <c r="AF83" s="37">
        <f t="shared" si="47"/>
        <v>2.7637695419563624</v>
      </c>
      <c r="AG83" s="37">
        <f t="shared" si="48"/>
        <v>-0.37970224643312606</v>
      </c>
      <c r="AH83" s="37">
        <f t="shared" si="49"/>
        <v>-0.19833253198811754</v>
      </c>
      <c r="AI83" s="37">
        <f t="shared" si="50"/>
        <v>-4.073460989010913E-2</v>
      </c>
      <c r="AJ83" s="37">
        <f t="shared" si="51"/>
        <v>0.31832669461013435</v>
      </c>
      <c r="AK83" s="37">
        <f t="shared" si="52"/>
        <v>-0.13317923801115961</v>
      </c>
      <c r="AL83" s="37">
        <f t="shared" si="53"/>
        <v>0.27727711738468741</v>
      </c>
      <c r="AM83" s="37">
        <f t="shared" si="54"/>
        <v>0.62305295950155759</v>
      </c>
      <c r="AN83" s="37">
        <f t="shared" si="55"/>
        <v>0.11948953407612366</v>
      </c>
      <c r="AO83" s="37">
        <f t="shared" si="56"/>
        <v>0.32874422492585492</v>
      </c>
      <c r="AP83" s="37">
        <f t="shared" si="57"/>
        <v>0.2137575793745333</v>
      </c>
      <c r="AQ83" s="37">
        <f t="shared" si="58"/>
        <v>0.69044436093596895</v>
      </c>
    </row>
    <row r="84" spans="1:43" x14ac:dyDescent="0.3">
      <c r="A84" s="24" t="s">
        <v>30</v>
      </c>
      <c r="B84" s="12">
        <v>2021</v>
      </c>
      <c r="C84" s="24" t="s">
        <v>38</v>
      </c>
      <c r="D84" s="44">
        <v>3.5087719298245612</v>
      </c>
      <c r="E84" s="44">
        <v>4.2766631467792999</v>
      </c>
      <c r="F84" s="44">
        <v>0.91911764705882359</v>
      </c>
      <c r="G84" s="44">
        <v>0.71197411003235878</v>
      </c>
      <c r="H84" s="44">
        <v>-7.015457788347196</v>
      </c>
      <c r="I84" s="44">
        <v>4.5182724252491768</v>
      </c>
      <c r="J84" s="44">
        <v>17.801418439716308</v>
      </c>
      <c r="K84" s="44">
        <v>1.1934673366834208</v>
      </c>
      <c r="L84" s="44">
        <v>2.3276633840644529</v>
      </c>
      <c r="M84" s="44">
        <v>-0.85365853658536939</v>
      </c>
      <c r="N84" s="44">
        <v>-6.1643835616438398</v>
      </c>
      <c r="O84" s="44">
        <v>2.3437500000000036</v>
      </c>
      <c r="P84" s="44">
        <v>3.8187702265372208</v>
      </c>
      <c r="Q84" s="44">
        <v>0.9380863039399624</v>
      </c>
      <c r="R84" s="44">
        <v>-0.76923076923076195</v>
      </c>
      <c r="S84" s="44">
        <v>-4.9095607235142262</v>
      </c>
      <c r="T84" s="44">
        <v>-4.6780072904009646</v>
      </c>
      <c r="U84" s="44">
        <v>-6.3450099140780054</v>
      </c>
      <c r="V84" s="37"/>
      <c r="W84" s="69">
        <v>2021</v>
      </c>
      <c r="X84" s="60" t="s">
        <v>313</v>
      </c>
      <c r="Y84" s="67" t="s">
        <v>44</v>
      </c>
      <c r="Z84" s="37">
        <f t="shared" si="41"/>
        <v>-2.6245283763603505E-2</v>
      </c>
      <c r="AA84" s="37">
        <f t="shared" si="42"/>
        <v>-0.33016014475997818</v>
      </c>
      <c r="AB84" s="37">
        <f t="shared" si="43"/>
        <v>-0.69735155821204498</v>
      </c>
      <c r="AC84" s="37">
        <f t="shared" si="44"/>
        <v>8.5904361688345796E-2</v>
      </c>
      <c r="AD84" s="37">
        <f t="shared" si="45"/>
        <v>0.66049304791233554</v>
      </c>
      <c r="AE84" s="37">
        <f t="shared" si="46"/>
        <v>-0.24289659765849039</v>
      </c>
      <c r="AF84" s="37">
        <f t="shared" si="47"/>
        <v>1.2689398495800894</v>
      </c>
      <c r="AG84" s="37">
        <f t="shared" si="48"/>
        <v>-0.16145028601496364</v>
      </c>
      <c r="AH84" s="37">
        <f t="shared" si="49"/>
        <v>0.38484075188973227</v>
      </c>
      <c r="AI84" s="37">
        <f t="shared" si="50"/>
        <v>3.6050897696480545E-2</v>
      </c>
      <c r="AJ84" s="37">
        <f t="shared" si="51"/>
        <v>0.45056376807612314</v>
      </c>
      <c r="AK84" s="37">
        <f t="shared" si="52"/>
        <v>0.17949757910470224</v>
      </c>
      <c r="AL84" s="37">
        <f t="shared" si="53"/>
        <v>5.6662121780943986E-2</v>
      </c>
      <c r="AM84" s="37">
        <f t="shared" si="54"/>
        <v>0.37151702786377355</v>
      </c>
      <c r="AN84" s="37">
        <f t="shared" si="55"/>
        <v>0.14732205301381987</v>
      </c>
      <c r="AO84" s="37">
        <f t="shared" si="56"/>
        <v>0.22295448356188219</v>
      </c>
      <c r="AP84" s="37">
        <f t="shared" si="57"/>
        <v>0.21255262698051691</v>
      </c>
      <c r="AQ84" s="37">
        <f t="shared" si="58"/>
        <v>0.1916386421486885</v>
      </c>
    </row>
    <row r="85" spans="1:43" x14ac:dyDescent="0.3">
      <c r="A85" s="24" t="s">
        <v>33</v>
      </c>
      <c r="B85" s="12">
        <v>2021</v>
      </c>
      <c r="C85" s="24" t="s">
        <v>38</v>
      </c>
      <c r="D85" s="44">
        <v>-2.3050847457627159</v>
      </c>
      <c r="E85" s="44">
        <v>-2.6835443037974742</v>
      </c>
      <c r="F85" s="44">
        <v>-0.54644808743168016</v>
      </c>
      <c r="G85" s="44">
        <v>-0.44987146529562255</v>
      </c>
      <c r="H85" s="44">
        <v>4.7953964194373402</v>
      </c>
      <c r="I85" s="44">
        <v>-2.2886204704386666</v>
      </c>
      <c r="J85" s="44">
        <v>-9.9939795304033687</v>
      </c>
      <c r="K85" s="44">
        <v>-0.80695220360023767</v>
      </c>
      <c r="L85" s="44">
        <v>-1.487314085739285</v>
      </c>
      <c r="M85" s="44">
        <v>0.55350553505535405</v>
      </c>
      <c r="N85" s="44">
        <v>3.8487060384870682</v>
      </c>
      <c r="O85" s="44">
        <v>-1.2331180270111701</v>
      </c>
      <c r="P85" s="44">
        <v>-2.3067331670823048</v>
      </c>
      <c r="Q85" s="44">
        <v>0.9380863039399624</v>
      </c>
      <c r="R85" s="44">
        <v>0.45219638242893317</v>
      </c>
      <c r="S85" s="44">
        <v>2.7173913043478262</v>
      </c>
      <c r="T85" s="44">
        <v>3.0592734225621308</v>
      </c>
      <c r="U85" s="44">
        <v>3.1757233592095977</v>
      </c>
      <c r="V85" s="37"/>
      <c r="W85" s="69">
        <v>2021</v>
      </c>
      <c r="X85" s="60" t="s">
        <v>313</v>
      </c>
      <c r="Y85" s="67" t="s">
        <v>46</v>
      </c>
      <c r="Z85" s="37">
        <f t="shared" si="41"/>
        <v>0.13652789256614495</v>
      </c>
      <c r="AA85" s="37">
        <f t="shared" si="42"/>
        <v>-1.6569469317784729E-2</v>
      </c>
      <c r="AB85" s="37">
        <f t="shared" si="43"/>
        <v>-0.85647787815661547</v>
      </c>
      <c r="AC85" s="37">
        <f t="shared" si="44"/>
        <v>0.10810908800858549</v>
      </c>
      <c r="AD85" s="37">
        <f t="shared" si="45"/>
        <v>1.0296550282005505</v>
      </c>
      <c r="AE85" s="37">
        <f t="shared" si="46"/>
        <v>-0.60265609478388515</v>
      </c>
      <c r="AF85" s="37">
        <f t="shared" si="47"/>
        <v>0.31122787534371632</v>
      </c>
      <c r="AG85" s="37">
        <f t="shared" si="48"/>
        <v>0.22639601522482886</v>
      </c>
      <c r="AH85" s="37">
        <f t="shared" si="49"/>
        <v>1.1994415949434296</v>
      </c>
      <c r="AI85" s="37">
        <f t="shared" si="50"/>
        <v>7.1460367359956242E-2</v>
      </c>
      <c r="AJ85" s="37">
        <f t="shared" si="51"/>
        <v>0.30268176979152522</v>
      </c>
      <c r="AK85" s="37">
        <f t="shared" si="52"/>
        <v>0.18122576582304376</v>
      </c>
      <c r="AL85" s="37">
        <f t="shared" si="53"/>
        <v>8.9405758434506044E-2</v>
      </c>
      <c r="AM85" s="37">
        <f t="shared" si="54"/>
        <v>0</v>
      </c>
      <c r="AN85" s="37">
        <f t="shared" si="55"/>
        <v>0.12911473318147237</v>
      </c>
      <c r="AO85" s="37">
        <f t="shared" si="56"/>
        <v>0.14463527272352428</v>
      </c>
      <c r="AP85" s="37">
        <f t="shared" si="57"/>
        <v>0.22240796318963371</v>
      </c>
      <c r="AQ85" s="37">
        <f t="shared" si="58"/>
        <v>7.7369001025557882E-2</v>
      </c>
    </row>
    <row r="86" spans="1:43" x14ac:dyDescent="0.3">
      <c r="A86" s="24" t="s">
        <v>35</v>
      </c>
      <c r="B86" s="12">
        <v>2021</v>
      </c>
      <c r="C86" s="24" t="s">
        <v>38</v>
      </c>
      <c r="D86" s="44">
        <v>-0.9715475364330366</v>
      </c>
      <c r="E86" s="44">
        <v>1.7169614984391317</v>
      </c>
      <c r="F86" s="44">
        <v>-0.24420024420024766</v>
      </c>
      <c r="G86" s="44">
        <v>6.455777921239142E-2</v>
      </c>
      <c r="H86" s="44">
        <v>6.8944478340451392</v>
      </c>
      <c r="I86" s="44">
        <v>4.4892648015614878</v>
      </c>
      <c r="J86" s="44">
        <v>-9.6321070234113755</v>
      </c>
      <c r="K86" s="44">
        <v>0.81351689612013944</v>
      </c>
      <c r="L86" s="44">
        <v>-0.35523978685612034</v>
      </c>
      <c r="M86" s="44">
        <v>0.55045871559633375</v>
      </c>
      <c r="N86" s="44">
        <v>3.4504792332268406</v>
      </c>
      <c r="O86" s="44">
        <v>-0.83234244946490921</v>
      </c>
      <c r="P86" s="44">
        <v>-0.70197830248882853</v>
      </c>
      <c r="Q86" s="44">
        <v>0.9380863039399624</v>
      </c>
      <c r="R86" s="44">
        <v>0.32154340836012862</v>
      </c>
      <c r="S86" s="44">
        <v>2.8439153439153517</v>
      </c>
      <c r="T86" s="44">
        <v>2.226345083487955</v>
      </c>
      <c r="U86" s="44">
        <v>3.7619699042407659</v>
      </c>
      <c r="V86" s="37"/>
      <c r="W86" s="69">
        <v>2021</v>
      </c>
      <c r="X86" s="60" t="s">
        <v>313</v>
      </c>
      <c r="Y86" s="67" t="s">
        <v>48</v>
      </c>
      <c r="Z86" s="37">
        <f t="shared" si="41"/>
        <v>0.17758411403220867</v>
      </c>
      <c r="AA86" s="37">
        <f t="shared" si="42"/>
        <v>8.260858224260921E-2</v>
      </c>
      <c r="AB86" s="37">
        <f t="shared" si="43"/>
        <v>-0.36275568928131047</v>
      </c>
      <c r="AC86" s="37">
        <f t="shared" si="44"/>
        <v>8.540922435535446E-2</v>
      </c>
      <c r="AD86" s="37">
        <f t="shared" si="45"/>
        <v>0.89577292526631569</v>
      </c>
      <c r="AE86" s="37">
        <f t="shared" si="46"/>
        <v>5.281411519145799E-2</v>
      </c>
      <c r="AF86" s="37">
        <f t="shared" si="47"/>
        <v>4.8799126490589968</v>
      </c>
      <c r="AG86" s="37">
        <f t="shared" si="48"/>
        <v>0.26441291857184046</v>
      </c>
      <c r="AH86" s="37">
        <f t="shared" si="49"/>
        <v>0.64265050083487019</v>
      </c>
      <c r="AI86" s="37">
        <f t="shared" si="50"/>
        <v>0.11265400540204122</v>
      </c>
      <c r="AJ86" s="37">
        <f t="shared" si="51"/>
        <v>0.27706683786920089</v>
      </c>
      <c r="AK86" s="37">
        <f t="shared" si="52"/>
        <v>0.15772763576323315</v>
      </c>
      <c r="AL86" s="37">
        <f t="shared" si="53"/>
        <v>0.71667534121605669</v>
      </c>
      <c r="AM86" s="37">
        <f t="shared" si="54"/>
        <v>0.92535471930906843</v>
      </c>
      <c r="AN86" s="37">
        <f t="shared" si="55"/>
        <v>0.37712917588151834</v>
      </c>
      <c r="AO86" s="37">
        <f t="shared" si="56"/>
        <v>0.21238882222839375</v>
      </c>
      <c r="AP86" s="37">
        <f t="shared" si="57"/>
        <v>0.19356910795892915</v>
      </c>
      <c r="AQ86" s="37">
        <f t="shared" si="58"/>
        <v>0.42363365601494296</v>
      </c>
    </row>
    <row r="87" spans="1:43" x14ac:dyDescent="0.3">
      <c r="A87" s="24" t="s">
        <v>30</v>
      </c>
      <c r="B87" s="12">
        <v>2021</v>
      </c>
      <c r="C87" s="24" t="s">
        <v>39</v>
      </c>
      <c r="D87" s="44">
        <v>3.4337771548703615</v>
      </c>
      <c r="E87" s="44">
        <v>3.5805626598465472</v>
      </c>
      <c r="F87" s="44">
        <v>1.8359853121175032</v>
      </c>
      <c r="G87" s="44">
        <v>0.64516129032258063</v>
      </c>
      <c r="H87" s="44">
        <v>-7.8767123287671144</v>
      </c>
      <c r="I87" s="44">
        <v>5.1058530510585411</v>
      </c>
      <c r="J87" s="44">
        <v>19.615099925980754</v>
      </c>
      <c r="K87" s="44">
        <v>1.0552451893234123</v>
      </c>
      <c r="L87" s="44">
        <v>2.317290552584665</v>
      </c>
      <c r="M87" s="44">
        <v>-0.97323600973235669</v>
      </c>
      <c r="N87" s="44">
        <v>-6.4237183446571988</v>
      </c>
      <c r="O87" s="44">
        <v>2.7577937649880058</v>
      </c>
      <c r="P87" s="44">
        <v>4.1131105398457626</v>
      </c>
      <c r="Q87" s="44">
        <v>0.12391573729862988</v>
      </c>
      <c r="R87" s="44">
        <v>-0.70512820512820151</v>
      </c>
      <c r="S87" s="44">
        <v>-5.0803858520900356</v>
      </c>
      <c r="T87" s="44">
        <v>-4.718693284936486</v>
      </c>
      <c r="U87" s="44">
        <v>-6.3282794990112041</v>
      </c>
      <c r="V87" s="37"/>
      <c r="W87" s="69">
        <v>2021</v>
      </c>
      <c r="X87" s="60" t="s">
        <v>314</v>
      </c>
      <c r="Y87" s="67" t="s">
        <v>50</v>
      </c>
      <c r="Z87" s="37">
        <f t="shared" si="41"/>
        <v>0.19994565396163236</v>
      </c>
      <c r="AA87" s="37">
        <f t="shared" si="42"/>
        <v>-0.41862577184091321</v>
      </c>
      <c r="AB87" s="37">
        <f t="shared" si="43"/>
        <v>0.27988356659047081</v>
      </c>
      <c r="AC87" s="37">
        <f t="shared" si="44"/>
        <v>0.14767601413021086</v>
      </c>
      <c r="AD87" s="37">
        <f t="shared" si="45"/>
        <v>0.28428592858025059</v>
      </c>
      <c r="AE87" s="37">
        <f t="shared" si="46"/>
        <v>0.1750082215188451</v>
      </c>
      <c r="AF87" s="37">
        <f t="shared" si="47"/>
        <v>3.8311011598917566</v>
      </c>
      <c r="AG87" s="37">
        <f t="shared" si="48"/>
        <v>4.0367331732803206E-2</v>
      </c>
      <c r="AH87" s="37">
        <f t="shared" si="49"/>
        <v>0.13813485650725901</v>
      </c>
      <c r="AI87" s="37">
        <f t="shared" si="50"/>
        <v>5.2456516570576338E-2</v>
      </c>
      <c r="AJ87" s="37">
        <f t="shared" si="51"/>
        <v>0.23203749071465443</v>
      </c>
      <c r="AK87" s="37">
        <f t="shared" si="52"/>
        <v>0.13790501856590395</v>
      </c>
      <c r="AL87" s="37">
        <f t="shared" si="53"/>
        <v>0.43012453963147751</v>
      </c>
      <c r="AM87" s="37">
        <f t="shared" si="54"/>
        <v>0.36674816625916523</v>
      </c>
      <c r="AN87" s="37">
        <f t="shared" si="55"/>
        <v>-3.0332447705069081E-2</v>
      </c>
      <c r="AO87" s="37">
        <f t="shared" si="56"/>
        <v>0.24832801503428792</v>
      </c>
      <c r="AP87" s="37">
        <f t="shared" si="57"/>
        <v>0.25018639576057505</v>
      </c>
      <c r="AQ87" s="37">
        <f t="shared" si="58"/>
        <v>-7.3987433598132757E-2</v>
      </c>
    </row>
    <row r="88" spans="1:43" x14ac:dyDescent="0.3">
      <c r="A88" s="24" t="s">
        <v>33</v>
      </c>
      <c r="B88" s="12">
        <v>2021</v>
      </c>
      <c r="C88" s="24" t="s">
        <v>39</v>
      </c>
      <c r="D88" s="44">
        <v>-2.2357723577235658</v>
      </c>
      <c r="E88" s="44">
        <v>-2.2222222222222223</v>
      </c>
      <c r="F88" s="44">
        <v>-1.081730769230776</v>
      </c>
      <c r="G88" s="44">
        <v>-0.38461538461538097</v>
      </c>
      <c r="H88" s="44">
        <v>5.3903345724906995</v>
      </c>
      <c r="I88" s="44">
        <v>-2.6066350710900505</v>
      </c>
      <c r="J88" s="44">
        <v>-10.829207920792079</v>
      </c>
      <c r="K88" s="44">
        <v>-0.67567567567568965</v>
      </c>
      <c r="L88" s="44">
        <v>-1.4808362369338004</v>
      </c>
      <c r="M88" s="44">
        <v>0.6756756756756721</v>
      </c>
      <c r="N88" s="44">
        <v>4.0264026402640232</v>
      </c>
      <c r="O88" s="44">
        <v>-1.4585764294049008</v>
      </c>
      <c r="P88" s="44">
        <v>-2.4691358024691357</v>
      </c>
      <c r="Q88" s="44">
        <v>0.12391573729862988</v>
      </c>
      <c r="R88" s="44">
        <v>0.45190445448675831</v>
      </c>
      <c r="S88" s="44">
        <v>2.8455284552845646</v>
      </c>
      <c r="T88" s="44">
        <v>3.047619047619055</v>
      </c>
      <c r="U88" s="44">
        <v>3.1667839549612951</v>
      </c>
      <c r="V88" s="37"/>
      <c r="W88" s="69">
        <v>2021</v>
      </c>
      <c r="X88" s="60" t="s">
        <v>314</v>
      </c>
      <c r="Y88" s="67" t="s">
        <v>53</v>
      </c>
      <c r="Z88" s="37">
        <f t="shared" si="41"/>
        <v>0.13229953118354307</v>
      </c>
      <c r="AA88" s="37">
        <f t="shared" si="42"/>
        <v>-0.44657840228850681</v>
      </c>
      <c r="AB88" s="37">
        <f t="shared" si="43"/>
        <v>0.97629094639719283</v>
      </c>
      <c r="AC88" s="37">
        <f t="shared" si="44"/>
        <v>0.14672367551510976</v>
      </c>
      <c r="AD88" s="37">
        <f t="shared" si="45"/>
        <v>-8.6154563521054175E-2</v>
      </c>
      <c r="AE88" s="37">
        <f t="shared" si="46"/>
        <v>-0.20382993934909596</v>
      </c>
      <c r="AF88" s="37">
        <f t="shared" si="47"/>
        <v>-0.65883671786498488</v>
      </c>
      <c r="AG88" s="37">
        <f t="shared" si="48"/>
        <v>-0.18140277154989978</v>
      </c>
      <c r="AH88" s="37">
        <f t="shared" si="49"/>
        <v>-0.40674359855322245</v>
      </c>
      <c r="AI88" s="37">
        <f t="shared" si="50"/>
        <v>0.18862863616595268</v>
      </c>
      <c r="AJ88" s="37">
        <f t="shared" si="51"/>
        <v>0.28205216645749748</v>
      </c>
      <c r="AK88" s="37">
        <f t="shared" si="52"/>
        <v>0.15703143921900983</v>
      </c>
      <c r="AL88" s="37">
        <f t="shared" si="53"/>
        <v>-0.30209514125804021</v>
      </c>
      <c r="AM88" s="37">
        <f t="shared" si="54"/>
        <v>-0.48721071863579962</v>
      </c>
      <c r="AN88" s="37">
        <f t="shared" si="55"/>
        <v>7.4043545172307088E-2</v>
      </c>
      <c r="AO88" s="37">
        <f t="shared" si="56"/>
        <v>0.26751989987998687</v>
      </c>
      <c r="AP88" s="37">
        <f t="shared" si="57"/>
        <v>0.19296964128725605</v>
      </c>
      <c r="AQ88" s="37">
        <f t="shared" si="58"/>
        <v>0.31963667093264236</v>
      </c>
    </row>
    <row r="89" spans="1:43" x14ac:dyDescent="0.3">
      <c r="A89" s="24" t="s">
        <v>35</v>
      </c>
      <c r="B89" s="12">
        <v>2021</v>
      </c>
      <c r="C89" s="24" t="s">
        <v>39</v>
      </c>
      <c r="D89" s="44">
        <v>0.55440055440054248</v>
      </c>
      <c r="E89" s="44">
        <v>0.25252525252525254</v>
      </c>
      <c r="F89" s="44">
        <v>2.4301336573511545</v>
      </c>
      <c r="G89" s="44">
        <v>0.25740025740026101</v>
      </c>
      <c r="H89" s="44">
        <v>8.4068195179306358</v>
      </c>
      <c r="I89" s="44">
        <v>-1.2773722627737192</v>
      </c>
      <c r="J89" s="44">
        <v>-3.9555863983344821</v>
      </c>
      <c r="K89" s="44">
        <v>2.1026592455163922</v>
      </c>
      <c r="L89" s="44">
        <v>1.0610079575596842</v>
      </c>
      <c r="M89" s="44">
        <v>3.5387431360585619</v>
      </c>
      <c r="N89" s="44">
        <v>4.4416243654822338</v>
      </c>
      <c r="O89" s="44">
        <v>0.53285968028419517</v>
      </c>
      <c r="P89" s="44">
        <v>0.44303797468353712</v>
      </c>
      <c r="Q89" s="44">
        <v>0.12391573729862988</v>
      </c>
      <c r="R89" s="44">
        <v>3.9203084832904849</v>
      </c>
      <c r="S89" s="44">
        <v>4.6113306982872198</v>
      </c>
      <c r="T89" s="44">
        <v>4.189772027110279</v>
      </c>
      <c r="U89" s="44">
        <v>4.5020463847203231</v>
      </c>
      <c r="V89" s="37"/>
      <c r="W89" s="69">
        <v>2021</v>
      </c>
      <c r="X89" s="60" t="s">
        <v>314</v>
      </c>
      <c r="Y89" s="67" t="s">
        <v>55</v>
      </c>
      <c r="Z89" s="37">
        <f t="shared" si="41"/>
        <v>0.2224875580480031</v>
      </c>
      <c r="AA89" s="37">
        <f t="shared" si="42"/>
        <v>7.8534675730668191E-4</v>
      </c>
      <c r="AB89" s="37">
        <f t="shared" si="43"/>
        <v>0.29084917362939039</v>
      </c>
      <c r="AC89" s="37">
        <f t="shared" si="44"/>
        <v>0.14596365571097467</v>
      </c>
      <c r="AD89" s="37">
        <f t="shared" si="45"/>
        <v>-0.19904208994376704</v>
      </c>
      <c r="AE89" s="37">
        <f t="shared" si="46"/>
        <v>-0.13057386085419509</v>
      </c>
      <c r="AF89" s="37">
        <f t="shared" si="47"/>
        <v>-0.75803519331033853</v>
      </c>
      <c r="AG89" s="37">
        <f t="shared" si="48"/>
        <v>-0.10129238114761015</v>
      </c>
      <c r="AH89" s="37">
        <f t="shared" si="49"/>
        <v>-0.35510838422226659</v>
      </c>
      <c r="AI89" s="37">
        <f t="shared" si="50"/>
        <v>0.32373644645938465</v>
      </c>
      <c r="AJ89" s="37">
        <f t="shared" si="51"/>
        <v>0.18405676599575616</v>
      </c>
      <c r="AK89" s="37">
        <f t="shared" si="52"/>
        <v>0.13994401691202632</v>
      </c>
      <c r="AL89" s="37">
        <f t="shared" si="53"/>
        <v>-0.30012743719798146</v>
      </c>
      <c r="AM89" s="37">
        <f t="shared" si="54"/>
        <v>0.67319461444308093</v>
      </c>
      <c r="AN89" s="37">
        <f t="shared" si="55"/>
        <v>5.503709288895927E-2</v>
      </c>
      <c r="AO89" s="37">
        <f t="shared" si="56"/>
        <v>0.26870939961958734</v>
      </c>
      <c r="AP89" s="37">
        <f t="shared" si="57"/>
        <v>0.2065514528133067</v>
      </c>
      <c r="AQ89" s="37">
        <f t="shared" si="58"/>
        <v>0.22014666266602001</v>
      </c>
    </row>
    <row r="90" spans="1:43" x14ac:dyDescent="0.3">
      <c r="A90" s="24" t="s">
        <v>30</v>
      </c>
      <c r="B90" s="12">
        <v>2021</v>
      </c>
      <c r="C90" s="24" t="s">
        <v>41</v>
      </c>
      <c r="D90" s="44">
        <v>2.5499655410062143</v>
      </c>
      <c r="E90" s="44">
        <v>2.9219143576826254</v>
      </c>
      <c r="F90" s="44">
        <v>2.6097271648873108</v>
      </c>
      <c r="G90" s="44">
        <v>0.44929396662386939</v>
      </c>
      <c r="H90" s="44">
        <v>-8.4598698481561794</v>
      </c>
      <c r="I90" s="44">
        <v>6.2846580406654269</v>
      </c>
      <c r="J90" s="44">
        <v>20.303468208092482</v>
      </c>
      <c r="K90" s="44">
        <v>0.4845548152634836</v>
      </c>
      <c r="L90" s="44">
        <v>1.3998250218722734</v>
      </c>
      <c r="M90" s="44">
        <v>-2.6517383618149681</v>
      </c>
      <c r="N90" s="44">
        <v>-7.6549210206561327</v>
      </c>
      <c r="O90" s="44">
        <v>0.76560659599527847</v>
      </c>
      <c r="P90" s="44">
        <v>3.465658475110271</v>
      </c>
      <c r="Q90" s="44">
        <v>-0.68069306930692719</v>
      </c>
      <c r="R90" s="44">
        <v>-3.8342609771181131</v>
      </c>
      <c r="S90" s="44">
        <v>-5.4785894206549219</v>
      </c>
      <c r="T90" s="44">
        <v>-5.1448846836191535</v>
      </c>
      <c r="U90" s="44">
        <v>-5.3524804177545615</v>
      </c>
      <c r="V90" s="37"/>
      <c r="W90" s="37"/>
    </row>
    <row r="91" spans="1:43" x14ac:dyDescent="0.3">
      <c r="A91" s="24" t="s">
        <v>33</v>
      </c>
      <c r="B91" s="12">
        <v>2021</v>
      </c>
      <c r="C91" s="24" t="s">
        <v>41</v>
      </c>
      <c r="D91" s="44">
        <v>-1.6801075268817203</v>
      </c>
      <c r="E91" s="44">
        <v>-1.8600097895252137</v>
      </c>
      <c r="F91" s="44">
        <v>-1.5606936416184907</v>
      </c>
      <c r="G91" s="44">
        <v>-0.25559105431310269</v>
      </c>
      <c r="H91" s="44">
        <v>5.8649289099525932</v>
      </c>
      <c r="I91" s="44">
        <v>-3.1304347826086989</v>
      </c>
      <c r="J91" s="44">
        <v>-11.171171171171167</v>
      </c>
      <c r="K91" s="44">
        <v>-0.30138637733574442</v>
      </c>
      <c r="L91" s="44">
        <v>-0.94909404659189678</v>
      </c>
      <c r="M91" s="44">
        <v>1.8159806295399519</v>
      </c>
      <c r="N91" s="44">
        <v>4.8026315789473761</v>
      </c>
      <c r="O91" s="44">
        <v>-0.40911747516071806</v>
      </c>
      <c r="P91" s="44">
        <v>-2.1315468940316689</v>
      </c>
      <c r="Q91" s="44">
        <v>-0.68069306930692719</v>
      </c>
      <c r="R91" s="44">
        <v>2.508038585209007</v>
      </c>
      <c r="S91" s="44">
        <v>3.064623584277145</v>
      </c>
      <c r="T91" s="44">
        <v>3.3665835411471354</v>
      </c>
      <c r="U91" s="44">
        <v>2.6896551724137971</v>
      </c>
      <c r="V91" s="37"/>
      <c r="W91" s="37"/>
    </row>
    <row r="92" spans="1:43" x14ac:dyDescent="0.3">
      <c r="A92" s="24" t="s">
        <v>35</v>
      </c>
      <c r="B92" s="12">
        <v>2021</v>
      </c>
      <c r="C92" s="24" t="s">
        <v>41</v>
      </c>
      <c r="D92" s="44">
        <v>-0.4784688995215427</v>
      </c>
      <c r="E92" s="44">
        <v>-0.19950124688279586</v>
      </c>
      <c r="F92" s="44">
        <v>5.2847915443335287</v>
      </c>
      <c r="G92" s="44">
        <v>0</v>
      </c>
      <c r="H92" s="44">
        <v>6.5472859541130486</v>
      </c>
      <c r="I92" s="44">
        <v>-5.0867743865948531</v>
      </c>
      <c r="J92" s="44">
        <v>-2.1636240703177938</v>
      </c>
      <c r="K92" s="44">
        <v>6.0459492140262583E-2</v>
      </c>
      <c r="L92" s="44">
        <v>-0.17421602787456694</v>
      </c>
      <c r="M92" s="44">
        <v>1.0701545778834789</v>
      </c>
      <c r="N92" s="44">
        <v>3.8920276208411728</v>
      </c>
      <c r="O92" s="44">
        <v>0.76291079812205564</v>
      </c>
      <c r="P92" s="44">
        <v>-0.12445550715618459</v>
      </c>
      <c r="Q92" s="44">
        <v>-0.68069306930692719</v>
      </c>
      <c r="R92" s="44">
        <v>1.6938519447929665</v>
      </c>
      <c r="S92" s="44">
        <v>2.9088558500323205</v>
      </c>
      <c r="T92" s="44">
        <v>2.3522316043425673</v>
      </c>
      <c r="U92" s="44">
        <v>3.5594358629952874</v>
      </c>
      <c r="V92" s="37"/>
      <c r="W92" s="59" t="s">
        <v>1</v>
      </c>
      <c r="X92" s="59" t="s">
        <v>310</v>
      </c>
      <c r="Y92" s="63" t="s">
        <v>228</v>
      </c>
      <c r="Z92" s="62" t="s">
        <v>229</v>
      </c>
      <c r="AA92" s="62" t="s">
        <v>230</v>
      </c>
      <c r="AB92" s="62" t="s">
        <v>231</v>
      </c>
      <c r="AC92" s="62" t="s">
        <v>232</v>
      </c>
      <c r="AD92" s="62" t="s">
        <v>233</v>
      </c>
      <c r="AE92" s="62" t="s">
        <v>234</v>
      </c>
      <c r="AF92" s="62" t="s">
        <v>235</v>
      </c>
      <c r="AG92" s="62" t="s">
        <v>236</v>
      </c>
      <c r="AH92" s="62" t="s">
        <v>237</v>
      </c>
      <c r="AI92" s="62" t="s">
        <v>238</v>
      </c>
      <c r="AJ92" s="62" t="s">
        <v>239</v>
      </c>
      <c r="AK92" s="62" t="s">
        <v>240</v>
      </c>
      <c r="AL92" s="62" t="s">
        <v>252</v>
      </c>
      <c r="AM92" s="62" t="s">
        <v>253</v>
      </c>
      <c r="AN92" s="62" t="s">
        <v>254</v>
      </c>
      <c r="AO92" s="62" t="s">
        <v>244</v>
      </c>
      <c r="AP92" s="62" t="s">
        <v>245</v>
      </c>
    </row>
    <row r="93" spans="1:43" x14ac:dyDescent="0.3">
      <c r="A93" s="24" t="s">
        <v>30</v>
      </c>
      <c r="B93" s="12">
        <v>2021</v>
      </c>
      <c r="C93" s="24" t="s">
        <v>42</v>
      </c>
      <c r="D93" s="44">
        <v>2.4725274725274686</v>
      </c>
      <c r="E93" s="44">
        <v>2.6986506746626717</v>
      </c>
      <c r="F93" s="44">
        <v>1.9520356943669825</v>
      </c>
      <c r="G93" s="44">
        <v>0.25624599615631372</v>
      </c>
      <c r="H93" s="44">
        <v>-9.5588235294117734</v>
      </c>
      <c r="I93" s="44">
        <v>8.1336696090794494</v>
      </c>
      <c r="J93" s="44">
        <v>21.76917760884589</v>
      </c>
      <c r="K93" s="44">
        <v>0.84592145015106091</v>
      </c>
      <c r="L93" s="44">
        <v>1.3089005235602094</v>
      </c>
      <c r="M93" s="44">
        <v>-2.6470588235294117</v>
      </c>
      <c r="N93" s="44">
        <v>-7.9758308157099629</v>
      </c>
      <c r="O93" s="44">
        <v>0.93185789167153343</v>
      </c>
      <c r="P93" s="44">
        <v>3.5514018691588713</v>
      </c>
      <c r="Q93" s="44">
        <v>0.62305295950155759</v>
      </c>
      <c r="R93" s="44">
        <v>-3.7014188772362742</v>
      </c>
      <c r="S93" s="44">
        <v>-5.9045226130653123</v>
      </c>
      <c r="T93" s="44">
        <v>-5.2445492044784787</v>
      </c>
      <c r="U93" s="44">
        <v>-4.3450064850842987</v>
      </c>
      <c r="V93" s="37"/>
      <c r="W93" s="69">
        <v>2021</v>
      </c>
      <c r="X93" s="60" t="s">
        <v>311</v>
      </c>
      <c r="Y93" s="71">
        <f>AVERAGEIF($X$78:$X$89,$X93,Z$78:Z$89)</f>
        <v>-2.5083228423699724E-2</v>
      </c>
      <c r="Z93" s="71">
        <f t="shared" ref="Z93:AP93" si="59">AVERAGEIF($X$78:$X$89,$X93,AA$78:AA$89)</f>
        <v>0.51018772028781056</v>
      </c>
      <c r="AA93" s="71">
        <f t="shared" si="59"/>
        <v>-0.63617255382776561</v>
      </c>
      <c r="AB93" s="71">
        <f t="shared" si="59"/>
        <v>7.2551800972567207E-2</v>
      </c>
      <c r="AC93" s="71">
        <f t="shared" si="59"/>
        <v>1.5767755208696768</v>
      </c>
      <c r="AD93" s="71">
        <f t="shared" si="59"/>
        <v>1.0309549774880027</v>
      </c>
      <c r="AE93" s="71">
        <f t="shared" si="59"/>
        <v>-2.602841342517602</v>
      </c>
      <c r="AF93" s="71">
        <f t="shared" si="59"/>
        <v>0.11620429354292766</v>
      </c>
      <c r="AG93" s="71">
        <f t="shared" si="59"/>
        <v>-0.13923519513940816</v>
      </c>
      <c r="AH93" s="71">
        <f t="shared" si="59"/>
        <v>-3.2328564286061199E-3</v>
      </c>
      <c r="AI93" s="71">
        <f t="shared" si="59"/>
        <v>0.53316687492081349</v>
      </c>
      <c r="AJ93" s="71">
        <f t="shared" si="59"/>
        <v>0.1777952450619168</v>
      </c>
      <c r="AK93" s="71">
        <f t="shared" si="59"/>
        <v>-0.2447460808693597</v>
      </c>
      <c r="AL93" s="71">
        <f t="shared" si="59"/>
        <v>0.7774356285425893</v>
      </c>
      <c r="AM93" s="71">
        <f t="shared" si="59"/>
        <v>0.41551538405821536</v>
      </c>
      <c r="AN93" s="71">
        <f t="shared" si="59"/>
        <v>0.18900326771874743</v>
      </c>
      <c r="AO93" s="71">
        <f t="shared" si="59"/>
        <v>0.25858403853180673</v>
      </c>
      <c r="AP93" s="71">
        <f t="shared" si="59"/>
        <v>0.44406820543110909</v>
      </c>
    </row>
    <row r="94" spans="1:43" x14ac:dyDescent="0.3">
      <c r="A94" s="24" t="s">
        <v>33</v>
      </c>
      <c r="B94" s="12">
        <v>2021</v>
      </c>
      <c r="C94" s="24" t="s">
        <v>42</v>
      </c>
      <c r="D94" s="44">
        <v>-1.6756032171581769</v>
      </c>
      <c r="E94" s="44">
        <v>-1.7031630170316301</v>
      </c>
      <c r="F94" s="44">
        <v>-1.1487964989059205</v>
      </c>
      <c r="G94" s="44">
        <v>-0.19169329073483155</v>
      </c>
      <c r="H94" s="44">
        <v>6.6782810685249716</v>
      </c>
      <c r="I94" s="44">
        <v>-4.0233236151603533</v>
      </c>
      <c r="J94" s="44">
        <v>-11.804767309875134</v>
      </c>
      <c r="K94" s="44">
        <v>-0.53924505692031499</v>
      </c>
      <c r="L94" s="44">
        <v>-0.8613264427217916</v>
      </c>
      <c r="M94" s="44">
        <v>1.8126888217522661</v>
      </c>
      <c r="N94" s="44">
        <v>5.055810899540373</v>
      </c>
      <c r="O94" s="44">
        <v>-0.51933064050779321</v>
      </c>
      <c r="P94" s="44">
        <v>-2.1660649819494551</v>
      </c>
      <c r="Q94" s="44">
        <v>0.62305295950155759</v>
      </c>
      <c r="R94" s="44">
        <v>2.370275464445879</v>
      </c>
      <c r="S94" s="44">
        <v>3.3377837116154869</v>
      </c>
      <c r="T94" s="44">
        <v>3.4203980099502482</v>
      </c>
      <c r="U94" s="44">
        <v>2.1694915254237208</v>
      </c>
      <c r="V94" s="37"/>
      <c r="W94" s="69">
        <v>2021</v>
      </c>
      <c r="X94" s="60" t="s">
        <v>312</v>
      </c>
      <c r="Y94" s="71">
        <f t="shared" ref="Y94:AP94" si="60">AVERAGEIF($X$78:$X$89,$X94,Z$78:Z$89)</f>
        <v>0.20556194535099837</v>
      </c>
      <c r="Z94" s="71">
        <f t="shared" si="60"/>
        <v>0.52293115904794141</v>
      </c>
      <c r="AA94" s="71">
        <f t="shared" si="60"/>
        <v>1.1283812704412133</v>
      </c>
      <c r="AB94" s="71">
        <f t="shared" si="60"/>
        <v>0.15026512887122151</v>
      </c>
      <c r="AC94" s="71">
        <f t="shared" si="60"/>
        <v>1.079341487312371</v>
      </c>
      <c r="AD94" s="71">
        <f t="shared" si="60"/>
        <v>-8.8037775150555816E-2</v>
      </c>
      <c r="AE94" s="71">
        <f t="shared" si="60"/>
        <v>2.2322541332585337</v>
      </c>
      <c r="AF94" s="71">
        <f t="shared" si="60"/>
        <v>0.17630554999252648</v>
      </c>
      <c r="AG94" s="71">
        <f t="shared" si="60"/>
        <v>0.17544218051688953</v>
      </c>
      <c r="AH94" s="71">
        <f t="shared" si="60"/>
        <v>0.37259731310444594</v>
      </c>
      <c r="AI94" s="71">
        <f t="shared" si="60"/>
        <v>0.44878076933909755</v>
      </c>
      <c r="AJ94" s="71">
        <f t="shared" si="60"/>
        <v>0.28354880231004859</v>
      </c>
      <c r="AK94" s="71">
        <f t="shared" si="60"/>
        <v>0.45872223757073821</v>
      </c>
      <c r="AL94" s="71">
        <f t="shared" si="60"/>
        <v>2.2091875831086776E-2</v>
      </c>
      <c r="AM94" s="71">
        <f t="shared" si="60"/>
        <v>0.48813143197347481</v>
      </c>
      <c r="AN94" s="71">
        <f t="shared" si="60"/>
        <v>0.42862177665709522</v>
      </c>
      <c r="AO94" s="71">
        <f t="shared" si="60"/>
        <v>0.41487788775411077</v>
      </c>
      <c r="AP94" s="71">
        <f t="shared" si="60"/>
        <v>0.47872161568142707</v>
      </c>
    </row>
    <row r="95" spans="1:43" x14ac:dyDescent="0.3">
      <c r="A95" s="24" t="s">
        <v>35</v>
      </c>
      <c r="B95" s="12">
        <v>2021</v>
      </c>
      <c r="C95" s="24" t="s">
        <v>42</v>
      </c>
      <c r="D95" s="44">
        <v>-1.0906612133605962</v>
      </c>
      <c r="E95" s="44">
        <v>1.2376237623762376</v>
      </c>
      <c r="F95" s="44">
        <v>-0.16602102933037244</v>
      </c>
      <c r="G95" s="44">
        <v>0.57618437900128405</v>
      </c>
      <c r="H95" s="44">
        <v>2.7218290691344587</v>
      </c>
      <c r="I95" s="44">
        <v>-4.1919805589307444</v>
      </c>
      <c r="J95" s="44">
        <v>-1.6731016731016692</v>
      </c>
      <c r="K95" s="44">
        <v>-1.445783132530124</v>
      </c>
      <c r="L95" s="44">
        <v>-1.0425716768027704</v>
      </c>
      <c r="M95" s="44">
        <v>0.71216617210681821</v>
      </c>
      <c r="N95" s="44">
        <v>3.8749999999999929</v>
      </c>
      <c r="O95" s="44">
        <v>-0.81206496519721905</v>
      </c>
      <c r="P95" s="44">
        <v>-0.55350553505535405</v>
      </c>
      <c r="Q95" s="44">
        <v>0.62305295950155759</v>
      </c>
      <c r="R95" s="44">
        <v>1.6896120150187661</v>
      </c>
      <c r="S95" s="44">
        <v>3.5529715762273901</v>
      </c>
      <c r="T95" s="44">
        <v>2.4654239326518304</v>
      </c>
      <c r="U95" s="44">
        <v>4.2468480424684847</v>
      </c>
      <c r="V95" s="37"/>
      <c r="W95" s="69">
        <v>2021</v>
      </c>
      <c r="X95" s="60" t="s">
        <v>313</v>
      </c>
      <c r="Y95" s="71">
        <f t="shared" ref="Y95:AP95" si="61">AVERAGEIF($X$78:$X$89,$X95,Z$78:Z$89)</f>
        <v>9.5955574278250036E-2</v>
      </c>
      <c r="Z95" s="71">
        <f t="shared" si="61"/>
        <v>-8.8040343945051239E-2</v>
      </c>
      <c r="AA95" s="71">
        <f t="shared" si="61"/>
        <v>-0.63886170854999025</v>
      </c>
      <c r="AB95" s="71">
        <f t="shared" si="61"/>
        <v>9.3140891350761923E-2</v>
      </c>
      <c r="AC95" s="71">
        <f t="shared" si="61"/>
        <v>0.86197366712640056</v>
      </c>
      <c r="AD95" s="71">
        <f t="shared" si="61"/>
        <v>-0.2642461924169725</v>
      </c>
      <c r="AE95" s="71">
        <f t="shared" si="61"/>
        <v>2.1533601246609342</v>
      </c>
      <c r="AF95" s="71">
        <f t="shared" si="61"/>
        <v>0.10978621592723521</v>
      </c>
      <c r="AG95" s="71">
        <f t="shared" si="61"/>
        <v>0.74231094922267749</v>
      </c>
      <c r="AH95" s="71">
        <f t="shared" si="61"/>
        <v>7.3388423486159329E-2</v>
      </c>
      <c r="AI95" s="71">
        <f t="shared" si="61"/>
        <v>0.34343745857894975</v>
      </c>
      <c r="AJ95" s="71">
        <f t="shared" si="61"/>
        <v>0.17281699356365973</v>
      </c>
      <c r="AK95" s="71">
        <f t="shared" si="61"/>
        <v>0.28758107381050224</v>
      </c>
      <c r="AL95" s="71">
        <f t="shared" si="61"/>
        <v>0.43229058239094731</v>
      </c>
      <c r="AM95" s="71">
        <f t="shared" si="61"/>
        <v>0.2178553206922702</v>
      </c>
      <c r="AN95" s="71">
        <f t="shared" si="61"/>
        <v>0.1933261928379334</v>
      </c>
      <c r="AO95" s="71">
        <f t="shared" si="61"/>
        <v>0.20950989937635991</v>
      </c>
      <c r="AP95" s="71">
        <f t="shared" si="61"/>
        <v>0.23088043306306313</v>
      </c>
    </row>
    <row r="96" spans="1:43" x14ac:dyDescent="0.3">
      <c r="A96" s="24" t="s">
        <v>30</v>
      </c>
      <c r="B96" s="12">
        <v>2021</v>
      </c>
      <c r="C96" s="24" t="s">
        <v>44</v>
      </c>
      <c r="D96" s="44">
        <v>2.7567195037904892</v>
      </c>
      <c r="E96" s="44">
        <v>3.129584352078242</v>
      </c>
      <c r="F96" s="44">
        <v>2.5498891352549857</v>
      </c>
      <c r="G96" s="44">
        <v>0.70019096117122492</v>
      </c>
      <c r="H96" s="44">
        <v>-9.5919448860625316</v>
      </c>
      <c r="I96" s="44">
        <v>8.3703233988586039</v>
      </c>
      <c r="J96" s="44">
        <v>21.989528795811513</v>
      </c>
      <c r="K96" s="44">
        <v>0.67237163814180578</v>
      </c>
      <c r="L96" s="44">
        <v>1.5803336259877059</v>
      </c>
      <c r="M96" s="44">
        <v>-2.4749558043606301</v>
      </c>
      <c r="N96" s="44">
        <v>-7.701564380264732</v>
      </c>
      <c r="O96" s="44">
        <v>1.4619883040935671</v>
      </c>
      <c r="P96" s="44">
        <v>3.8342609771181304</v>
      </c>
      <c r="Q96" s="44">
        <v>0.37151702786377355</v>
      </c>
      <c r="R96" s="44">
        <v>-2.9538461538461607</v>
      </c>
      <c r="S96" s="44">
        <v>-5.9887710542732515</v>
      </c>
      <c r="T96" s="44">
        <v>-5.2230046948356836</v>
      </c>
      <c r="U96" s="44">
        <v>-4.8376830044557577</v>
      </c>
      <c r="V96" s="37"/>
      <c r="W96" s="69">
        <v>2021</v>
      </c>
      <c r="X96" s="60" t="s">
        <v>314</v>
      </c>
      <c r="Y96" s="71">
        <f t="shared" ref="Y96:AP96" si="62">AVERAGEIF($X$78:$X$89,$X96,Z$78:Z$89)</f>
        <v>0.18491091439772619</v>
      </c>
      <c r="Z96" s="71">
        <f t="shared" si="62"/>
        <v>-0.2881396091240378</v>
      </c>
      <c r="AA96" s="71">
        <f t="shared" si="62"/>
        <v>0.51567456220568464</v>
      </c>
      <c r="AB96" s="71">
        <f t="shared" si="62"/>
        <v>0.14678778178543175</v>
      </c>
      <c r="AC96" s="71">
        <f t="shared" si="62"/>
        <v>-3.0357496152353763E-4</v>
      </c>
      <c r="AD96" s="71">
        <f t="shared" si="62"/>
        <v>-5.3131859561481982E-2</v>
      </c>
      <c r="AE96" s="71">
        <f t="shared" si="62"/>
        <v>0.8047430829054778</v>
      </c>
      <c r="AF96" s="71">
        <f t="shared" si="62"/>
        <v>-8.0775940321568915E-2</v>
      </c>
      <c r="AG96" s="71">
        <f t="shared" si="62"/>
        <v>-0.20790570875607664</v>
      </c>
      <c r="AH96" s="71">
        <f t="shared" si="62"/>
        <v>0.18827386639863788</v>
      </c>
      <c r="AI96" s="71">
        <f t="shared" si="62"/>
        <v>0.23271547438930271</v>
      </c>
      <c r="AJ96" s="71">
        <f t="shared" si="62"/>
        <v>0.14496015823231337</v>
      </c>
      <c r="AK96" s="71">
        <f t="shared" si="62"/>
        <v>-5.7366012941514721E-2</v>
      </c>
      <c r="AL96" s="71">
        <f t="shared" si="62"/>
        <v>0.18424402068881551</v>
      </c>
      <c r="AM96" s="71">
        <f t="shared" si="62"/>
        <v>3.2916063452065762E-2</v>
      </c>
      <c r="AN96" s="71">
        <f t="shared" si="62"/>
        <v>0.26151910484462065</v>
      </c>
      <c r="AO96" s="71">
        <f t="shared" si="62"/>
        <v>0.21656916328704592</v>
      </c>
      <c r="AP96" s="71">
        <f t="shared" si="62"/>
        <v>0.15526530000017655</v>
      </c>
    </row>
    <row r="97" spans="1:35" x14ac:dyDescent="0.3">
      <c r="A97" s="24" t="s">
        <v>33</v>
      </c>
      <c r="B97" s="12">
        <v>2021</v>
      </c>
      <c r="C97" s="24" t="s">
        <v>44</v>
      </c>
      <c r="D97" s="44">
        <v>-1.8108651911468736</v>
      </c>
      <c r="E97" s="44">
        <v>-1.9440493124703622</v>
      </c>
      <c r="F97" s="44">
        <v>-1.5135135135135198</v>
      </c>
      <c r="G97" s="44">
        <v>-0.44247787610618755</v>
      </c>
      <c r="H97" s="44">
        <v>6.7409144196951933</v>
      </c>
      <c r="I97" s="44">
        <v>-4.0959625511995323</v>
      </c>
      <c r="J97" s="44">
        <v>-11.909871244635202</v>
      </c>
      <c r="K97" s="44">
        <v>-0.42501517911353287</v>
      </c>
      <c r="L97" s="44">
        <v>-1.0371650821089047</v>
      </c>
      <c r="M97" s="44">
        <v>1.6918429003021218</v>
      </c>
      <c r="N97" s="44">
        <v>4.8891786179921768</v>
      </c>
      <c r="O97" s="44">
        <v>-0.74927953890490573</v>
      </c>
      <c r="P97" s="44">
        <v>-2.3228111971411591</v>
      </c>
      <c r="Q97" s="44">
        <v>0.37151702786377355</v>
      </c>
      <c r="R97" s="44">
        <v>1.9023462270133167</v>
      </c>
      <c r="S97" s="44">
        <v>3.3842070338420855</v>
      </c>
      <c r="T97" s="44">
        <v>3.4055727554179565</v>
      </c>
      <c r="U97" s="44">
        <v>2.408026755852839</v>
      </c>
      <c r="V97" s="37"/>
      <c r="W97" s="37"/>
    </row>
    <row r="98" spans="1:35" x14ac:dyDescent="0.3">
      <c r="A98" s="24" t="s">
        <v>35</v>
      </c>
      <c r="B98" s="12">
        <v>2021</v>
      </c>
      <c r="C98" s="24" t="s">
        <v>44</v>
      </c>
      <c r="D98" s="44">
        <v>-1.0245901639344261</v>
      </c>
      <c r="E98" s="44">
        <v>-2.1760154738878144</v>
      </c>
      <c r="F98" s="44">
        <v>-3.1284302963776009</v>
      </c>
      <c r="G98" s="44">
        <v>0</v>
      </c>
      <c r="H98" s="44">
        <v>4.8325096101043448</v>
      </c>
      <c r="I98" s="44">
        <v>-5.0030506406345427</v>
      </c>
      <c r="J98" s="44">
        <v>-6.2728380024360426</v>
      </c>
      <c r="K98" s="44">
        <v>-0.73170731707316383</v>
      </c>
      <c r="L98" s="44">
        <v>0.61135371179039555</v>
      </c>
      <c r="M98" s="44">
        <v>0.89126559714794995</v>
      </c>
      <c r="N98" s="44">
        <v>4.1640770665009246</v>
      </c>
      <c r="O98" s="44">
        <v>-0.17421602787455456</v>
      </c>
      <c r="P98" s="44">
        <v>-1.3414634146341393</v>
      </c>
      <c r="Q98" s="44">
        <v>0.37151702786377355</v>
      </c>
      <c r="R98" s="44">
        <v>1.4934660858743036</v>
      </c>
      <c r="S98" s="44">
        <v>3.2734274711168125</v>
      </c>
      <c r="T98" s="44">
        <v>2.4550898203592779</v>
      </c>
      <c r="U98" s="44">
        <v>3.0045721750489842</v>
      </c>
      <c r="V98" s="37"/>
      <c r="W98" s="37"/>
    </row>
    <row r="99" spans="1:35" x14ac:dyDescent="0.3">
      <c r="A99" s="24" t="s">
        <v>30</v>
      </c>
      <c r="B99" s="12">
        <v>2021</v>
      </c>
      <c r="C99" s="24" t="s">
        <v>46</v>
      </c>
      <c r="D99" s="44">
        <v>3.0365769496204318</v>
      </c>
      <c r="E99" s="44">
        <v>2.5210084033613414</v>
      </c>
      <c r="F99" s="44">
        <v>-1.3597733711048192</v>
      </c>
      <c r="G99" s="44">
        <v>1.0793650793650722</v>
      </c>
      <c r="H99" s="44">
        <v>-8.3289680460974367</v>
      </c>
      <c r="I99" s="44">
        <v>3.5966602440591031</v>
      </c>
      <c r="J99" s="44">
        <v>19.103313840155948</v>
      </c>
      <c r="K99" s="44">
        <v>1.0442260442260372</v>
      </c>
      <c r="L99" s="44">
        <v>4.5138888888888919</v>
      </c>
      <c r="M99" s="44">
        <v>-2.120141342756197</v>
      </c>
      <c r="N99" s="44">
        <v>-7.637231503579943</v>
      </c>
      <c r="O99" s="44">
        <v>1.8615474112856245</v>
      </c>
      <c r="P99" s="44">
        <v>3.3992583436341159</v>
      </c>
      <c r="Q99" s="44">
        <v>0</v>
      </c>
      <c r="R99" s="44">
        <v>-1.4714898835070545</v>
      </c>
      <c r="S99" s="44">
        <v>-4.7855811062772018</v>
      </c>
      <c r="T99" s="44">
        <v>-4.8509643483342977</v>
      </c>
      <c r="U99" s="44">
        <v>-4.6290424857323931</v>
      </c>
      <c r="V99" s="37"/>
      <c r="W99" s="37"/>
    </row>
    <row r="100" spans="1:35" x14ac:dyDescent="0.3">
      <c r="A100" s="24" t="s">
        <v>33</v>
      </c>
      <c r="B100" s="12">
        <v>2021</v>
      </c>
      <c r="C100" s="24" t="s">
        <v>46</v>
      </c>
      <c r="D100" s="44">
        <v>-1.808439383791036</v>
      </c>
      <c r="E100" s="44">
        <v>-1.6393442622950849</v>
      </c>
      <c r="F100" s="44">
        <v>-0.74669730040205795</v>
      </c>
      <c r="G100" s="44">
        <v>-0.50251256281405965</v>
      </c>
      <c r="H100" s="44">
        <v>7.4285714285714288</v>
      </c>
      <c r="I100" s="44">
        <v>-2.7898326100433972</v>
      </c>
      <c r="J100" s="44">
        <v>-11.511183851609395</v>
      </c>
      <c r="K100" s="44">
        <v>-0.24316109422492746</v>
      </c>
      <c r="L100" s="44">
        <v>-0.58139534883721167</v>
      </c>
      <c r="M100" s="44">
        <v>1.5643802647412892</v>
      </c>
      <c r="N100" s="44">
        <v>5.1033591731266004</v>
      </c>
      <c r="O100" s="44">
        <v>-0.6853226727584173</v>
      </c>
      <c r="P100" s="44">
        <v>-1.9725044829647407</v>
      </c>
      <c r="Q100" s="44">
        <v>0</v>
      </c>
      <c r="R100" s="44">
        <v>1.1823273179838243</v>
      </c>
      <c r="S100" s="44">
        <v>2.806788511749355</v>
      </c>
      <c r="T100" s="44">
        <v>3.4398034398034363</v>
      </c>
      <c r="U100" s="44">
        <v>2.3936170212765919</v>
      </c>
      <c r="V100" s="37"/>
      <c r="W100" s="129" t="s">
        <v>213</v>
      </c>
      <c r="X100" s="130" t="s">
        <v>31</v>
      </c>
      <c r="Y100" s="130" t="s">
        <v>36</v>
      </c>
      <c r="Z100" s="130" t="s">
        <v>38</v>
      </c>
      <c r="AA100" s="130" t="s">
        <v>39</v>
      </c>
      <c r="AB100" s="131" t="s">
        <v>41</v>
      </c>
      <c r="AC100" s="131" t="s">
        <v>42</v>
      </c>
      <c r="AD100" s="131" t="s">
        <v>44</v>
      </c>
      <c r="AE100" s="131" t="s">
        <v>46</v>
      </c>
      <c r="AF100" s="131" t="s">
        <v>48</v>
      </c>
      <c r="AG100" s="131" t="s">
        <v>50</v>
      </c>
      <c r="AH100" s="131" t="s">
        <v>53</v>
      </c>
      <c r="AI100" s="131" t="s">
        <v>55</v>
      </c>
    </row>
    <row r="101" spans="1:35" x14ac:dyDescent="0.3">
      <c r="A101" s="24" t="s">
        <v>35</v>
      </c>
      <c r="B101" s="12">
        <v>2021</v>
      </c>
      <c r="C101" s="24" t="s">
        <v>46</v>
      </c>
      <c r="D101" s="44">
        <v>-0.81855388813096097</v>
      </c>
      <c r="E101" s="44">
        <v>-0.93137254901961064</v>
      </c>
      <c r="F101" s="44">
        <v>-0.46296296296296952</v>
      </c>
      <c r="G101" s="44">
        <v>-0.25252525252525609</v>
      </c>
      <c r="H101" s="44">
        <v>3.9893617021276597</v>
      </c>
      <c r="I101" s="44">
        <v>-2.6147959183673612</v>
      </c>
      <c r="J101" s="44">
        <v>-6.658446362515404</v>
      </c>
      <c r="K101" s="44">
        <v>-0.12187690432662317</v>
      </c>
      <c r="L101" s="44">
        <v>-0.33416875522139156</v>
      </c>
      <c r="M101" s="44">
        <v>0.77014218009477653</v>
      </c>
      <c r="N101" s="44">
        <v>3.4419176398279183</v>
      </c>
      <c r="O101" s="44">
        <v>-0.63254744105807603</v>
      </c>
      <c r="P101" s="44">
        <v>-1.1585365853658571</v>
      </c>
      <c r="Q101" s="44">
        <v>0</v>
      </c>
      <c r="R101" s="44">
        <v>0.67650676506764729</v>
      </c>
      <c r="S101" s="44">
        <v>2.4126984126984197</v>
      </c>
      <c r="T101" s="44">
        <v>2.0783847980997625</v>
      </c>
      <c r="U101" s="44">
        <v>2.4675324675324748</v>
      </c>
      <c r="V101" s="37"/>
      <c r="W101" s="63" t="s">
        <v>228</v>
      </c>
      <c r="X101" s="37">
        <v>0.12001393786362476</v>
      </c>
      <c r="Y101" s="71">
        <v>5.1042372942389835E-2</v>
      </c>
      <c r="Z101" s="37">
        <v>0.64864665632715113</v>
      </c>
      <c r="AA101" s="37">
        <v>-0.28913203701586548</v>
      </c>
      <c r="AB101" s="37">
        <v>0.55802511648484743</v>
      </c>
      <c r="AC101" s="37">
        <v>2.3494647659068724E-2</v>
      </c>
      <c r="AD101" s="37">
        <v>-0.11019519191312248</v>
      </c>
      <c r="AE101" s="37">
        <v>-0.13805296092598165</v>
      </c>
      <c r="AF101" s="37">
        <v>-0.17735780062421949</v>
      </c>
      <c r="AG101" s="37">
        <v>-0.110492272326476</v>
      </c>
      <c r="AH101" s="37">
        <v>-0.15949544712740979</v>
      </c>
      <c r="AI101" s="37">
        <v>-0.25045594493403117</v>
      </c>
    </row>
    <row r="102" spans="1:35" x14ac:dyDescent="0.3">
      <c r="A102" s="24" t="s">
        <v>30</v>
      </c>
      <c r="B102" s="12">
        <v>2021</v>
      </c>
      <c r="C102" s="24" t="s">
        <v>48</v>
      </c>
      <c r="D102" s="44">
        <v>2.6822558459422323</v>
      </c>
      <c r="E102" s="44">
        <v>2.6224641266699713</v>
      </c>
      <c r="F102" s="44">
        <v>1.2209302325581362</v>
      </c>
      <c r="G102" s="44">
        <v>0.696202531645566</v>
      </c>
      <c r="H102" s="44">
        <v>-10.485933503836318</v>
      </c>
      <c r="I102" s="44">
        <v>5.5664702030124431</v>
      </c>
      <c r="J102" s="44">
        <v>21.202113606340813</v>
      </c>
      <c r="K102" s="44">
        <v>0.36607687614398676</v>
      </c>
      <c r="L102" s="44">
        <v>0.9220452640402419</v>
      </c>
      <c r="M102" s="44">
        <v>-2.2927689594356293</v>
      </c>
      <c r="N102" s="44">
        <v>-8.0213903743315509</v>
      </c>
      <c r="O102" s="44">
        <v>1.3310185185185086</v>
      </c>
      <c r="P102" s="44">
        <v>3.2078963602714476</v>
      </c>
      <c r="Q102" s="44">
        <v>0.92535471930906854</v>
      </c>
      <c r="R102" s="44">
        <v>-1.7715332926084164</v>
      </c>
      <c r="S102" s="44">
        <v>-4.9597024178549285</v>
      </c>
      <c r="T102" s="44">
        <v>-5.2937754508435102</v>
      </c>
      <c r="U102" s="44">
        <v>-4.6261089987325796</v>
      </c>
      <c r="V102" s="37"/>
      <c r="W102" s="62" t="s">
        <v>229</v>
      </c>
      <c r="X102" s="37">
        <v>3.9908001209445619E-2</v>
      </c>
      <c r="Y102" s="71">
        <v>-0.13929160878186406</v>
      </c>
      <c r="Z102" s="37">
        <v>7.032572172666611E-2</v>
      </c>
      <c r="AA102" s="37">
        <v>-6.9601104314658796E-2</v>
      </c>
      <c r="AB102" s="37">
        <v>4.6910842047605996</v>
      </c>
      <c r="AC102" s="37">
        <v>3.0852106697637494E-2</v>
      </c>
      <c r="AD102" s="37">
        <v>-0.50538729824960749</v>
      </c>
      <c r="AE102" s="37">
        <v>-0.49760673626206203</v>
      </c>
      <c r="AF102" s="37">
        <v>0.48931389709176432</v>
      </c>
      <c r="AG102" s="37">
        <v>0.44507166292017125</v>
      </c>
      <c r="AH102" s="37">
        <v>1.5948593491908063E-2</v>
      </c>
      <c r="AI102" s="37">
        <v>-0.1381557472067437</v>
      </c>
    </row>
    <row r="103" spans="1:35" x14ac:dyDescent="0.3">
      <c r="A103" s="24" t="s">
        <v>33</v>
      </c>
      <c r="B103" s="12">
        <v>2021</v>
      </c>
      <c r="C103" s="24" t="s">
        <v>48</v>
      </c>
      <c r="D103" s="44">
        <v>-1.808439383791036</v>
      </c>
      <c r="E103" s="44">
        <v>-1.6393442622950849</v>
      </c>
      <c r="F103" s="44">
        <v>-0.74669730040205795</v>
      </c>
      <c r="G103" s="44">
        <v>-0.43997485857950264</v>
      </c>
      <c r="H103" s="44">
        <v>7.4285714285714288</v>
      </c>
      <c r="I103" s="44">
        <v>-2.7915632754342434</v>
      </c>
      <c r="J103" s="44">
        <v>-11.553133514986371</v>
      </c>
      <c r="K103" s="44">
        <v>-0.24316109422492746</v>
      </c>
      <c r="L103" s="44">
        <v>-0.58139534883721167</v>
      </c>
      <c r="M103" s="44">
        <v>1.5643802647412892</v>
      </c>
      <c r="N103" s="44">
        <v>5.1033591731266004</v>
      </c>
      <c r="O103" s="44">
        <v>-0.6853226727584173</v>
      </c>
      <c r="P103" s="44">
        <v>-1.9725044829647407</v>
      </c>
      <c r="Q103" s="44">
        <v>0.92535471930906854</v>
      </c>
      <c r="R103" s="44">
        <v>1.1194029850746161</v>
      </c>
      <c r="S103" s="44">
        <v>2.7397260273972526</v>
      </c>
      <c r="T103" s="44">
        <v>3.4398034398034363</v>
      </c>
      <c r="U103" s="44">
        <v>2.3255813953488373</v>
      </c>
      <c r="V103" s="37"/>
      <c r="W103" s="62" t="s">
        <v>230</v>
      </c>
      <c r="X103" s="37">
        <v>-0.5465868310568619</v>
      </c>
      <c r="Y103" s="71">
        <v>-0.71933249686653988</v>
      </c>
      <c r="Z103" s="37">
        <v>-0.15559262193553078</v>
      </c>
      <c r="AA103" s="37">
        <v>0.10706432561678943</v>
      </c>
      <c r="AB103" s="37">
        <v>0.49420752396331019</v>
      </c>
      <c r="AC103" s="37">
        <v>2.9909120820831896E-2</v>
      </c>
      <c r="AD103" s="37">
        <v>-0.19025820634781634</v>
      </c>
      <c r="AE103" s="37">
        <v>0.28454038579677204</v>
      </c>
      <c r="AF103" s="37">
        <v>2.1864466555712561</v>
      </c>
      <c r="AG103" s="37">
        <v>2.5913945819374913</v>
      </c>
      <c r="AH103" s="37">
        <v>0.36930333434646306</v>
      </c>
      <c r="AI103" s="37">
        <v>1.980749434139158E-2</v>
      </c>
    </row>
    <row r="104" spans="1:35" x14ac:dyDescent="0.3">
      <c r="A104" s="24" t="s">
        <v>35</v>
      </c>
      <c r="B104" s="12">
        <v>2021</v>
      </c>
      <c r="C104" s="24" t="s">
        <v>48</v>
      </c>
      <c r="D104" s="44">
        <v>-0.34106412005457026</v>
      </c>
      <c r="E104" s="44">
        <v>-0.73529411764705876</v>
      </c>
      <c r="F104" s="44">
        <v>-1.5625000000000098</v>
      </c>
      <c r="G104" s="44">
        <v>0</v>
      </c>
      <c r="H104" s="44">
        <v>5.7446808510638361</v>
      </c>
      <c r="I104" s="44">
        <v>-2.6164645820038257</v>
      </c>
      <c r="J104" s="44">
        <v>4.9907578558225465</v>
      </c>
      <c r="K104" s="44">
        <v>0.67032297379646211</v>
      </c>
      <c r="L104" s="44">
        <v>1.5873015873015803</v>
      </c>
      <c r="M104" s="44">
        <v>1.0663507109004637</v>
      </c>
      <c r="N104" s="44">
        <v>3.7492317148125531</v>
      </c>
      <c r="O104" s="44">
        <v>-0.17251293847039181</v>
      </c>
      <c r="P104" s="44">
        <v>0.91463414634146334</v>
      </c>
      <c r="Q104" s="44">
        <v>0.92535471930906854</v>
      </c>
      <c r="R104" s="44">
        <v>1.7835178351783554</v>
      </c>
      <c r="S104" s="44">
        <v>2.8571428571428572</v>
      </c>
      <c r="T104" s="44">
        <v>2.4346793349168614</v>
      </c>
      <c r="U104" s="44">
        <v>3.5714285714285712</v>
      </c>
      <c r="V104" s="37"/>
      <c r="W104" s="62" t="s">
        <v>231</v>
      </c>
      <c r="X104" s="37">
        <v>9.0489904486502029E-2</v>
      </c>
      <c r="Y104" s="71">
        <v>0.17687862402859231</v>
      </c>
      <c r="Z104" s="37">
        <v>0.85849283527550935</v>
      </c>
      <c r="AA104" s="37">
        <v>-0.41772401270744325</v>
      </c>
      <c r="AB104" s="37">
        <v>-7.5841639475015432E-2</v>
      </c>
      <c r="AC104" s="37">
        <v>1.4174613663815264E-5</v>
      </c>
      <c r="AD104" s="37">
        <v>1.4174613663815264E-5</v>
      </c>
      <c r="AE104" s="37">
        <v>2.1758031973958297E-2</v>
      </c>
      <c r="AF104" s="37">
        <v>4.3671155773442917E-2</v>
      </c>
      <c r="AG104" s="37">
        <v>4.3416897093909577E-2</v>
      </c>
      <c r="AH104" s="37">
        <v>4.3360419865181687E-2</v>
      </c>
      <c r="AI104" s="37">
        <v>4.2120046059070569E-5</v>
      </c>
    </row>
    <row r="105" spans="1:35" x14ac:dyDescent="0.3">
      <c r="A105" s="24" t="s">
        <v>30</v>
      </c>
      <c r="B105" s="12">
        <v>2021</v>
      </c>
      <c r="C105" s="24" t="s">
        <v>50</v>
      </c>
      <c r="D105" s="44">
        <v>2.7378507871321016</v>
      </c>
      <c r="E105" s="44">
        <v>2.913580246913583</v>
      </c>
      <c r="F105" s="44">
        <v>1.704879482657264</v>
      </c>
      <c r="G105" s="44">
        <v>0.5050505050504942</v>
      </c>
      <c r="H105" s="44">
        <v>-11.167002012072443</v>
      </c>
      <c r="I105" s="44">
        <v>4.390563564875503</v>
      </c>
      <c r="J105" s="44">
        <v>25.821596244131456</v>
      </c>
      <c r="K105" s="44">
        <v>6.0532687651345493E-2</v>
      </c>
      <c r="L105" s="44">
        <v>0.74013157894737314</v>
      </c>
      <c r="M105" s="44">
        <v>-2.227432590855793</v>
      </c>
      <c r="N105" s="44">
        <v>-7.9383886255924203</v>
      </c>
      <c r="O105" s="44">
        <v>1.3248847926267346</v>
      </c>
      <c r="P105" s="44">
        <v>3.6253776435045322</v>
      </c>
      <c r="Q105" s="44">
        <v>0.36674816625916523</v>
      </c>
      <c r="R105" s="44">
        <v>-1.9939577039274994</v>
      </c>
      <c r="S105" s="44">
        <v>-4.75308641975308</v>
      </c>
      <c r="T105" s="44">
        <v>-5.2173913043478262</v>
      </c>
      <c r="U105" s="44">
        <v>-4.5768025078369972</v>
      </c>
      <c r="V105" s="37"/>
      <c r="W105" s="62" t="s">
        <v>232</v>
      </c>
      <c r="X105" s="37">
        <v>0.48583388370159941</v>
      </c>
      <c r="Y105" s="71">
        <v>-4.2119314975120524E-2</v>
      </c>
      <c r="Z105" s="37">
        <v>1.0159414106276408</v>
      </c>
      <c r="AA105" s="37">
        <v>-0.42602553351695871</v>
      </c>
      <c r="AB105" s="37">
        <v>0.79752358839284909</v>
      </c>
      <c r="AC105" s="37">
        <v>3.9092224553786505E-2</v>
      </c>
      <c r="AD105" s="37">
        <v>0.43038593939849729</v>
      </c>
      <c r="AE105" s="37">
        <v>0.20131277889864041</v>
      </c>
      <c r="AF105" s="37">
        <v>0.57922276174808474</v>
      </c>
      <c r="AG105" s="37">
        <v>0.72891634336467559</v>
      </c>
      <c r="AH105" s="37">
        <v>1.144005254386699</v>
      </c>
      <c r="AI105" s="37">
        <v>1.1955902291957381</v>
      </c>
    </row>
    <row r="106" spans="1:35" x14ac:dyDescent="0.3">
      <c r="A106" s="24" t="s">
        <v>33</v>
      </c>
      <c r="B106" s="12">
        <v>2021</v>
      </c>
      <c r="C106" s="24" t="s">
        <v>50</v>
      </c>
      <c r="D106" s="44">
        <v>-1.7988007994670145</v>
      </c>
      <c r="E106" s="44">
        <v>-1.8234165067178558</v>
      </c>
      <c r="F106" s="44">
        <v>-1.0404624277456713</v>
      </c>
      <c r="G106" s="44">
        <v>-0.314070351758794</v>
      </c>
      <c r="H106" s="44">
        <v>7.9275198187995475</v>
      </c>
      <c r="I106" s="44">
        <v>-2.2598870056497318</v>
      </c>
      <c r="J106" s="44">
        <v>-13.572761194029848</v>
      </c>
      <c r="K106" s="44">
        <v>-6.0496067755609638E-2</v>
      </c>
      <c r="L106" s="44">
        <v>-0.48979591836734232</v>
      </c>
      <c r="M106" s="44">
        <v>1.4988009592326137</v>
      </c>
      <c r="N106" s="44">
        <v>5.0193050193050075</v>
      </c>
      <c r="O106" s="44">
        <v>-0.6822057987492991</v>
      </c>
      <c r="P106" s="44">
        <v>-2.215743440233243</v>
      </c>
      <c r="Q106" s="44">
        <v>0.36674816625916523</v>
      </c>
      <c r="R106" s="44">
        <v>1.2330456226880395</v>
      </c>
      <c r="S106" s="44">
        <v>2.6571613739468529</v>
      </c>
      <c r="T106" s="44">
        <v>3.4250764525993849</v>
      </c>
      <c r="U106" s="44">
        <v>2.2996057818659663</v>
      </c>
      <c r="V106" s="37"/>
      <c r="W106" s="62" t="s">
        <v>233</v>
      </c>
      <c r="X106" s="37">
        <v>-0.3432394165412298</v>
      </c>
      <c r="Y106" s="71">
        <v>0.26576710140026172</v>
      </c>
      <c r="Z106" s="37">
        <v>1.2893265381067485</v>
      </c>
      <c r="AA106" s="37">
        <v>-0.57644921190928244</v>
      </c>
      <c r="AB106" s="37">
        <v>-0.29300097295228128</v>
      </c>
      <c r="AC106" s="37">
        <v>8.5964085842638926E-2</v>
      </c>
      <c r="AD106" s="37">
        <v>0.92382640468322252</v>
      </c>
      <c r="AE106" s="37">
        <v>8.6409164584063156E-2</v>
      </c>
      <c r="AF106" s="37">
        <v>0.12219262716280355</v>
      </c>
      <c r="AG106" s="37">
        <v>-7.4727499043698131E-2</v>
      </c>
      <c r="AH106" s="37">
        <v>-0.11653650972884022</v>
      </c>
      <c r="AI106" s="37">
        <v>0.26486155100754177</v>
      </c>
    </row>
    <row r="107" spans="1:35" x14ac:dyDescent="0.3">
      <c r="A107" s="24" t="s">
        <v>35</v>
      </c>
      <c r="B107" s="12">
        <v>2021</v>
      </c>
      <c r="C107" s="24" t="s">
        <v>50</v>
      </c>
      <c r="D107" s="44">
        <v>-0.33921302578018991</v>
      </c>
      <c r="E107" s="44">
        <v>-2.3460410557184668</v>
      </c>
      <c r="F107" s="44">
        <v>0.17523364485981974</v>
      </c>
      <c r="G107" s="44">
        <v>0.25204788909893239</v>
      </c>
      <c r="H107" s="44">
        <v>4.092339979013647</v>
      </c>
      <c r="I107" s="44">
        <v>-1.605651894669236</v>
      </c>
      <c r="J107" s="44">
        <v>-0.75553157042633867</v>
      </c>
      <c r="K107" s="44">
        <v>0.12106537530267376</v>
      </c>
      <c r="L107" s="44">
        <v>0.16406890894174619</v>
      </c>
      <c r="M107" s="44">
        <v>0.88600118133490835</v>
      </c>
      <c r="N107" s="44">
        <v>3.6151960784313761</v>
      </c>
      <c r="O107" s="44">
        <v>-0.22896393817972371</v>
      </c>
      <c r="P107" s="44">
        <v>-0.11926058437685667</v>
      </c>
      <c r="Q107" s="44">
        <v>0.36674816625916523</v>
      </c>
      <c r="R107" s="44">
        <v>0.66991473812425262</v>
      </c>
      <c r="S107" s="44">
        <v>2.8409090909090908</v>
      </c>
      <c r="T107" s="44">
        <v>2.5428740390301665</v>
      </c>
      <c r="U107" s="44">
        <v>2.0552344251766326</v>
      </c>
      <c r="V107" s="37"/>
      <c r="W107" s="62" t="s">
        <v>234</v>
      </c>
      <c r="X107" s="37">
        <v>-4.2928163849384857</v>
      </c>
      <c r="Y107" s="71">
        <v>-2.2595224464571753</v>
      </c>
      <c r="Z107" s="37">
        <v>2.4255166995067667</v>
      </c>
      <c r="AA107" s="37">
        <v>-0.76129874403447106</v>
      </c>
      <c r="AB107" s="37">
        <v>-1.5147460853123642</v>
      </c>
      <c r="AC107" s="37">
        <v>0.51127188713035354</v>
      </c>
      <c r="AD107" s="37">
        <v>5.2184071373965928</v>
      </c>
      <c r="AE107" s="37">
        <v>1.8080048004012383</v>
      </c>
      <c r="AF107" s="37">
        <v>4.2820777208623868</v>
      </c>
      <c r="AG107" s="37">
        <v>3.8141782597069658</v>
      </c>
      <c r="AH107" s="37">
        <v>0.69060752829036132</v>
      </c>
      <c r="AI107" s="37">
        <v>-5.2901696653949983</v>
      </c>
    </row>
    <row r="108" spans="1:35" x14ac:dyDescent="0.3">
      <c r="A108" s="24" t="s">
        <v>30</v>
      </c>
      <c r="B108" s="12">
        <v>2021</v>
      </c>
      <c r="C108" s="24" t="s">
        <v>53</v>
      </c>
      <c r="D108" s="44">
        <v>2.7910142954390702</v>
      </c>
      <c r="E108" s="44">
        <v>2.5525525525525494</v>
      </c>
      <c r="F108" s="44">
        <v>2.2740524781341143</v>
      </c>
      <c r="G108" s="44">
        <v>0.31426775612822128</v>
      </c>
      <c r="H108" s="44">
        <v>-11.391129032258061</v>
      </c>
      <c r="I108" s="44">
        <v>4.63446475195824</v>
      </c>
      <c r="J108" s="44">
        <v>24.578575312669923</v>
      </c>
      <c r="K108" s="44">
        <v>-0.18137847642080493</v>
      </c>
      <c r="L108" s="44">
        <v>0.819000819000819</v>
      </c>
      <c r="M108" s="44">
        <v>-2.107728337236547</v>
      </c>
      <c r="N108" s="44">
        <v>-7.6877587226493196</v>
      </c>
      <c r="O108" s="44">
        <v>1.4343086632243258</v>
      </c>
      <c r="P108" s="44">
        <v>3.5820895522388061</v>
      </c>
      <c r="Q108" s="44">
        <v>-0.48721071863579962</v>
      </c>
      <c r="R108" s="44">
        <v>-2.2383545069570578</v>
      </c>
      <c r="S108" s="44">
        <v>-4.7268262737876103</v>
      </c>
      <c r="T108" s="44">
        <v>-5.3056516724336884</v>
      </c>
      <c r="U108" s="44">
        <v>-4.8458149779735793</v>
      </c>
      <c r="V108" s="37"/>
      <c r="W108" s="62" t="s">
        <v>235</v>
      </c>
      <c r="X108" s="37">
        <v>0.17143199758212158</v>
      </c>
      <c r="Y108" s="71">
        <v>6.3732211726222898E-3</v>
      </c>
      <c r="Z108" s="37">
        <v>1.9901716933864835</v>
      </c>
      <c r="AA108" s="37">
        <v>-0.9304388424842126</v>
      </c>
      <c r="AB108" s="37">
        <v>0.98410644184590579</v>
      </c>
      <c r="AC108" s="37">
        <v>3.2575554366021295E-3</v>
      </c>
      <c r="AD108" s="37">
        <v>-8.5101181033467574E-2</v>
      </c>
      <c r="AE108" s="37">
        <v>-0.13075722917370466</v>
      </c>
      <c r="AF108" s="37">
        <v>0.22511231474577231</v>
      </c>
      <c r="AG108" s="37">
        <v>1.2411505723690326</v>
      </c>
      <c r="AH108" s="37">
        <v>0.77357813133858444</v>
      </c>
      <c r="AI108" s="37">
        <v>4.003709061987974E-3</v>
      </c>
    </row>
    <row r="109" spans="1:35" x14ac:dyDescent="0.3">
      <c r="A109" s="24" t="s">
        <v>33</v>
      </c>
      <c r="B109" s="12">
        <v>2021</v>
      </c>
      <c r="C109" s="24" t="s">
        <v>53</v>
      </c>
      <c r="D109" s="44">
        <v>-1.8543046357615969</v>
      </c>
      <c r="E109" s="44">
        <v>-1.6105417276720408</v>
      </c>
      <c r="F109" s="44">
        <v>-1.3683010262257729</v>
      </c>
      <c r="G109" s="44">
        <v>-0.18796992481201941</v>
      </c>
      <c r="H109" s="44">
        <v>8.134243458475531</v>
      </c>
      <c r="I109" s="44">
        <v>-2.3705552089831636</v>
      </c>
      <c r="J109" s="44">
        <v>-13.051069402007858</v>
      </c>
      <c r="K109" s="44">
        <v>0.12113870381587952</v>
      </c>
      <c r="L109" s="44">
        <v>-0.56864337936635956</v>
      </c>
      <c r="M109" s="44">
        <v>1.4354066985645968</v>
      </c>
      <c r="N109" s="44">
        <v>4.8686739269698878</v>
      </c>
      <c r="O109" s="44">
        <v>-0.7352941176470652</v>
      </c>
      <c r="P109" s="44">
        <v>-2.1902017291066347</v>
      </c>
      <c r="Q109" s="44">
        <v>-0.48721071863579962</v>
      </c>
      <c r="R109" s="44">
        <v>1.4232673267326805</v>
      </c>
      <c r="S109" s="44">
        <v>2.6417525773196027</v>
      </c>
      <c r="T109" s="44">
        <v>3.471376370280157</v>
      </c>
      <c r="U109" s="44">
        <v>2.380952380952396</v>
      </c>
      <c r="V109" s="37"/>
      <c r="W109" s="62" t="s">
        <v>236</v>
      </c>
      <c r="X109" s="37">
        <v>-0.20248188824149679</v>
      </c>
      <c r="Y109" s="71">
        <v>-0.14220736407712753</v>
      </c>
      <c r="Z109" s="37">
        <v>2.126672228160345</v>
      </c>
      <c r="AA109" s="37">
        <v>-0.99403540035934235</v>
      </c>
      <c r="AB109" s="37">
        <v>-0.85169672150358622</v>
      </c>
      <c r="AC109" s="37">
        <v>1.9061393333094461E-2</v>
      </c>
      <c r="AD109" s="37">
        <v>0.31094697418540035</v>
      </c>
      <c r="AE109" s="37">
        <v>0.27374269286439451</v>
      </c>
      <c r="AF109" s="37">
        <v>8.461752048089162E-2</v>
      </c>
      <c r="AG109" s="37">
        <v>-9.9706441885331801E-2</v>
      </c>
      <c r="AH109" s="37">
        <v>-0.13390611426945087</v>
      </c>
      <c r="AI109" s="37">
        <v>-0.15932063659819762</v>
      </c>
    </row>
    <row r="110" spans="1:35" x14ac:dyDescent="0.3">
      <c r="A110" s="24" t="s">
        <v>35</v>
      </c>
      <c r="B110" s="12">
        <v>2021</v>
      </c>
      <c r="C110" s="24" t="s">
        <v>53</v>
      </c>
      <c r="D110" s="44">
        <v>-0.53981106612684415</v>
      </c>
      <c r="E110" s="44">
        <v>-2.281746031746029</v>
      </c>
      <c r="F110" s="44">
        <v>2.0231213872832372</v>
      </c>
      <c r="G110" s="44">
        <v>0.31387319522912743</v>
      </c>
      <c r="H110" s="44">
        <v>2.998421883219367</v>
      </c>
      <c r="I110" s="44">
        <v>-2.8753993610223643</v>
      </c>
      <c r="J110" s="44">
        <v>-13.504016064257019</v>
      </c>
      <c r="K110" s="44">
        <v>-0.48396854204477391</v>
      </c>
      <c r="L110" s="44">
        <v>-1.4705882352941269</v>
      </c>
      <c r="M110" s="44">
        <v>1.2382075471698082</v>
      </c>
      <c r="N110" s="44">
        <v>3.6652412950519242</v>
      </c>
      <c r="O110" s="44">
        <v>-0.22792022792023114</v>
      </c>
      <c r="P110" s="44">
        <v>-2.2981732469062921</v>
      </c>
      <c r="Q110" s="44">
        <v>-0.48721071863579962</v>
      </c>
      <c r="R110" s="44">
        <v>1.0372178157412986</v>
      </c>
      <c r="S110" s="44">
        <v>2.8876333961079683</v>
      </c>
      <c r="T110" s="44">
        <v>2.4131842260152996</v>
      </c>
      <c r="U110" s="44">
        <v>3.4237726098191104</v>
      </c>
      <c r="V110" s="37"/>
      <c r="W110" s="62" t="s">
        <v>237</v>
      </c>
      <c r="X110" s="37">
        <v>0.27011418993016079</v>
      </c>
      <c r="Y110" s="71">
        <v>0.26964621088199808</v>
      </c>
      <c r="Z110" s="37">
        <v>1.0296046389420717</v>
      </c>
      <c r="AA110" s="37">
        <v>-0.47532620399889658</v>
      </c>
      <c r="AB110" s="37">
        <v>0.75525598687330842</v>
      </c>
      <c r="AC110" s="37">
        <v>1.0371972833300898E-3</v>
      </c>
      <c r="AD110" s="37">
        <v>4.283448045992122E-2</v>
      </c>
      <c r="AE110" s="37">
        <v>0</v>
      </c>
      <c r="AF110" s="37">
        <v>0.18796525567544195</v>
      </c>
      <c r="AG110" s="37">
        <v>0.22791026255443345</v>
      </c>
      <c r="AH110" s="37">
        <v>0.30938031863187671</v>
      </c>
      <c r="AI110" s="37">
        <v>0.20702795819811348</v>
      </c>
    </row>
    <row r="111" spans="1:35" x14ac:dyDescent="0.3">
      <c r="A111" s="24" t="s">
        <v>30</v>
      </c>
      <c r="B111" s="12">
        <v>2021</v>
      </c>
      <c r="C111" s="24" t="s">
        <v>55</v>
      </c>
      <c r="D111" s="44">
        <v>2.849389416553588</v>
      </c>
      <c r="E111" s="44">
        <v>2.6395939086294358</v>
      </c>
      <c r="F111" s="44">
        <v>1.9830028328611897</v>
      </c>
      <c r="G111" s="44">
        <v>0.12515644555693906</v>
      </c>
      <c r="H111" s="44">
        <v>-11.389172625127685</v>
      </c>
      <c r="I111" s="44">
        <v>4.1447368421052708</v>
      </c>
      <c r="J111" s="44">
        <v>27.394080092861277</v>
      </c>
      <c r="K111" s="44">
        <v>-0.18237082066869992</v>
      </c>
      <c r="L111" s="44">
        <v>1.0779436152570576</v>
      </c>
      <c r="M111" s="44">
        <v>-2.0384391380314506</v>
      </c>
      <c r="N111" s="44">
        <v>-7.7784325279905655</v>
      </c>
      <c r="O111" s="44">
        <v>1.7704169046259248</v>
      </c>
      <c r="P111" s="44">
        <v>3.8600723763570426</v>
      </c>
      <c r="Q111" s="44">
        <v>0.67319461444308093</v>
      </c>
      <c r="R111" s="44">
        <v>-2.3550724637681193</v>
      </c>
      <c r="S111" s="44">
        <v>-4.820012202562542</v>
      </c>
      <c r="T111" s="44">
        <v>-5.1149425287356349</v>
      </c>
      <c r="U111" s="44">
        <v>-5.1842598376014886</v>
      </c>
      <c r="V111" s="37"/>
      <c r="W111" s="62" t="s">
        <v>238</v>
      </c>
      <c r="X111" s="37">
        <v>0.19894976217176552</v>
      </c>
      <c r="Y111" s="71">
        <v>0.10039049551836454</v>
      </c>
      <c r="Z111" s="37">
        <v>-0.12833979517738725</v>
      </c>
      <c r="AA111" s="37">
        <v>0.15347195316199289</v>
      </c>
      <c r="AB111" s="37">
        <v>0.66250602714943885</v>
      </c>
      <c r="AC111" s="37">
        <v>5.4996233801940297E-2</v>
      </c>
      <c r="AD111" s="37">
        <v>0.38976428736483015</v>
      </c>
      <c r="AE111" s="37">
        <v>0.51318482640690732</v>
      </c>
      <c r="AF111" s="37">
        <v>0.54301977786221867</v>
      </c>
      <c r="AG111" s="37">
        <v>0.68394963531350428</v>
      </c>
      <c r="AH111" s="37">
        <v>0.858933282949493</v>
      </c>
      <c r="AI111" s="37">
        <v>0.71926919125683353</v>
      </c>
    </row>
    <row r="112" spans="1:35" x14ac:dyDescent="0.3">
      <c r="A112" s="24" t="s">
        <v>33</v>
      </c>
      <c r="B112" s="12">
        <v>2021</v>
      </c>
      <c r="C112" s="24" t="s">
        <v>55</v>
      </c>
      <c r="D112" s="44">
        <v>-1.9129287598944629</v>
      </c>
      <c r="E112" s="44">
        <v>-1.6815034619188811</v>
      </c>
      <c r="F112" s="44">
        <v>-1.1666666666666634</v>
      </c>
      <c r="G112" s="44">
        <v>-6.2499999999996447E-2</v>
      </c>
      <c r="H112" s="44">
        <v>8.1268011527377482</v>
      </c>
      <c r="I112" s="44">
        <v>-2.1478205938092265</v>
      </c>
      <c r="J112" s="44">
        <v>-14.214123006833706</v>
      </c>
      <c r="K112" s="44">
        <v>0.1218026796589629</v>
      </c>
      <c r="L112" s="44">
        <v>-0.73831009023790461</v>
      </c>
      <c r="M112" s="44">
        <v>1.3674197384066655</v>
      </c>
      <c r="N112" s="44">
        <v>4.9201277955271498</v>
      </c>
      <c r="O112" s="44">
        <v>-0.95398428731761442</v>
      </c>
      <c r="P112" s="44">
        <v>-2.3228803716608595</v>
      </c>
      <c r="Q112" s="44">
        <v>0.67319461444308093</v>
      </c>
      <c r="R112" s="44">
        <v>1.4842300556586308</v>
      </c>
      <c r="S112" s="44">
        <v>2.692307692307685</v>
      </c>
      <c r="T112" s="44">
        <v>3.3313143549364024</v>
      </c>
      <c r="U112" s="44">
        <v>2.569169960474293</v>
      </c>
      <c r="V112" s="37"/>
      <c r="W112" s="62" t="s">
        <v>239</v>
      </c>
      <c r="X112" s="37">
        <v>0.10512591749205535</v>
      </c>
      <c r="Y112" s="71">
        <v>0.16764896736276469</v>
      </c>
      <c r="Z112" s="37">
        <v>-8.2744081290594088E-2</v>
      </c>
      <c r="AA112" s="37">
        <v>8.3971841567739555E-2</v>
      </c>
      <c r="AB112" s="37">
        <v>0.3767379571388163</v>
      </c>
      <c r="AC112" s="37">
        <v>1.2740609597406785E-5</v>
      </c>
      <c r="AD112" s="37">
        <v>-6.1791956547388859E-2</v>
      </c>
      <c r="AE112" s="37">
        <v>2.3627050191568799E-2</v>
      </c>
      <c r="AF112" s="37">
        <v>6.8796988717438223E-2</v>
      </c>
      <c r="AG112" s="37">
        <v>0.171327606123752</v>
      </c>
      <c r="AH112" s="37">
        <v>0.18853528767432545</v>
      </c>
      <c r="AI112" s="37">
        <v>0.14735275119969216</v>
      </c>
    </row>
    <row r="113" spans="1:35" x14ac:dyDescent="0.3">
      <c r="A113" s="24" t="s">
        <v>35</v>
      </c>
      <c r="B113" s="12">
        <v>2021</v>
      </c>
      <c r="C113" s="24" t="s">
        <v>55</v>
      </c>
      <c r="D113" s="44">
        <v>-0.26899798251511586</v>
      </c>
      <c r="E113" s="44">
        <v>-0.95573440643863461</v>
      </c>
      <c r="F113" s="44">
        <v>5.6211354693644917E-2</v>
      </c>
      <c r="G113" s="44">
        <v>0.37523452157598142</v>
      </c>
      <c r="H113" s="44">
        <v>2.6652452025586357</v>
      </c>
      <c r="I113" s="44">
        <v>-2.3886378308586296</v>
      </c>
      <c r="J113" s="44">
        <v>-15.454062665958586</v>
      </c>
      <c r="K113" s="44">
        <v>-0.24330900243309345</v>
      </c>
      <c r="L113" s="44">
        <v>-1.4049586776859528</v>
      </c>
      <c r="M113" s="44">
        <v>1.6422287390029391</v>
      </c>
      <c r="N113" s="44">
        <v>3.4104750304506841</v>
      </c>
      <c r="O113" s="44">
        <v>-0.39660056657223147</v>
      </c>
      <c r="P113" s="44">
        <v>-2.4375743162901276</v>
      </c>
      <c r="Q113" s="44">
        <v>0.67319461444308093</v>
      </c>
      <c r="R113" s="44">
        <v>1.0359536867763663</v>
      </c>
      <c r="S113" s="44">
        <v>2.9338327091136192</v>
      </c>
      <c r="T113" s="44">
        <v>2.4032825322391527</v>
      </c>
      <c r="U113" s="44">
        <v>3.2755298651252556</v>
      </c>
      <c r="V113" s="37"/>
      <c r="W113" s="62" t="s">
        <v>240</v>
      </c>
      <c r="X113" s="37">
        <v>-0.69276410914476838</v>
      </c>
      <c r="Y113" s="71">
        <v>-0.35030544320677953</v>
      </c>
      <c r="Z113" s="37">
        <v>0.42949808892728653</v>
      </c>
      <c r="AA113" s="37">
        <v>-0.19635035733078218</v>
      </c>
      <c r="AB113" s="37">
        <v>0.70722658028988883</v>
      </c>
      <c r="AC113" s="37">
        <v>2.3763438600062543E-2</v>
      </c>
      <c r="AD113" s="37">
        <v>0.67311408795071193</v>
      </c>
      <c r="AE113" s="37">
        <v>0.19170902873870932</v>
      </c>
      <c r="AF113" s="37">
        <v>0.76599297683832468</v>
      </c>
      <c r="AG113" s="37">
        <v>0.80728621724356076</v>
      </c>
      <c r="AH113" s="37">
        <v>0.23483465241360335</v>
      </c>
      <c r="AI113" s="37">
        <v>-0.98165917918832879</v>
      </c>
    </row>
    <row r="114" spans="1:35" x14ac:dyDescent="0.3">
      <c r="W114" s="62" t="s">
        <v>252</v>
      </c>
      <c r="X114" s="37">
        <v>0.58479532163743064</v>
      </c>
      <c r="Y114" s="71">
        <v>-0.19379844961241044</v>
      </c>
      <c r="Z114" s="37">
        <v>0.71197411003235878</v>
      </c>
      <c r="AA114" s="37">
        <v>-0.35347043701798392</v>
      </c>
      <c r="AB114" s="37">
        <v>-0.22573363431152704</v>
      </c>
      <c r="AC114" s="37">
        <v>0</v>
      </c>
      <c r="AD114" s="37">
        <v>0.51712992889464215</v>
      </c>
      <c r="AE114" s="37">
        <v>0.51446945337621308</v>
      </c>
      <c r="AF114" s="37">
        <v>0.12795905310299974</v>
      </c>
      <c r="AG114" s="37">
        <v>0.95846645367412142</v>
      </c>
      <c r="AH114" s="37">
        <v>0.25316455696202894</v>
      </c>
      <c r="AI114" s="37">
        <v>-0.44191919191920265</v>
      </c>
    </row>
    <row r="115" spans="1:35" x14ac:dyDescent="0.3">
      <c r="W115" s="62" t="s">
        <v>253</v>
      </c>
      <c r="X115" s="37">
        <v>0.72799683769089218</v>
      </c>
      <c r="Y115" s="71">
        <v>0.46301810571532026</v>
      </c>
      <c r="Z115" s="37">
        <v>-0.9514599287212705</v>
      </c>
      <c r="AA115" s="37">
        <v>0.73671737941844884</v>
      </c>
      <c r="AB115" s="37">
        <v>-1.2020105246764978</v>
      </c>
      <c r="AC115" s="37">
        <v>7.7412074146392548E-2</v>
      </c>
      <c r="AD115" s="37">
        <v>0.28882856463265183</v>
      </c>
      <c r="AE115" s="37">
        <v>0.21066623701796697</v>
      </c>
      <c r="AF115" s="37">
        <v>0.19984906353305151</v>
      </c>
      <c r="AG115" s="37">
        <v>0.281170357726789</v>
      </c>
      <c r="AH115" s="37">
        <v>0.40825671621692844</v>
      </c>
      <c r="AI115" s="37">
        <v>0.65083137619559872</v>
      </c>
    </row>
    <row r="116" spans="1:35" x14ac:dyDescent="0.3">
      <c r="W116" s="62" t="s">
        <v>254</v>
      </c>
      <c r="X116" s="37">
        <v>0.1792437098100573</v>
      </c>
      <c r="Y116" s="71">
        <v>8.2409802652137973E-2</v>
      </c>
      <c r="Z116" s="37">
        <v>0.16687734347205341</v>
      </c>
      <c r="AA116" s="37">
        <v>0.10742312170561563</v>
      </c>
      <c r="AB116" s="37">
        <v>0.17826167862687647</v>
      </c>
      <c r="AC116" s="37">
        <v>0.14827017525937927</v>
      </c>
      <c r="AD116" s="37">
        <v>0.19380751587869108</v>
      </c>
      <c r="AE116" s="37">
        <v>-5.4433000868554515E-3</v>
      </c>
      <c r="AF116" s="37">
        <v>0.13304156454316965</v>
      </c>
      <c r="AG116" s="37">
        <v>0.23293439666033869</v>
      </c>
      <c r="AH116" s="37">
        <v>0.20046129350139319</v>
      </c>
      <c r="AI116" s="37">
        <v>0.18075811654581994</v>
      </c>
    </row>
    <row r="117" spans="1:35" x14ac:dyDescent="0.3">
      <c r="W117" s="62" t="s">
        <v>244</v>
      </c>
      <c r="X117" s="37">
        <v>0.27000381652931038</v>
      </c>
      <c r="Y117" s="71">
        <v>0.2656543847375068</v>
      </c>
      <c r="Z117" s="37">
        <v>-0.37293869841450938</v>
      </c>
      <c r="AA117" s="37">
        <v>0.36762811244453514</v>
      </c>
      <c r="AB117" s="37">
        <v>0.7201958038067765</v>
      </c>
      <c r="AC117" s="37">
        <v>0.11023292240952953</v>
      </c>
      <c r="AD117" s="37">
        <v>0.23976660116601112</v>
      </c>
      <c r="AE117" s="37">
        <v>0.17389266786695781</v>
      </c>
      <c r="AF117" s="37">
        <v>0.17336230233940628</v>
      </c>
      <c r="AG117" s="37">
        <v>0.26798025281013693</v>
      </c>
      <c r="AH117" s="37">
        <v>0.32770902973359622</v>
      </c>
      <c r="AI117" s="37">
        <v>0.26708228581326149</v>
      </c>
    </row>
    <row r="118" spans="1:35" x14ac:dyDescent="0.3">
      <c r="A118" s="31" t="s">
        <v>1</v>
      </c>
      <c r="B118" s="31" t="s">
        <v>310</v>
      </c>
      <c r="C118" s="116" t="s">
        <v>228</v>
      </c>
      <c r="D118" s="31" t="s">
        <v>229</v>
      </c>
      <c r="E118" s="31" t="s">
        <v>230</v>
      </c>
      <c r="F118" s="31" t="s">
        <v>231</v>
      </c>
      <c r="G118" s="31" t="s">
        <v>232</v>
      </c>
      <c r="H118" s="31" t="s">
        <v>233</v>
      </c>
      <c r="I118" s="31" t="s">
        <v>234</v>
      </c>
      <c r="J118" s="31" t="s">
        <v>235</v>
      </c>
      <c r="K118" s="31" t="s">
        <v>236</v>
      </c>
      <c r="L118" s="31" t="s">
        <v>237</v>
      </c>
      <c r="M118" s="31" t="s">
        <v>238</v>
      </c>
      <c r="N118" s="31" t="s">
        <v>239</v>
      </c>
      <c r="O118" s="31" t="s">
        <v>240</v>
      </c>
      <c r="P118" s="31" t="s">
        <v>252</v>
      </c>
      <c r="Q118" s="31" t="s">
        <v>253</v>
      </c>
      <c r="R118" s="31" t="s">
        <v>254</v>
      </c>
      <c r="S118" s="31" t="s">
        <v>244</v>
      </c>
      <c r="T118" s="31" t="s">
        <v>245</v>
      </c>
      <c r="V118" s="28"/>
      <c r="W118" s="62" t="s">
        <v>245</v>
      </c>
      <c r="X118" s="73">
        <v>7.3038125091280534E-2</v>
      </c>
      <c r="Y118" s="71">
        <v>0.11777811784533269</v>
      </c>
      <c r="Z118" s="37">
        <v>0.20837550697059046</v>
      </c>
      <c r="AA118" s="37">
        <v>0.15012965280026069</v>
      </c>
      <c r="AB118" s="37">
        <v>1.6197175649639182</v>
      </c>
      <c r="AC118" s="37">
        <v>0.19726970303187988</v>
      </c>
      <c r="AD118" s="37">
        <v>0.74047957957508714</v>
      </c>
      <c r="AE118" s="37">
        <v>0.36161901001923996</v>
      </c>
      <c r="AF118" s="37">
        <v>0.54402611364380382</v>
      </c>
      <c r="AG118" s="37">
        <v>7.9539338253171124E-2</v>
      </c>
      <c r="AH118" s="37">
        <v>0.21967157490771708</v>
      </c>
      <c r="AI118" s="37">
        <v>0.40842038414441806</v>
      </c>
    </row>
    <row r="119" spans="1:35" x14ac:dyDescent="0.3">
      <c r="A119" s="161">
        <v>2019</v>
      </c>
      <c r="B119" s="44" t="s">
        <v>311</v>
      </c>
      <c r="C119" s="44">
        <v>4.0133335433165239E-2</v>
      </c>
      <c r="D119" s="44">
        <v>8.4801922917101646E-2</v>
      </c>
      <c r="E119" s="44">
        <v>-3.222485353672605E-2</v>
      </c>
      <c r="F119" s="44">
        <v>2.0183313706301588E-2</v>
      </c>
      <c r="G119" s="44">
        <v>7.5294338019949211E-2</v>
      </c>
      <c r="H119" s="44">
        <v>0.17514705005766629</v>
      </c>
      <c r="I119" s="44">
        <v>0.49692003237292276</v>
      </c>
      <c r="J119" s="44">
        <v>6.5110339033282547E-2</v>
      </c>
      <c r="K119" s="44">
        <v>-9.2324658959901801E-4</v>
      </c>
      <c r="L119" s="44">
        <v>2.768123993429784E-2</v>
      </c>
      <c r="M119" s="44">
        <v>0.16027999486553965</v>
      </c>
      <c r="N119" s="44">
        <v>5.3949305917768801E-2</v>
      </c>
      <c r="O119" s="44">
        <v>9.0583558240312126E-2</v>
      </c>
      <c r="P119" s="44">
        <v>0.41976351366815529</v>
      </c>
      <c r="Q119" s="44">
        <v>0.44989934830279693</v>
      </c>
      <c r="R119" s="44">
        <v>0.23075267625097517</v>
      </c>
      <c r="S119" s="44">
        <v>0.21639296005848993</v>
      </c>
      <c r="T119" s="44">
        <v>0.24937346024239407</v>
      </c>
      <c r="V119" s="72"/>
      <c r="W119" s="73"/>
      <c r="X119" s="36"/>
    </row>
    <row r="120" spans="1:35" x14ac:dyDescent="0.3">
      <c r="A120" s="161">
        <v>2019</v>
      </c>
      <c r="B120" s="44" t="s">
        <v>312</v>
      </c>
      <c r="C120" s="44">
        <v>0.16223386631698125</v>
      </c>
      <c r="D120" s="44">
        <v>0.1896532203194107</v>
      </c>
      <c r="E120" s="44">
        <v>0.20545384039053113</v>
      </c>
      <c r="F120" s="44">
        <v>0.15502911994398014</v>
      </c>
      <c r="G120" s="44">
        <v>0.17577928634144982</v>
      </c>
      <c r="H120" s="44">
        <v>0.2432167936670511</v>
      </c>
      <c r="I120" s="44">
        <v>2.5928238957474483</v>
      </c>
      <c r="J120" s="44">
        <v>0.53230714161389714</v>
      </c>
      <c r="K120" s="44">
        <v>0.22524303502360712</v>
      </c>
      <c r="L120" s="44">
        <v>0.20683147293033746</v>
      </c>
      <c r="M120" s="44">
        <v>0.19516983521110762</v>
      </c>
      <c r="N120" s="44">
        <v>8.0539961536593943E-2</v>
      </c>
      <c r="O120" s="44">
        <v>0.41952922684472288</v>
      </c>
      <c r="P120" s="44">
        <v>0.25854848787878421</v>
      </c>
      <c r="Q120" s="44">
        <v>0.19037094600879345</v>
      </c>
      <c r="R120" s="44">
        <v>0.23608028145119886</v>
      </c>
      <c r="S120" s="44">
        <v>0.27001045362697967</v>
      </c>
      <c r="T120" s="44">
        <v>0.28566531195818456</v>
      </c>
      <c r="V120" s="72"/>
      <c r="W120" s="73"/>
      <c r="X120" s="36"/>
    </row>
    <row r="121" spans="1:35" x14ac:dyDescent="0.3">
      <c r="A121" s="161">
        <v>2019</v>
      </c>
      <c r="B121" s="44" t="s">
        <v>313</v>
      </c>
      <c r="C121" s="44">
        <v>0.20196298615821551</v>
      </c>
      <c r="D121" s="44">
        <v>0.28720048430224537</v>
      </c>
      <c r="E121" s="44">
        <v>0.94503023071789194</v>
      </c>
      <c r="F121" s="44">
        <v>0.20701585310046075</v>
      </c>
      <c r="G121" s="44">
        <v>0.24317533708413216</v>
      </c>
      <c r="H121" s="44">
        <v>-9.4925977167576281E-2</v>
      </c>
      <c r="I121" s="44">
        <v>2.8238267783788724</v>
      </c>
      <c r="J121" s="44">
        <v>0.58248054319477305</v>
      </c>
      <c r="K121" s="44">
        <v>8.1137692985646589E-2</v>
      </c>
      <c r="L121" s="44">
        <v>0.31468411899069565</v>
      </c>
      <c r="M121" s="44">
        <v>0.17431273441197545</v>
      </c>
      <c r="N121" s="44">
        <v>7.8315202233557174E-2</v>
      </c>
      <c r="O121" s="44">
        <v>0.57219749139569587</v>
      </c>
      <c r="P121" s="44">
        <v>0.30646730733676764</v>
      </c>
      <c r="Q121" s="44">
        <v>0.8860902396335969</v>
      </c>
      <c r="R121" s="44">
        <v>0.25830913280094819</v>
      </c>
      <c r="S121" s="44">
        <v>0.24520964670080647</v>
      </c>
      <c r="T121" s="44">
        <v>0.47789513685876767</v>
      </c>
      <c r="V121" s="72"/>
      <c r="W121" s="73"/>
      <c r="X121" s="36"/>
    </row>
    <row r="122" spans="1:35" x14ac:dyDescent="0.3">
      <c r="A122" s="161">
        <v>2019</v>
      </c>
      <c r="B122" s="44" t="s">
        <v>314</v>
      </c>
      <c r="C122" s="44">
        <v>0.69695635440838499</v>
      </c>
      <c r="D122" s="44">
        <v>8.9856190132022284E-2</v>
      </c>
      <c r="E122" s="44">
        <v>0.48890030817212837</v>
      </c>
      <c r="F122" s="44">
        <v>7.2249870929870563E-2</v>
      </c>
      <c r="G122" s="44">
        <v>-0.95041316747753035</v>
      </c>
      <c r="H122" s="44">
        <v>0.84009123040284539</v>
      </c>
      <c r="I122" s="44">
        <v>2.2910535664677911</v>
      </c>
      <c r="J122" s="44">
        <v>0.24870892828638</v>
      </c>
      <c r="K122" s="44">
        <v>0.95482843994613453</v>
      </c>
      <c r="L122" s="44">
        <v>-3.4955305859167542E-2</v>
      </c>
      <c r="M122" s="44">
        <v>-2.0278156815233146</v>
      </c>
      <c r="N122" s="44">
        <v>-3.4525435787430801E-2</v>
      </c>
      <c r="O122" s="44">
        <v>0.23338796958514565</v>
      </c>
      <c r="P122" s="44">
        <v>0.45416741304688646</v>
      </c>
      <c r="Q122" s="44">
        <v>-3.430096048209665</v>
      </c>
      <c r="R122" s="44">
        <v>-2.4272654384305472</v>
      </c>
      <c r="S122" s="44">
        <v>-2.5821847328627054</v>
      </c>
      <c r="T122" s="44">
        <v>-2.4218822794080608</v>
      </c>
      <c r="V122" s="72"/>
      <c r="W122" s="73"/>
      <c r="X122" s="36"/>
    </row>
    <row r="123" spans="1:35" x14ac:dyDescent="0.3">
      <c r="A123" s="24">
        <v>2020</v>
      </c>
      <c r="B123" s="24" t="s">
        <v>311</v>
      </c>
      <c r="C123" s="44">
        <v>0.27323432237772188</v>
      </c>
      <c r="D123" s="44">
        <v>-9.685961948584107E-3</v>
      </c>
      <c r="E123" s="44">
        <v>-0.47383731661964418</v>
      </c>
      <c r="F123" s="44">
        <v>0.37528712126353453</v>
      </c>
      <c r="G123" s="44">
        <v>0.48655199311803993</v>
      </c>
      <c r="H123" s="44">
        <v>0.40395140765526011</v>
      </c>
      <c r="I123" s="44">
        <v>-1.3756073772962978</v>
      </c>
      <c r="J123" s="44">
        <v>0.72265897071374241</v>
      </c>
      <c r="K123" s="44">
        <v>0.5939943252805735</v>
      </c>
      <c r="L123" s="44">
        <v>0.52312167991807679</v>
      </c>
      <c r="M123" s="44">
        <v>5.7000154170914273E-2</v>
      </c>
      <c r="N123" s="44">
        <v>6.3343601188075319E-2</v>
      </c>
      <c r="O123" s="44">
        <v>-0.20452382114142043</v>
      </c>
      <c r="P123" s="44">
        <v>0.36765699401912633</v>
      </c>
      <c r="Q123" s="44">
        <v>7.9851671561647339E-2</v>
      </c>
      <c r="R123" s="44">
        <v>0.14284361864474956</v>
      </c>
      <c r="S123" s="44">
        <v>5.4239834284102596E-2</v>
      </c>
      <c r="T123" s="44">
        <v>0.13306391663573455</v>
      </c>
      <c r="V123" s="36"/>
      <c r="W123" s="36"/>
      <c r="X123" s="36"/>
    </row>
    <row r="124" spans="1:35" x14ac:dyDescent="0.3">
      <c r="A124" s="24">
        <v>2020</v>
      </c>
      <c r="B124" s="24" t="s">
        <v>312</v>
      </c>
      <c r="C124" s="44">
        <v>9.7462575709350227E-2</v>
      </c>
      <c r="D124" s="44">
        <v>1.5507784023811928</v>
      </c>
      <c r="E124" s="44">
        <v>0.2103936568003105</v>
      </c>
      <c r="F124" s="44">
        <v>-0.16451715918959828</v>
      </c>
      <c r="G124" s="44">
        <v>0.13686342647655897</v>
      </c>
      <c r="H124" s="44">
        <v>-0.26116203300630825</v>
      </c>
      <c r="I124" s="44">
        <v>-0.58825764740549402</v>
      </c>
      <c r="J124" s="44">
        <v>1.8975051599431771E-2</v>
      </c>
      <c r="K124" s="44">
        <v>-0.60889024284327797</v>
      </c>
      <c r="L124" s="44">
        <v>9.3655660052580636E-2</v>
      </c>
      <c r="M124" s="44">
        <v>0.29032473803779069</v>
      </c>
      <c r="N124" s="44">
        <v>0.15357417977205109</v>
      </c>
      <c r="O124" s="44">
        <v>0.17821322051972308</v>
      </c>
      <c r="P124" s="44">
        <v>-0.19306802377650367</v>
      </c>
      <c r="Q124" s="44">
        <v>-0.12929369037055213</v>
      </c>
      <c r="R124" s="44">
        <v>0.14465165853062378</v>
      </c>
      <c r="S124" s="44">
        <v>0.39935227955361374</v>
      </c>
      <c r="T124" s="44">
        <v>0.65570564026535294</v>
      </c>
      <c r="V124" s="36"/>
      <c r="W124" s="36"/>
      <c r="X124" s="36"/>
    </row>
    <row r="125" spans="1:35" x14ac:dyDescent="0.3">
      <c r="A125" s="24">
        <v>2020</v>
      </c>
      <c r="B125" s="24" t="s">
        <v>313</v>
      </c>
      <c r="C125" s="44">
        <v>-0.14186865115444122</v>
      </c>
      <c r="D125" s="44">
        <v>-0.17122671247330171</v>
      </c>
      <c r="E125" s="44">
        <v>0.76024294500673728</v>
      </c>
      <c r="F125" s="44">
        <v>2.1814454120355011E-2</v>
      </c>
      <c r="G125" s="44">
        <v>0.40364049334840746</v>
      </c>
      <c r="H125" s="44">
        <v>0.37747606547669643</v>
      </c>
      <c r="I125" s="44">
        <v>3.7694965528867392</v>
      </c>
      <c r="J125" s="44">
        <v>3.0846348462000295E-3</v>
      </c>
      <c r="K125" s="44">
        <v>0.22310239584356217</v>
      </c>
      <c r="L125" s="44">
        <v>7.693324537845439E-2</v>
      </c>
      <c r="M125" s="44">
        <v>0.48198963054465205</v>
      </c>
      <c r="N125" s="44">
        <v>1.0210694120539389E-2</v>
      </c>
      <c r="O125" s="44">
        <v>0.54360536450924857</v>
      </c>
      <c r="P125" s="44">
        <v>0.3865194784579517</v>
      </c>
      <c r="Q125" s="44">
        <v>0.2331146217278901</v>
      </c>
      <c r="R125" s="44">
        <v>0.10713526011166842</v>
      </c>
      <c r="S125" s="44">
        <v>0.19567385712412508</v>
      </c>
      <c r="T125" s="44">
        <v>0.54870823441271033</v>
      </c>
      <c r="V125" s="36"/>
      <c r="W125" s="36"/>
      <c r="X125" s="36"/>
    </row>
    <row r="126" spans="1:35" x14ac:dyDescent="0.3">
      <c r="A126" s="24">
        <v>2020</v>
      </c>
      <c r="B126" s="24" t="s">
        <v>314</v>
      </c>
      <c r="C126" s="44">
        <v>-0.17348122146263897</v>
      </c>
      <c r="D126" s="44">
        <v>0.1076215030684452</v>
      </c>
      <c r="E126" s="44">
        <v>0.99350180354178186</v>
      </c>
      <c r="F126" s="44">
        <v>2.8939812335050111E-2</v>
      </c>
      <c r="G126" s="44">
        <v>1.0228372756490376</v>
      </c>
      <c r="H126" s="44">
        <v>2.4532514078334473E-2</v>
      </c>
      <c r="I126" s="44">
        <v>-0.2617946257992238</v>
      </c>
      <c r="J126" s="44">
        <v>0.67291080425653493</v>
      </c>
      <c r="K126" s="44">
        <v>-0.1309777309176601</v>
      </c>
      <c r="L126" s="44">
        <v>0.24810617979480787</v>
      </c>
      <c r="M126" s="44">
        <v>0.75405070317327694</v>
      </c>
      <c r="N126" s="44">
        <v>0.16907188166592321</v>
      </c>
      <c r="O126" s="44">
        <v>2.0153896822945144E-2</v>
      </c>
      <c r="P126" s="44">
        <v>0.25657060623898253</v>
      </c>
      <c r="Q126" s="44">
        <v>0.44675281671310535</v>
      </c>
      <c r="R126" s="44">
        <v>0.20471793556918394</v>
      </c>
      <c r="S126" s="44">
        <v>0.28759052278566494</v>
      </c>
      <c r="T126" s="44">
        <v>0.23587709910176877</v>
      </c>
      <c r="V126" s="36"/>
      <c r="W126" s="36"/>
      <c r="X126" s="36"/>
    </row>
    <row r="127" spans="1:35" x14ac:dyDescent="0.3">
      <c r="A127" s="24">
        <v>2021</v>
      </c>
      <c r="B127" s="24" t="s">
        <v>311</v>
      </c>
      <c r="C127" s="44">
        <v>-2.5083228423699724E-2</v>
      </c>
      <c r="D127" s="44">
        <v>0.51018772028781056</v>
      </c>
      <c r="E127" s="44">
        <v>-0.63617255382776561</v>
      </c>
      <c r="F127" s="44">
        <v>7.2551800972567207E-2</v>
      </c>
      <c r="G127" s="44">
        <v>1.5767755208696768</v>
      </c>
      <c r="H127" s="44">
        <v>1.0309549774880027</v>
      </c>
      <c r="I127" s="44">
        <v>-2.602841342517602</v>
      </c>
      <c r="J127" s="44">
        <v>0.11620429354292766</v>
      </c>
      <c r="K127" s="44">
        <v>-0.13923519513940816</v>
      </c>
      <c r="L127" s="44">
        <v>-3.2328564286061199E-3</v>
      </c>
      <c r="M127" s="44">
        <v>0.53316687492081349</v>
      </c>
      <c r="N127" s="44">
        <v>0.1777952450619168</v>
      </c>
      <c r="O127" s="44">
        <v>-0.2447460808693597</v>
      </c>
      <c r="P127" s="44">
        <v>0.7774356285425893</v>
      </c>
      <c r="Q127" s="44">
        <v>0.41551538405821536</v>
      </c>
      <c r="R127" s="44">
        <v>0.18900326771874743</v>
      </c>
      <c r="S127" s="44">
        <v>0.25858403853180673</v>
      </c>
      <c r="T127" s="44">
        <v>0.44406820543110909</v>
      </c>
      <c r="V127" s="36"/>
      <c r="W127" s="36"/>
      <c r="X127" s="36"/>
    </row>
    <row r="128" spans="1:35" x14ac:dyDescent="0.3">
      <c r="A128" s="24">
        <v>2021</v>
      </c>
      <c r="B128" s="24" t="s">
        <v>312</v>
      </c>
      <c r="C128" s="44">
        <v>0.20556194535099837</v>
      </c>
      <c r="D128" s="44">
        <v>0.52293115904794141</v>
      </c>
      <c r="E128" s="44">
        <v>1.1283812704412133</v>
      </c>
      <c r="F128" s="44">
        <v>0.15026512887122151</v>
      </c>
      <c r="G128" s="44">
        <v>1.079341487312371</v>
      </c>
      <c r="H128" s="44">
        <v>-8.8037775150555816E-2</v>
      </c>
      <c r="I128" s="44">
        <v>2.2322541332585337</v>
      </c>
      <c r="J128" s="44">
        <v>0.17630554999252648</v>
      </c>
      <c r="K128" s="44">
        <v>0.17544218051688953</v>
      </c>
      <c r="L128" s="44">
        <v>0.37259731310444594</v>
      </c>
      <c r="M128" s="44">
        <v>0.44878076933909755</v>
      </c>
      <c r="N128" s="44">
        <v>0.28354880231004859</v>
      </c>
      <c r="O128" s="44">
        <v>0.45872223757073821</v>
      </c>
      <c r="P128" s="44">
        <v>2.2091875831086776E-2</v>
      </c>
      <c r="Q128" s="44">
        <v>0.48813143197347481</v>
      </c>
      <c r="R128" s="44">
        <v>0.42862177665709522</v>
      </c>
      <c r="S128" s="44">
        <v>0.41487788775411077</v>
      </c>
      <c r="T128" s="44">
        <v>0.47872161568142707</v>
      </c>
      <c r="V128" s="36"/>
      <c r="W128" s="36"/>
      <c r="X128" s="36"/>
    </row>
    <row r="129" spans="1:24" x14ac:dyDescent="0.3">
      <c r="A129" s="24">
        <v>2021</v>
      </c>
      <c r="B129" s="24" t="s">
        <v>313</v>
      </c>
      <c r="C129" s="44">
        <v>9.5955574278250036E-2</v>
      </c>
      <c r="D129" s="44">
        <v>-8.8040343945051239E-2</v>
      </c>
      <c r="E129" s="44">
        <v>-0.63886170854999025</v>
      </c>
      <c r="F129" s="44">
        <v>9.3140891350761923E-2</v>
      </c>
      <c r="G129" s="44">
        <v>0.86197366712640056</v>
      </c>
      <c r="H129" s="44">
        <v>-0.2642461924169725</v>
      </c>
      <c r="I129" s="44">
        <v>2.1533601246609342</v>
      </c>
      <c r="J129" s="44">
        <v>0.10978621592723521</v>
      </c>
      <c r="K129" s="44">
        <v>0.74231094922267749</v>
      </c>
      <c r="L129" s="44">
        <v>7.3388423486159329E-2</v>
      </c>
      <c r="M129" s="44">
        <v>0.34343745857894975</v>
      </c>
      <c r="N129" s="44">
        <v>0.17281699356365973</v>
      </c>
      <c r="O129" s="44">
        <v>0.28758107381050224</v>
      </c>
      <c r="P129" s="44">
        <v>0.43229058239094731</v>
      </c>
      <c r="Q129" s="44">
        <v>0.2178553206922702</v>
      </c>
      <c r="R129" s="44">
        <v>0.1933261928379334</v>
      </c>
      <c r="S129" s="44">
        <v>0.20950989937635991</v>
      </c>
      <c r="T129" s="44">
        <v>0.23088043306306313</v>
      </c>
      <c r="V129" s="36"/>
      <c r="W129" s="36"/>
      <c r="X129" s="36"/>
    </row>
    <row r="130" spans="1:24" x14ac:dyDescent="0.3">
      <c r="A130" s="24">
        <v>2021</v>
      </c>
      <c r="B130" s="24" t="s">
        <v>314</v>
      </c>
      <c r="C130" s="44">
        <v>0.18491091439772619</v>
      </c>
      <c r="D130" s="44">
        <v>-0.2881396091240378</v>
      </c>
      <c r="E130" s="44">
        <v>0.51567456220568464</v>
      </c>
      <c r="F130" s="44">
        <v>0.14678778178543175</v>
      </c>
      <c r="G130" s="44">
        <v>-3.0357496152353763E-4</v>
      </c>
      <c r="H130" s="44">
        <v>-5.3131859561481982E-2</v>
      </c>
      <c r="I130" s="44">
        <v>0.8047430829054778</v>
      </c>
      <c r="J130" s="44">
        <v>-8.0775940321568915E-2</v>
      </c>
      <c r="K130" s="44">
        <v>-0.20790570875607664</v>
      </c>
      <c r="L130" s="44">
        <v>0.18827386639863788</v>
      </c>
      <c r="M130" s="44">
        <v>0.23271547438930271</v>
      </c>
      <c r="N130" s="44">
        <v>0.14496015823231337</v>
      </c>
      <c r="O130" s="44">
        <v>-5.7366012941514721E-2</v>
      </c>
      <c r="P130" s="44">
        <v>0.18424402068881551</v>
      </c>
      <c r="Q130" s="44">
        <v>3.2916063452065762E-2</v>
      </c>
      <c r="R130" s="44">
        <v>0.26151910484462065</v>
      </c>
      <c r="S130" s="44">
        <v>0.21656916328704592</v>
      </c>
      <c r="T130" s="44">
        <v>0.15526530000017655</v>
      </c>
      <c r="V130" s="36"/>
      <c r="W130" s="36"/>
      <c r="X130" s="36"/>
    </row>
    <row r="131" spans="1:24" x14ac:dyDescent="0.3">
      <c r="V131" s="36"/>
      <c r="W131" s="36"/>
      <c r="X131" s="36"/>
    </row>
    <row r="134" spans="1:24" x14ac:dyDescent="0.3">
      <c r="A134" s="116" t="s">
        <v>213</v>
      </c>
      <c r="B134" s="116" t="s">
        <v>315</v>
      </c>
      <c r="C134" s="116" t="s">
        <v>316</v>
      </c>
      <c r="D134" s="116" t="s">
        <v>317</v>
      </c>
      <c r="E134" s="116" t="s">
        <v>318</v>
      </c>
      <c r="F134" s="116" t="s">
        <v>319</v>
      </c>
      <c r="G134" s="116" t="s">
        <v>320</v>
      </c>
      <c r="H134" s="116" t="s">
        <v>321</v>
      </c>
      <c r="I134" s="116" t="s">
        <v>322</v>
      </c>
      <c r="J134" s="116" t="s">
        <v>323</v>
      </c>
      <c r="K134" s="116" t="s">
        <v>324</v>
      </c>
      <c r="L134" s="116" t="s">
        <v>325</v>
      </c>
      <c r="M134" s="116" t="s">
        <v>326</v>
      </c>
    </row>
    <row r="135" spans="1:24" x14ac:dyDescent="0.3">
      <c r="A135" s="75" t="s">
        <v>228</v>
      </c>
      <c r="B135" s="44">
        <v>4.0133335433165239E-2</v>
      </c>
      <c r="C135" s="44">
        <v>0.16223386631698125</v>
      </c>
      <c r="D135" s="44">
        <v>0.20196298615821551</v>
      </c>
      <c r="E135" s="44">
        <v>0.69695635440838499</v>
      </c>
      <c r="F135" s="44">
        <v>0.27323432237772188</v>
      </c>
      <c r="G135" s="44">
        <v>9.7462575709350227E-2</v>
      </c>
      <c r="H135" s="44">
        <v>-0.14186865115444122</v>
      </c>
      <c r="I135" s="44">
        <v>-0.17348122146263897</v>
      </c>
      <c r="J135" s="44">
        <v>-2.5083228423699724E-2</v>
      </c>
      <c r="K135" s="44">
        <v>0.20556194535099837</v>
      </c>
      <c r="L135" s="44">
        <v>9.5955574278250036E-2</v>
      </c>
      <c r="M135" s="44">
        <v>0.18491091439772619</v>
      </c>
    </row>
    <row r="136" spans="1:24" x14ac:dyDescent="0.3">
      <c r="A136" s="75" t="s">
        <v>229</v>
      </c>
      <c r="B136" s="44">
        <v>8.4801922917101646E-2</v>
      </c>
      <c r="C136" s="44">
        <v>0.1896532203194107</v>
      </c>
      <c r="D136" s="44">
        <v>0.28720048430224537</v>
      </c>
      <c r="E136" s="44">
        <v>8.9856190132022284E-2</v>
      </c>
      <c r="F136" s="44">
        <v>-9.685961948584107E-3</v>
      </c>
      <c r="G136" s="44">
        <v>1.5507784023811928</v>
      </c>
      <c r="H136" s="44">
        <v>-0.17122671247330171</v>
      </c>
      <c r="I136" s="44">
        <v>0.1076215030684452</v>
      </c>
      <c r="J136" s="44">
        <v>0.51018772028781056</v>
      </c>
      <c r="K136" s="44">
        <v>0.52293115904794141</v>
      </c>
      <c r="L136" s="44">
        <v>-8.8040343945051239E-2</v>
      </c>
      <c r="M136" s="44">
        <v>-0.2881396091240378</v>
      </c>
    </row>
    <row r="137" spans="1:24" x14ac:dyDescent="0.3">
      <c r="A137" s="75" t="s">
        <v>230</v>
      </c>
      <c r="B137" s="44">
        <v>-3.222485353672605E-2</v>
      </c>
      <c r="C137" s="44">
        <v>0.20545384039053113</v>
      </c>
      <c r="D137" s="44">
        <v>0.94503023071789194</v>
      </c>
      <c r="E137" s="44">
        <v>0.48890030817212837</v>
      </c>
      <c r="F137" s="44">
        <v>-0.47383731661964418</v>
      </c>
      <c r="G137" s="44">
        <v>0.2103936568003105</v>
      </c>
      <c r="H137" s="44">
        <v>0.76024294500673728</v>
      </c>
      <c r="I137" s="44">
        <v>0.99350180354178186</v>
      </c>
      <c r="J137" s="44">
        <v>-0.63617255382776561</v>
      </c>
      <c r="K137" s="44">
        <v>1.1283812704412133</v>
      </c>
      <c r="L137" s="44">
        <v>-0.63886170854999025</v>
      </c>
      <c r="M137" s="44">
        <v>0.51567456220568464</v>
      </c>
    </row>
    <row r="138" spans="1:24" x14ac:dyDescent="0.3">
      <c r="A138" s="75" t="s">
        <v>231</v>
      </c>
      <c r="B138" s="44">
        <v>2.0183313706301588E-2</v>
      </c>
      <c r="C138" s="44">
        <v>0.15502911994398014</v>
      </c>
      <c r="D138" s="44">
        <v>0.20701585310046075</v>
      </c>
      <c r="E138" s="44">
        <v>7.2249870929870563E-2</v>
      </c>
      <c r="F138" s="44">
        <v>0.37528712126353453</v>
      </c>
      <c r="G138" s="44">
        <v>-0.16451715918959828</v>
      </c>
      <c r="H138" s="44">
        <v>2.1814454120355011E-2</v>
      </c>
      <c r="I138" s="44">
        <v>2.8939812335050111E-2</v>
      </c>
      <c r="J138" s="44">
        <v>7.2551800972567207E-2</v>
      </c>
      <c r="K138" s="44">
        <v>0.15026512887122151</v>
      </c>
      <c r="L138" s="44">
        <v>9.3140891350761923E-2</v>
      </c>
      <c r="M138" s="44">
        <v>0.14678778178543175</v>
      </c>
    </row>
    <row r="139" spans="1:24" x14ac:dyDescent="0.3">
      <c r="A139" s="75" t="s">
        <v>232</v>
      </c>
      <c r="B139" s="44">
        <v>7.5294338019949211E-2</v>
      </c>
      <c r="C139" s="44">
        <v>0.17577928634144982</v>
      </c>
      <c r="D139" s="44">
        <v>0.24317533708413216</v>
      </c>
      <c r="E139" s="44">
        <v>-0.95041316747753035</v>
      </c>
      <c r="F139" s="44">
        <v>0.48655199311803993</v>
      </c>
      <c r="G139" s="44">
        <v>0.13686342647655897</v>
      </c>
      <c r="H139" s="44">
        <v>0.40364049334840746</v>
      </c>
      <c r="I139" s="44">
        <v>1.0228372756490376</v>
      </c>
      <c r="J139" s="44">
        <v>1.5767755208696768</v>
      </c>
      <c r="K139" s="44">
        <v>1.079341487312371</v>
      </c>
      <c r="L139" s="44">
        <v>0.86197366712640056</v>
      </c>
      <c r="M139" s="44">
        <v>-3.0357496152353763E-4</v>
      </c>
    </row>
    <row r="140" spans="1:24" x14ac:dyDescent="0.3">
      <c r="A140" s="75" t="s">
        <v>233</v>
      </c>
      <c r="B140" s="44">
        <v>0.17514705005766629</v>
      </c>
      <c r="C140" s="44">
        <v>0.2432167936670511</v>
      </c>
      <c r="D140" s="44">
        <v>-9.4925977167576281E-2</v>
      </c>
      <c r="E140" s="44">
        <v>0.84009123040284539</v>
      </c>
      <c r="F140" s="44">
        <v>0.40395140765526011</v>
      </c>
      <c r="G140" s="44">
        <v>-0.26116203300630825</v>
      </c>
      <c r="H140" s="44">
        <v>0.37747606547669643</v>
      </c>
      <c r="I140" s="44">
        <v>2.4532514078334473E-2</v>
      </c>
      <c r="J140" s="44">
        <v>1.0309549774880027</v>
      </c>
      <c r="K140" s="44">
        <v>-8.8037775150555816E-2</v>
      </c>
      <c r="L140" s="44">
        <v>-0.2642461924169725</v>
      </c>
      <c r="M140" s="44">
        <v>-5.3131859561481982E-2</v>
      </c>
    </row>
    <row r="141" spans="1:24" x14ac:dyDescent="0.3">
      <c r="A141" s="75" t="s">
        <v>234</v>
      </c>
      <c r="B141" s="44">
        <v>0.49692003237292276</v>
      </c>
      <c r="C141" s="44">
        <v>2.5928238957474483</v>
      </c>
      <c r="D141" s="44">
        <v>2.8238267783788724</v>
      </c>
      <c r="E141" s="44">
        <v>2.2910535664677911</v>
      </c>
      <c r="F141" s="44">
        <v>-1.3756073772962978</v>
      </c>
      <c r="G141" s="44">
        <v>-0.58825764740549402</v>
      </c>
      <c r="H141" s="44">
        <v>3.7694965528867392</v>
      </c>
      <c r="I141" s="44">
        <v>-0.2617946257992238</v>
      </c>
      <c r="J141" s="44">
        <v>-2.602841342517602</v>
      </c>
      <c r="K141" s="44">
        <v>2.2322541332585337</v>
      </c>
      <c r="L141" s="44">
        <v>2.1533601246609342</v>
      </c>
      <c r="M141" s="44">
        <v>0.8047430829054778</v>
      </c>
    </row>
    <row r="142" spans="1:24" x14ac:dyDescent="0.3">
      <c r="A142" s="75" t="s">
        <v>235</v>
      </c>
      <c r="B142" s="44">
        <v>6.5110339033282547E-2</v>
      </c>
      <c r="C142" s="44">
        <v>0.53230714161389714</v>
      </c>
      <c r="D142" s="44">
        <v>0.58248054319477305</v>
      </c>
      <c r="E142" s="44">
        <v>0.24870892828638</v>
      </c>
      <c r="F142" s="44">
        <v>0.72265897071374241</v>
      </c>
      <c r="G142" s="44">
        <v>1.8975051599431771E-2</v>
      </c>
      <c r="H142" s="44">
        <v>3.0846348462000295E-3</v>
      </c>
      <c r="I142" s="44">
        <v>0.67291080425653493</v>
      </c>
      <c r="J142" s="44">
        <v>0.11620429354292766</v>
      </c>
      <c r="K142" s="44">
        <v>0.17630554999252648</v>
      </c>
      <c r="L142" s="44">
        <v>0.10978621592723521</v>
      </c>
      <c r="M142" s="44">
        <v>-8.0775940321568915E-2</v>
      </c>
    </row>
    <row r="143" spans="1:24" x14ac:dyDescent="0.3">
      <c r="A143" s="75" t="s">
        <v>236</v>
      </c>
      <c r="B143" s="44">
        <v>-9.2324658959901801E-4</v>
      </c>
      <c r="C143" s="44">
        <v>0.22524303502360712</v>
      </c>
      <c r="D143" s="44">
        <v>8.1137692985646589E-2</v>
      </c>
      <c r="E143" s="44">
        <v>0.95482843994613453</v>
      </c>
      <c r="F143" s="44">
        <v>0.5939943252805735</v>
      </c>
      <c r="G143" s="44">
        <v>-0.60889024284327797</v>
      </c>
      <c r="H143" s="44">
        <v>0.22310239584356217</v>
      </c>
      <c r="I143" s="44">
        <v>-0.1309777309176601</v>
      </c>
      <c r="J143" s="44">
        <v>-0.13923519513940816</v>
      </c>
      <c r="K143" s="44">
        <v>0.17544218051688953</v>
      </c>
      <c r="L143" s="44">
        <v>0.74231094922267749</v>
      </c>
      <c r="M143" s="44">
        <v>-0.20790570875607664</v>
      </c>
    </row>
    <row r="144" spans="1:24" x14ac:dyDescent="0.3">
      <c r="A144" s="75" t="s">
        <v>237</v>
      </c>
      <c r="B144" s="44">
        <v>2.768123993429784E-2</v>
      </c>
      <c r="C144" s="44">
        <v>0.20683147293033746</v>
      </c>
      <c r="D144" s="44">
        <v>0.31468411899069565</v>
      </c>
      <c r="E144" s="44">
        <v>-3.4955305859167542E-2</v>
      </c>
      <c r="F144" s="44">
        <v>0.52312167991807679</v>
      </c>
      <c r="G144" s="44">
        <v>9.3655660052580636E-2</v>
      </c>
      <c r="H144" s="44">
        <v>7.693324537845439E-2</v>
      </c>
      <c r="I144" s="44">
        <v>0.24810617979480787</v>
      </c>
      <c r="J144" s="44">
        <v>-3.2328564286061199E-3</v>
      </c>
      <c r="K144" s="44">
        <v>0.37259731310444594</v>
      </c>
      <c r="L144" s="44">
        <v>7.3388423486159329E-2</v>
      </c>
      <c r="M144" s="44">
        <v>0.18827386639863788</v>
      </c>
    </row>
    <row r="145" spans="1:26" x14ac:dyDescent="0.3">
      <c r="A145" s="75" t="s">
        <v>238</v>
      </c>
      <c r="B145" s="44">
        <v>0.16027999486553965</v>
      </c>
      <c r="C145" s="44">
        <v>0.19516983521110762</v>
      </c>
      <c r="D145" s="44">
        <v>0.17431273441197545</v>
      </c>
      <c r="E145" s="44">
        <v>-2.0278156815233146</v>
      </c>
      <c r="F145" s="44">
        <v>5.7000154170914273E-2</v>
      </c>
      <c r="G145" s="44">
        <v>0.29032473803779069</v>
      </c>
      <c r="H145" s="44">
        <v>0.48198963054465205</v>
      </c>
      <c r="I145" s="44">
        <v>0.75405070317327694</v>
      </c>
      <c r="J145" s="44">
        <v>0.53316687492081349</v>
      </c>
      <c r="K145" s="44">
        <v>0.44878076933909755</v>
      </c>
      <c r="L145" s="44">
        <v>0.34343745857894975</v>
      </c>
      <c r="M145" s="44">
        <v>0.23271547438930271</v>
      </c>
    </row>
    <row r="146" spans="1:26" x14ac:dyDescent="0.3">
      <c r="A146" s="75" t="s">
        <v>239</v>
      </c>
      <c r="B146" s="44">
        <v>5.3949305917768801E-2</v>
      </c>
      <c r="C146" s="44">
        <v>8.0539961536593943E-2</v>
      </c>
      <c r="D146" s="44">
        <v>7.8315202233557174E-2</v>
      </c>
      <c r="E146" s="44">
        <v>-3.4525435787430801E-2</v>
      </c>
      <c r="F146" s="44">
        <v>6.3343601188075319E-2</v>
      </c>
      <c r="G146" s="44">
        <v>0.15357417977205109</v>
      </c>
      <c r="H146" s="44">
        <v>1.0210694120539389E-2</v>
      </c>
      <c r="I146" s="44">
        <v>0.16907188166592321</v>
      </c>
      <c r="J146" s="44">
        <v>0.1777952450619168</v>
      </c>
      <c r="K146" s="44">
        <v>0.28354880231004859</v>
      </c>
      <c r="L146" s="44">
        <v>0.17281699356365973</v>
      </c>
      <c r="M146" s="44">
        <v>0.14496015823231337</v>
      </c>
    </row>
    <row r="147" spans="1:26" x14ac:dyDescent="0.3">
      <c r="A147" s="75" t="s">
        <v>240</v>
      </c>
      <c r="B147" s="44">
        <v>9.0583558240312126E-2</v>
      </c>
      <c r="C147" s="44">
        <v>0.41952922684472288</v>
      </c>
      <c r="D147" s="44">
        <v>0.57219749139569587</v>
      </c>
      <c r="E147" s="44">
        <v>0.23338796958514565</v>
      </c>
      <c r="F147" s="44">
        <v>-0.20452382114142043</v>
      </c>
      <c r="G147" s="44">
        <v>0.17821322051972308</v>
      </c>
      <c r="H147" s="44">
        <v>0.54360536450924857</v>
      </c>
      <c r="I147" s="44">
        <v>2.0153896822945144E-2</v>
      </c>
      <c r="J147" s="44">
        <v>-0.2447460808693597</v>
      </c>
      <c r="K147" s="44">
        <v>0.45872223757073821</v>
      </c>
      <c r="L147" s="44">
        <v>0.28758107381050224</v>
      </c>
      <c r="M147" s="44">
        <v>-5.7366012941514721E-2</v>
      </c>
    </row>
    <row r="148" spans="1:26" x14ac:dyDescent="0.3">
      <c r="A148" s="75" t="s">
        <v>252</v>
      </c>
      <c r="B148" s="44">
        <v>0.41976351366815529</v>
      </c>
      <c r="C148" s="44">
        <v>0.25854848787878421</v>
      </c>
      <c r="D148" s="44">
        <v>0.30646730733676764</v>
      </c>
      <c r="E148" s="44">
        <v>0.45416741304688646</v>
      </c>
      <c r="F148" s="44">
        <v>0.36765699401912633</v>
      </c>
      <c r="G148" s="44">
        <v>-0.19306802377650367</v>
      </c>
      <c r="H148" s="44">
        <v>0.3865194784579517</v>
      </c>
      <c r="I148" s="44">
        <v>0.25657060623898253</v>
      </c>
      <c r="J148" s="44">
        <v>0.7774356285425893</v>
      </c>
      <c r="K148" s="44">
        <v>2.2091875831086776E-2</v>
      </c>
      <c r="L148" s="44">
        <v>0.43229058239094731</v>
      </c>
      <c r="M148" s="44">
        <v>0.18424402068881551</v>
      </c>
    </row>
    <row r="149" spans="1:26" x14ac:dyDescent="0.3">
      <c r="A149" s="75" t="s">
        <v>253</v>
      </c>
      <c r="B149" s="44">
        <v>0.44989934830279693</v>
      </c>
      <c r="C149" s="44">
        <v>0.19037094600879345</v>
      </c>
      <c r="D149" s="44">
        <v>0.8860902396335969</v>
      </c>
      <c r="E149" s="44">
        <v>-3.430096048209665</v>
      </c>
      <c r="F149" s="44">
        <v>7.9851671561647339E-2</v>
      </c>
      <c r="G149" s="44">
        <v>-0.12929369037055213</v>
      </c>
      <c r="H149" s="44">
        <v>0.2331146217278901</v>
      </c>
      <c r="I149" s="44">
        <v>0.44675281671310535</v>
      </c>
      <c r="J149" s="44">
        <v>0.41551538405821536</v>
      </c>
      <c r="K149" s="44">
        <v>0.48813143197347481</v>
      </c>
      <c r="L149" s="44">
        <v>0.2178553206922702</v>
      </c>
      <c r="M149" s="44">
        <v>3.2916063452065762E-2</v>
      </c>
    </row>
    <row r="150" spans="1:26" x14ac:dyDescent="0.3">
      <c r="A150" s="75" t="s">
        <v>254</v>
      </c>
      <c r="B150" s="44">
        <v>0.23075267625097517</v>
      </c>
      <c r="C150" s="44">
        <v>0.23608028145119886</v>
      </c>
      <c r="D150" s="44">
        <v>0.25830913280094819</v>
      </c>
      <c r="E150" s="44">
        <v>-2.4272654384305472</v>
      </c>
      <c r="F150" s="44">
        <v>0.14284361864474956</v>
      </c>
      <c r="G150" s="44">
        <v>0.14465165853062378</v>
      </c>
      <c r="H150" s="44">
        <v>0.10713526011166842</v>
      </c>
      <c r="I150" s="44">
        <v>0.20471793556918394</v>
      </c>
      <c r="J150" s="44">
        <v>0.18900326771874743</v>
      </c>
      <c r="K150" s="44">
        <v>0.42862177665709522</v>
      </c>
      <c r="L150" s="44">
        <v>0.1933261928379334</v>
      </c>
      <c r="M150" s="44">
        <v>0.26151910484462065</v>
      </c>
    </row>
    <row r="151" spans="1:26" x14ac:dyDescent="0.3">
      <c r="A151" s="75" t="s">
        <v>244</v>
      </c>
      <c r="B151" s="44">
        <v>0.21639296005848993</v>
      </c>
      <c r="C151" s="44">
        <v>0.27001045362697967</v>
      </c>
      <c r="D151" s="44">
        <v>0.24520964670080647</v>
      </c>
      <c r="E151" s="44">
        <v>-2.5821847328627054</v>
      </c>
      <c r="F151" s="44">
        <v>5.4239834284102596E-2</v>
      </c>
      <c r="G151" s="44">
        <v>0.39935227955361374</v>
      </c>
      <c r="H151" s="44">
        <v>0.19567385712412508</v>
      </c>
      <c r="I151" s="44">
        <v>0.28759052278566494</v>
      </c>
      <c r="J151" s="44">
        <v>0.25858403853180673</v>
      </c>
      <c r="K151" s="44">
        <v>0.41487788775411077</v>
      </c>
      <c r="L151" s="44">
        <v>0.20950989937635991</v>
      </c>
      <c r="M151" s="44">
        <v>0.21656916328704592</v>
      </c>
    </row>
    <row r="152" spans="1:26" x14ac:dyDescent="0.3">
      <c r="A152" s="75" t="s">
        <v>245</v>
      </c>
      <c r="B152" s="44">
        <v>0.24937346024239407</v>
      </c>
      <c r="C152" s="44">
        <v>0.28566531195818456</v>
      </c>
      <c r="D152" s="44">
        <v>0.47789513685876767</v>
      </c>
      <c r="E152" s="44">
        <v>-2.4218822794080608</v>
      </c>
      <c r="F152" s="44">
        <v>0.13306391663573455</v>
      </c>
      <c r="G152" s="44">
        <v>0.65570564026535294</v>
      </c>
      <c r="H152" s="44">
        <v>0.54870823441271033</v>
      </c>
      <c r="I152" s="44">
        <v>0.23587709910176877</v>
      </c>
      <c r="J152" s="44">
        <v>0.44406820543110909</v>
      </c>
      <c r="K152" s="44">
        <v>0.47872161568142707</v>
      </c>
      <c r="L152" s="44">
        <v>0.23088043306306313</v>
      </c>
      <c r="M152" s="44">
        <v>0.15526530000017655</v>
      </c>
    </row>
    <row r="155" spans="1:26" x14ac:dyDescent="0.3">
      <c r="A155" s="116" t="s">
        <v>213</v>
      </c>
      <c r="B155" s="116" t="s">
        <v>316</v>
      </c>
      <c r="C155" s="116" t="s">
        <v>317</v>
      </c>
      <c r="D155" s="116" t="s">
        <v>318</v>
      </c>
      <c r="E155" s="116" t="s">
        <v>319</v>
      </c>
      <c r="F155" s="116" t="s">
        <v>320</v>
      </c>
      <c r="G155" s="116" t="s">
        <v>321</v>
      </c>
      <c r="H155" s="116" t="s">
        <v>322</v>
      </c>
      <c r="Y155"/>
      <c r="Z155" s="10"/>
    </row>
    <row r="156" spans="1:26" x14ac:dyDescent="0.3">
      <c r="A156" s="75" t="s">
        <v>228</v>
      </c>
      <c r="B156" s="44">
        <v>0.16223386631698125</v>
      </c>
      <c r="C156" s="44">
        <v>0.20196298615821551</v>
      </c>
      <c r="D156" s="44">
        <v>0.69695635440838499</v>
      </c>
      <c r="E156" s="44">
        <v>0.27323432237772188</v>
      </c>
      <c r="F156" s="44">
        <v>9.7462575709350227E-2</v>
      </c>
      <c r="G156" s="44">
        <v>-0.14186865115444122</v>
      </c>
      <c r="H156" s="44">
        <v>-0.17348122146263897</v>
      </c>
      <c r="Y156"/>
      <c r="Z156" s="10"/>
    </row>
    <row r="157" spans="1:26" x14ac:dyDescent="0.3">
      <c r="A157" s="75" t="s">
        <v>229</v>
      </c>
      <c r="B157" s="44">
        <v>0.1896532203194107</v>
      </c>
      <c r="C157" s="44">
        <v>0.28720048430224537</v>
      </c>
      <c r="D157" s="44">
        <v>8.9856190132022284E-2</v>
      </c>
      <c r="E157" s="44">
        <v>-9.685961948584107E-3</v>
      </c>
      <c r="F157" s="44">
        <v>1.5507784023811928</v>
      </c>
      <c r="G157" s="44">
        <v>-0.17122671247330171</v>
      </c>
      <c r="H157" s="44">
        <v>0.1076215030684452</v>
      </c>
      <c r="Y157"/>
      <c r="Z157" s="10"/>
    </row>
    <row r="158" spans="1:26" x14ac:dyDescent="0.3">
      <c r="A158" s="75" t="s">
        <v>230</v>
      </c>
      <c r="B158" s="44">
        <v>0.20545384039053113</v>
      </c>
      <c r="C158" s="44">
        <v>0.94503023071789194</v>
      </c>
      <c r="D158" s="44">
        <v>0.48890030817212837</v>
      </c>
      <c r="E158" s="44">
        <v>-0.47383731661964418</v>
      </c>
      <c r="F158" s="44">
        <v>0.2103936568003105</v>
      </c>
      <c r="G158" s="44">
        <v>0.76024294500673728</v>
      </c>
      <c r="H158" s="44">
        <v>0.99350180354178186</v>
      </c>
      <c r="Y158"/>
      <c r="Z158" s="10"/>
    </row>
    <row r="159" spans="1:26" x14ac:dyDescent="0.3">
      <c r="A159" s="75" t="s">
        <v>231</v>
      </c>
      <c r="B159" s="44">
        <v>0.15502911994398014</v>
      </c>
      <c r="C159" s="44">
        <v>0.20701585310046075</v>
      </c>
      <c r="D159" s="44">
        <v>7.2249870929870563E-2</v>
      </c>
      <c r="E159" s="44">
        <v>0.37528712126353453</v>
      </c>
      <c r="F159" s="44">
        <v>-0.16451715918959828</v>
      </c>
      <c r="G159" s="44">
        <v>2.1814454120355011E-2</v>
      </c>
      <c r="H159" s="44">
        <v>2.8939812335050111E-2</v>
      </c>
      <c r="Y159"/>
      <c r="Z159" s="10"/>
    </row>
    <row r="160" spans="1:26" x14ac:dyDescent="0.3">
      <c r="A160" s="75" t="s">
        <v>232</v>
      </c>
      <c r="B160" s="44">
        <v>0.17577928634144982</v>
      </c>
      <c r="C160" s="44">
        <v>0.24317533708413216</v>
      </c>
      <c r="D160" s="44">
        <v>-0.95041316747753035</v>
      </c>
      <c r="E160" s="44">
        <v>0.48655199311803993</v>
      </c>
      <c r="F160" s="44">
        <v>0.13686342647655897</v>
      </c>
      <c r="G160" s="44">
        <v>0.40364049334840746</v>
      </c>
      <c r="H160" s="44">
        <v>1.0228372756490376</v>
      </c>
      <c r="Y160"/>
      <c r="Z160" s="10"/>
    </row>
    <row r="161" spans="1:26" x14ac:dyDescent="0.3">
      <c r="A161" s="75" t="s">
        <v>233</v>
      </c>
      <c r="B161" s="44">
        <v>0.2432167936670511</v>
      </c>
      <c r="C161" s="44">
        <v>-9.4925977167576281E-2</v>
      </c>
      <c r="D161" s="44">
        <v>0.84009123040284539</v>
      </c>
      <c r="E161" s="44">
        <v>0.40395140765526011</v>
      </c>
      <c r="F161" s="44">
        <v>-0.26116203300630825</v>
      </c>
      <c r="G161" s="44">
        <v>0.37747606547669643</v>
      </c>
      <c r="H161" s="44">
        <v>2.4532514078334473E-2</v>
      </c>
      <c r="Y161"/>
      <c r="Z161" s="10"/>
    </row>
    <row r="162" spans="1:26" x14ac:dyDescent="0.3">
      <c r="A162" s="75" t="s">
        <v>234</v>
      </c>
      <c r="B162" s="44">
        <v>2.5928238957474483</v>
      </c>
      <c r="C162" s="44">
        <v>2.8238267783788724</v>
      </c>
      <c r="D162" s="44">
        <v>2.2910535664677911</v>
      </c>
      <c r="E162" s="44">
        <v>-1.3756073772962978</v>
      </c>
      <c r="F162" s="44">
        <v>-0.58825764740549402</v>
      </c>
      <c r="G162" s="44">
        <v>3.7694965528867392</v>
      </c>
      <c r="H162" s="44">
        <v>-0.2617946257992238</v>
      </c>
      <c r="Y162"/>
      <c r="Z162" s="10"/>
    </row>
    <row r="163" spans="1:26" x14ac:dyDescent="0.3">
      <c r="A163" s="75" t="s">
        <v>235</v>
      </c>
      <c r="B163" s="44">
        <v>0.53230714161389714</v>
      </c>
      <c r="C163" s="44">
        <v>0.58248054319477305</v>
      </c>
      <c r="D163" s="44">
        <v>0.24870892828638</v>
      </c>
      <c r="E163" s="44">
        <v>0.72265897071374241</v>
      </c>
      <c r="F163" s="44">
        <v>1.8975051599431771E-2</v>
      </c>
      <c r="G163" s="44">
        <v>3.0846348462000295E-3</v>
      </c>
      <c r="H163" s="44">
        <v>0.67291080425653493</v>
      </c>
      <c r="Y163"/>
      <c r="Z163" s="10"/>
    </row>
    <row r="164" spans="1:26" x14ac:dyDescent="0.3">
      <c r="A164" s="75" t="s">
        <v>236</v>
      </c>
      <c r="B164" s="44">
        <v>0.22524303502360712</v>
      </c>
      <c r="C164" s="44">
        <v>8.1137692985646589E-2</v>
      </c>
      <c r="D164" s="44">
        <v>0.95482843994613453</v>
      </c>
      <c r="E164" s="44">
        <v>0.5939943252805735</v>
      </c>
      <c r="F164" s="44">
        <v>-0.60889024284327797</v>
      </c>
      <c r="G164" s="44">
        <v>0.22310239584356217</v>
      </c>
      <c r="H164" s="44">
        <v>-0.1309777309176601</v>
      </c>
      <c r="Y164"/>
      <c r="Z164" s="10"/>
    </row>
    <row r="165" spans="1:26" x14ac:dyDescent="0.3">
      <c r="A165" s="75" t="s">
        <v>237</v>
      </c>
      <c r="B165" s="44">
        <v>0.20683147293033746</v>
      </c>
      <c r="C165" s="44">
        <v>0.31468411899069565</v>
      </c>
      <c r="D165" s="44">
        <v>-3.4955305859167542E-2</v>
      </c>
      <c r="E165" s="44">
        <v>0.52312167991807679</v>
      </c>
      <c r="F165" s="44">
        <v>9.3655660052580636E-2</v>
      </c>
      <c r="G165" s="44">
        <v>7.693324537845439E-2</v>
      </c>
      <c r="H165" s="44">
        <v>0.24810617979480787</v>
      </c>
      <c r="Y165"/>
      <c r="Z165" s="10"/>
    </row>
    <row r="166" spans="1:26" x14ac:dyDescent="0.3">
      <c r="A166" s="75" t="s">
        <v>238</v>
      </c>
      <c r="B166" s="44">
        <v>0.19516983521110762</v>
      </c>
      <c r="C166" s="44">
        <v>0.17431273441197545</v>
      </c>
      <c r="D166" s="44">
        <v>-2.0278156815233146</v>
      </c>
      <c r="E166" s="44">
        <v>5.7000154170914273E-2</v>
      </c>
      <c r="F166" s="44">
        <v>0.29032473803779069</v>
      </c>
      <c r="G166" s="44">
        <v>0.48198963054465205</v>
      </c>
      <c r="H166" s="44">
        <v>0.75405070317327694</v>
      </c>
      <c r="Y166"/>
      <c r="Z166" s="10"/>
    </row>
    <row r="167" spans="1:26" x14ac:dyDescent="0.3">
      <c r="A167" s="75" t="s">
        <v>239</v>
      </c>
      <c r="B167" s="44">
        <v>8.0539961536593943E-2</v>
      </c>
      <c r="C167" s="44">
        <v>7.8315202233557174E-2</v>
      </c>
      <c r="D167" s="44">
        <v>-3.4525435787430801E-2</v>
      </c>
      <c r="E167" s="44">
        <v>6.3343601188075319E-2</v>
      </c>
      <c r="F167" s="44">
        <v>0.15357417977205109</v>
      </c>
      <c r="G167" s="44">
        <v>1.0210694120539389E-2</v>
      </c>
      <c r="H167" s="44">
        <v>0.16907188166592321</v>
      </c>
      <c r="Y167"/>
      <c r="Z167" s="10"/>
    </row>
    <row r="168" spans="1:26" x14ac:dyDescent="0.3">
      <c r="A168" s="75" t="s">
        <v>240</v>
      </c>
      <c r="B168" s="44">
        <v>0.41952922684472288</v>
      </c>
      <c r="C168" s="44">
        <v>0.57219749139569587</v>
      </c>
      <c r="D168" s="44">
        <v>0.23338796958514565</v>
      </c>
      <c r="E168" s="44">
        <v>-0.20452382114142043</v>
      </c>
      <c r="F168" s="44">
        <v>0.17821322051972308</v>
      </c>
      <c r="G168" s="44">
        <v>0.54360536450924857</v>
      </c>
      <c r="H168" s="44">
        <v>2.0153896822945144E-2</v>
      </c>
      <c r="Y168"/>
      <c r="Z168" s="10"/>
    </row>
    <row r="169" spans="1:26" x14ac:dyDescent="0.3">
      <c r="A169" s="75" t="s">
        <v>252</v>
      </c>
      <c r="B169" s="44">
        <v>0.25854848787878421</v>
      </c>
      <c r="C169" s="44">
        <v>0.30646730733676764</v>
      </c>
      <c r="D169" s="44">
        <v>0.45416741304688646</v>
      </c>
      <c r="E169" s="44">
        <v>0.36765699401912633</v>
      </c>
      <c r="F169" s="44">
        <v>-0.19306802377650367</v>
      </c>
      <c r="G169" s="44">
        <v>0.3865194784579517</v>
      </c>
      <c r="H169" s="44">
        <v>0.25657060623898253</v>
      </c>
      <c r="Y169"/>
      <c r="Z169" s="10"/>
    </row>
    <row r="170" spans="1:26" x14ac:dyDescent="0.3">
      <c r="A170" s="75" t="s">
        <v>253</v>
      </c>
      <c r="B170" s="44">
        <v>0.19037094600879345</v>
      </c>
      <c r="C170" s="44">
        <v>0.8860902396335969</v>
      </c>
      <c r="D170" s="44">
        <v>-3.430096048209665</v>
      </c>
      <c r="E170" s="44">
        <v>7.9851671561647339E-2</v>
      </c>
      <c r="F170" s="44">
        <v>-0.12929369037055213</v>
      </c>
      <c r="G170" s="44">
        <v>0.2331146217278901</v>
      </c>
      <c r="H170" s="44">
        <v>0.44675281671310535</v>
      </c>
      <c r="Y170"/>
      <c r="Z170" s="10"/>
    </row>
    <row r="171" spans="1:26" x14ac:dyDescent="0.3">
      <c r="A171" s="75" t="s">
        <v>254</v>
      </c>
      <c r="B171" s="44">
        <v>0.23608028145119886</v>
      </c>
      <c r="C171" s="44">
        <v>0.25830913280094819</v>
      </c>
      <c r="D171" s="44">
        <v>-2.4272654384305472</v>
      </c>
      <c r="E171" s="44">
        <v>0.14284361864474956</v>
      </c>
      <c r="F171" s="44">
        <v>0.14465165853062378</v>
      </c>
      <c r="G171" s="44">
        <v>0.10713526011166842</v>
      </c>
      <c r="H171" s="44">
        <v>0.20471793556918394</v>
      </c>
      <c r="Y171"/>
      <c r="Z171" s="10"/>
    </row>
    <row r="172" spans="1:26" x14ac:dyDescent="0.3">
      <c r="A172" s="75" t="s">
        <v>244</v>
      </c>
      <c r="B172" s="44">
        <v>0.27001045362697967</v>
      </c>
      <c r="C172" s="44">
        <v>0.24520964670080647</v>
      </c>
      <c r="D172" s="44">
        <v>-2.5821847328627054</v>
      </c>
      <c r="E172" s="44">
        <v>5.4239834284102596E-2</v>
      </c>
      <c r="F172" s="44">
        <v>0.39935227955361374</v>
      </c>
      <c r="G172" s="44">
        <v>0.19567385712412508</v>
      </c>
      <c r="H172" s="44">
        <v>0.28759052278566494</v>
      </c>
      <c r="Y172"/>
      <c r="Z172" s="10"/>
    </row>
    <row r="173" spans="1:26" x14ac:dyDescent="0.3">
      <c r="A173" s="75" t="s">
        <v>245</v>
      </c>
      <c r="B173" s="44">
        <v>0.28566531195818456</v>
      </c>
      <c r="C173" s="44">
        <v>0.47789513685876767</v>
      </c>
      <c r="D173" s="44">
        <v>-2.4218822794080608</v>
      </c>
      <c r="E173" s="44">
        <v>0.13306391663573455</v>
      </c>
      <c r="F173" s="44">
        <v>0.65570564026535294</v>
      </c>
      <c r="G173" s="44">
        <v>0.54870823441271033</v>
      </c>
      <c r="H173" s="44">
        <v>0.23587709910176877</v>
      </c>
      <c r="Y173"/>
      <c r="Z173" s="10"/>
    </row>
  </sheetData>
  <phoneticPr fontId="4" type="noConversion"/>
  <conditionalFormatting sqref="Z40:AQ51">
    <cfRule type="colorScale" priority="2">
      <colorScale>
        <cfvo type="min"/>
        <cfvo type="percentile" val="50"/>
        <cfvo type="max"/>
        <color rgb="FF63BE7B"/>
        <color rgb="FFFFEB84"/>
        <color rgb="FFF8696B"/>
      </colorScale>
    </cfRule>
  </conditionalFormatting>
  <conditionalFormatting sqref="Y55:AP5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7C6FF-8537-4D3B-91CD-8A45805EDD6E}">
  <dimension ref="A1:BL179"/>
  <sheetViews>
    <sheetView topLeftCell="A58" zoomScale="70" zoomScaleNormal="70" workbookViewId="0">
      <selection activeCell="AH1" sqref="AH1:BK30"/>
    </sheetView>
  </sheetViews>
  <sheetFormatPr defaultRowHeight="14.4" x14ac:dyDescent="0.3"/>
  <cols>
    <col min="1" max="1" width="43.6640625" customWidth="1"/>
    <col min="26" max="26" width="13.21875" customWidth="1"/>
    <col min="30" max="30" width="13.88671875" customWidth="1"/>
    <col min="31" max="31" width="12.88671875" customWidth="1"/>
    <col min="32" max="32" width="29.88671875" customWidth="1"/>
    <col min="33" max="33" width="17.6640625" customWidth="1"/>
    <col min="35" max="35" width="8.88671875" style="29"/>
  </cols>
  <sheetData>
    <row r="1" spans="1:64" x14ac:dyDescent="0.3">
      <c r="A1" s="2" t="s">
        <v>0</v>
      </c>
      <c r="B1" s="3" t="s">
        <v>1</v>
      </c>
      <c r="C1" s="3" t="s">
        <v>2</v>
      </c>
      <c r="D1" s="3" t="s">
        <v>228</v>
      </c>
      <c r="E1" s="3" t="s">
        <v>229</v>
      </c>
      <c r="F1" s="3" t="s">
        <v>230</v>
      </c>
      <c r="G1" s="3" t="s">
        <v>231</v>
      </c>
      <c r="H1" s="3" t="s">
        <v>232</v>
      </c>
      <c r="I1" s="3" t="s">
        <v>233</v>
      </c>
      <c r="J1" s="3" t="s">
        <v>234</v>
      </c>
      <c r="K1" s="3" t="s">
        <v>235</v>
      </c>
      <c r="L1" s="3" t="s">
        <v>236</v>
      </c>
      <c r="M1" s="3" t="s">
        <v>237</v>
      </c>
      <c r="N1" s="3" t="s">
        <v>238</v>
      </c>
      <c r="O1" s="3" t="s">
        <v>239</v>
      </c>
      <c r="P1" s="3" t="s">
        <v>240</v>
      </c>
      <c r="Q1" s="3" t="s">
        <v>241</v>
      </c>
      <c r="R1" s="3" t="s">
        <v>242</v>
      </c>
      <c r="S1" s="3" t="s">
        <v>243</v>
      </c>
      <c r="T1" s="3" t="s">
        <v>251</v>
      </c>
      <c r="U1" s="3" t="s">
        <v>252</v>
      </c>
      <c r="V1" s="3" t="s">
        <v>253</v>
      </c>
      <c r="W1" s="3" t="s">
        <v>254</v>
      </c>
      <c r="X1" s="3" t="s">
        <v>244</v>
      </c>
      <c r="Y1" s="3" t="s">
        <v>245</v>
      </c>
      <c r="Z1" s="3" t="s">
        <v>246</v>
      </c>
      <c r="AA1" s="3" t="s">
        <v>247</v>
      </c>
      <c r="AB1" s="3" t="s">
        <v>248</v>
      </c>
      <c r="AC1" s="3" t="s">
        <v>249</v>
      </c>
      <c r="AD1" s="31" t="s">
        <v>250</v>
      </c>
      <c r="AE1" s="31" t="s">
        <v>226</v>
      </c>
      <c r="AF1" s="126" t="s">
        <v>257</v>
      </c>
      <c r="AG1" s="74"/>
      <c r="AH1" s="116" t="s">
        <v>1</v>
      </c>
      <c r="AI1" s="116" t="s">
        <v>2</v>
      </c>
      <c r="AJ1" s="31" t="s">
        <v>228</v>
      </c>
      <c r="AK1" s="31" t="s">
        <v>229</v>
      </c>
      <c r="AL1" s="31" t="s">
        <v>230</v>
      </c>
      <c r="AM1" s="31" t="s">
        <v>231</v>
      </c>
      <c r="AN1" s="31" t="s">
        <v>232</v>
      </c>
      <c r="AO1" s="31" t="s">
        <v>233</v>
      </c>
      <c r="AP1" s="31" t="s">
        <v>234</v>
      </c>
      <c r="AQ1" s="31" t="s">
        <v>235</v>
      </c>
      <c r="AR1" s="31" t="s">
        <v>236</v>
      </c>
      <c r="AS1" s="31" t="s">
        <v>237</v>
      </c>
      <c r="AT1" s="31" t="s">
        <v>238</v>
      </c>
      <c r="AU1" s="31" t="s">
        <v>239</v>
      </c>
      <c r="AV1" s="31" t="s">
        <v>240</v>
      </c>
      <c r="AW1" s="31" t="s">
        <v>241</v>
      </c>
      <c r="AX1" s="31" t="s">
        <v>242</v>
      </c>
      <c r="AY1" s="31" t="s">
        <v>243</v>
      </c>
      <c r="AZ1" s="31" t="s">
        <v>251</v>
      </c>
      <c r="BA1" s="31" t="s">
        <v>252</v>
      </c>
      <c r="BB1" s="31" t="s">
        <v>253</v>
      </c>
      <c r="BC1" s="31" t="s">
        <v>254</v>
      </c>
      <c r="BD1" s="31" t="s">
        <v>244</v>
      </c>
      <c r="BE1" s="31" t="s">
        <v>245</v>
      </c>
      <c r="BF1" s="31" t="s">
        <v>246</v>
      </c>
      <c r="BG1" s="31" t="s">
        <v>247</v>
      </c>
      <c r="BH1" s="31" t="s">
        <v>248</v>
      </c>
      <c r="BI1" s="31" t="s">
        <v>249</v>
      </c>
      <c r="BJ1" s="31" t="s">
        <v>250</v>
      </c>
      <c r="BK1" s="116" t="s">
        <v>257</v>
      </c>
      <c r="BL1" s="28"/>
    </row>
    <row r="2" spans="1:64" x14ac:dyDescent="0.3">
      <c r="A2" s="11" t="s">
        <v>30</v>
      </c>
      <c r="B2" s="12">
        <v>2021</v>
      </c>
      <c r="C2" s="11" t="s">
        <v>31</v>
      </c>
      <c r="D2" s="32">
        <v>3.2078103207810278</v>
      </c>
      <c r="E2" s="20">
        <v>3.8933333333333398</v>
      </c>
      <c r="F2" s="20">
        <v>2.8835063437139561</v>
      </c>
      <c r="G2" s="20">
        <v>0.25974025974026343</v>
      </c>
      <c r="H2" s="20">
        <v>-6.9121447028423875</v>
      </c>
      <c r="I2" s="20">
        <v>3.8095238095238058</v>
      </c>
      <c r="J2" s="20">
        <v>10.117145899893504</v>
      </c>
      <c r="K2" s="20">
        <v>1.6300940438871439</v>
      </c>
      <c r="L2" s="20">
        <v>2.1968365553602811</v>
      </c>
      <c r="M2" s="20">
        <v>-0.91185410334346495</v>
      </c>
      <c r="N2" s="20">
        <v>-6.5342729019858989</v>
      </c>
      <c r="O2" s="20">
        <v>1.7650639074862917</v>
      </c>
      <c r="P2" s="20">
        <v>2.380952380952388</v>
      </c>
      <c r="Q2" s="20">
        <v>3.9003250270856</v>
      </c>
      <c r="R2" s="20">
        <v>-3.1746031746031744</v>
      </c>
      <c r="S2" s="20">
        <v>-9.9081364829396286</v>
      </c>
      <c r="T2" s="20">
        <v>-4.2091836734694024</v>
      </c>
      <c r="U2" s="20">
        <v>1.331642358909336</v>
      </c>
      <c r="V2" s="20">
        <v>-5.301524188204108</v>
      </c>
      <c r="W2" s="20">
        <v>-5.328135152696567</v>
      </c>
      <c r="X2" s="20">
        <v>-5.1692307692307722</v>
      </c>
      <c r="Y2" s="20">
        <v>-7.1864406779660976</v>
      </c>
      <c r="Z2" s="20">
        <v>-6.2540296582849706</v>
      </c>
      <c r="AA2" s="20">
        <v>-4.5259938837920526</v>
      </c>
      <c r="AB2" s="20">
        <v>0.96030729833546746</v>
      </c>
      <c r="AC2" s="20">
        <v>-5.3239255933290641</v>
      </c>
      <c r="AD2" s="27">
        <v>-1.5772870662460567</v>
      </c>
      <c r="AE2" s="24">
        <v>19.899999999999999</v>
      </c>
      <c r="AF2" s="26">
        <f t="shared" ref="AF2:AF33" si="0">((AE5-AE2)/AE2)*100</f>
        <v>53.819095477386945</v>
      </c>
      <c r="AG2" s="26"/>
      <c r="AH2" s="166">
        <v>2021</v>
      </c>
      <c r="AI2" s="12" t="s">
        <v>31</v>
      </c>
      <c r="AJ2" s="44">
        <f>AVERAGEIFS(D$2:D$88,$B$2:$B$88,$AH2,$C$2:$C$88,$AI2)</f>
        <v>-0.11201987871079984</v>
      </c>
      <c r="AK2" s="44">
        <f>AVERAGEIFS(E$2:E$88,$B$2:$B$88,$AH2,$C$2:$C$88,$AI2)</f>
        <v>-0.5760783755994745</v>
      </c>
      <c r="AL2" s="44">
        <f t="shared" ref="AL2:BJ12" si="1">AVERAGEIFS(F$2:F$88,$B$2:$B$88,$AH2,$C$2:$C$88,$AI2)</f>
        <v>-1.0061505355514273</v>
      </c>
      <c r="AM2" s="44">
        <f t="shared" si="1"/>
        <v>8.6706173872842338E-2</v>
      </c>
      <c r="AN2" s="44">
        <f t="shared" si="1"/>
        <v>1.9417852695922584</v>
      </c>
      <c r="AO2" s="44">
        <f t="shared" si="1"/>
        <v>0.21346375636715878</v>
      </c>
      <c r="AP2" s="44">
        <f t="shared" si="1"/>
        <v>-6.2967395130825992</v>
      </c>
      <c r="AQ2" s="44">
        <f t="shared" si="1"/>
        <v>-0.24262274577715073</v>
      </c>
      <c r="AR2" s="44">
        <f t="shared" si="1"/>
        <v>-0.56939376977079503</v>
      </c>
      <c r="AS2" s="44">
        <f t="shared" si="1"/>
        <v>0.10379964224428269</v>
      </c>
      <c r="AT2" s="44">
        <f t="shared" si="1"/>
        <v>0.9704790972351125</v>
      </c>
      <c r="AU2" s="44">
        <f t="shared" si="1"/>
        <v>0.30963301843438218</v>
      </c>
      <c r="AV2" s="44">
        <f t="shared" si="1"/>
        <v>-1.0002931156674981</v>
      </c>
      <c r="AW2" s="44">
        <f t="shared" si="1"/>
        <v>0.37900997600802394</v>
      </c>
      <c r="AX2" s="44">
        <f t="shared" si="1"/>
        <v>0.36924082678128217</v>
      </c>
      <c r="AY2" s="44">
        <f t="shared" si="1"/>
        <v>0.61333173436562605</v>
      </c>
      <c r="AZ2" s="44">
        <f t="shared" si="1"/>
        <v>0.39255586021006711</v>
      </c>
      <c r="BA2" s="44">
        <f t="shared" si="1"/>
        <v>1.331642358909336</v>
      </c>
      <c r="BB2" s="44">
        <f t="shared" si="1"/>
        <v>0.86409583984480509</v>
      </c>
      <c r="BC2" s="44">
        <f t="shared" si="1"/>
        <v>0.27437819321004914</v>
      </c>
      <c r="BD2" s="44">
        <f t="shared" si="1"/>
        <v>0.44797778998404708</v>
      </c>
      <c r="BE2" s="44">
        <f t="shared" si="1"/>
        <v>0.77168328058397984</v>
      </c>
      <c r="BF2" s="44">
        <f t="shared" si="1"/>
        <v>0.52702587486438801</v>
      </c>
      <c r="BG2" s="44">
        <f t="shared" si="1"/>
        <v>7.4577227298912543E-2</v>
      </c>
      <c r="BH2" s="44">
        <f t="shared" si="1"/>
        <v>-0.21026824434461122</v>
      </c>
      <c r="BI2" s="44">
        <f t="shared" si="1"/>
        <v>0.35949704332744642</v>
      </c>
      <c r="BJ2" s="44">
        <f t="shared" si="1"/>
        <v>-0.3751301593286131</v>
      </c>
      <c r="BK2" s="44">
        <f>AVERAGEIFS(AF$2:AF$88,$B$2:$B$88,$AH2,$C$2:$C$88,$AI2)</f>
        <v>53.819095477386945</v>
      </c>
    </row>
    <row r="3" spans="1:64" x14ac:dyDescent="0.3">
      <c r="A3" s="11" t="s">
        <v>33</v>
      </c>
      <c r="B3" s="12">
        <v>2021</v>
      </c>
      <c r="C3" s="11" t="s">
        <v>31</v>
      </c>
      <c r="D3" s="32">
        <v>-2.0945945945945907</v>
      </c>
      <c r="E3" s="20">
        <v>-2.4127310061601728</v>
      </c>
      <c r="F3" s="20">
        <v>-1.7376681614349743</v>
      </c>
      <c r="G3" s="20">
        <v>-0.19430051813472238</v>
      </c>
      <c r="H3" s="20">
        <v>4.7189451769604522</v>
      </c>
      <c r="I3" s="20">
        <v>-1.9659239842726082</v>
      </c>
      <c r="J3" s="20">
        <v>-6.0928433268858901</v>
      </c>
      <c r="K3" s="20">
        <v>-1.0487353485502706</v>
      </c>
      <c r="L3" s="20">
        <v>-1.4617368873602776</v>
      </c>
      <c r="M3" s="20">
        <v>0.61349693251533743</v>
      </c>
      <c r="N3" s="20">
        <v>4.0438656614119299</v>
      </c>
      <c r="O3" s="20">
        <v>-0.95693779904305887</v>
      </c>
      <c r="P3" s="20">
        <v>-1.4687882496940059</v>
      </c>
      <c r="Q3" s="20">
        <v>-2.7632950990615281</v>
      </c>
      <c r="R3" s="20">
        <v>1.9672131147540985</v>
      </c>
      <c r="S3" s="20">
        <v>6.4093226511289014</v>
      </c>
      <c r="T3" s="20">
        <v>2.6631158455392812</v>
      </c>
      <c r="U3" s="20">
        <v>1.331642358909336</v>
      </c>
      <c r="V3" s="20">
        <v>3.4989503149055281</v>
      </c>
      <c r="W3" s="20">
        <v>2.9512697323267068</v>
      </c>
      <c r="X3" s="20">
        <v>3.3744321868916396</v>
      </c>
      <c r="Y3" s="20">
        <v>3.6523009495982466</v>
      </c>
      <c r="Z3" s="20">
        <v>2.8885832187070073</v>
      </c>
      <c r="AA3" s="20">
        <v>1.9859064702113995</v>
      </c>
      <c r="AB3" s="20">
        <v>-0.57070386810398055</v>
      </c>
      <c r="AC3" s="20">
        <v>2.9132791327913359</v>
      </c>
      <c r="AD3" s="27">
        <v>0.83333333333334059</v>
      </c>
      <c r="AE3" s="24">
        <v>19.899999999999999</v>
      </c>
      <c r="AF3" s="26">
        <f t="shared" si="0"/>
        <v>53.819095477386945</v>
      </c>
      <c r="AG3" s="26"/>
      <c r="AH3" s="166">
        <v>2021</v>
      </c>
      <c r="AI3" s="12" t="s">
        <v>36</v>
      </c>
      <c r="AJ3" s="44">
        <f t="shared" ref="AJ3:AJ30" si="2">AVERAGEIFS(D$2:D$88,$B$2:$B$88,$AH3,$C$2:$C$88,$AI3)</f>
        <v>-4.0609689103235556E-2</v>
      </c>
      <c r="AK3" s="44">
        <f t="shared" ref="AK3:AK30" si="3">AVERAGEIFS(E$2:E$88,$B$2:$B$88,$AH3,$C$2:$C$88,$AI3)</f>
        <v>1.0032814226559204</v>
      </c>
      <c r="AL3" s="44">
        <f t="shared" si="1"/>
        <v>-0.945190231074168</v>
      </c>
      <c r="AM3" s="44">
        <f t="shared" si="1"/>
        <v>2.2062421061816734E-2</v>
      </c>
      <c r="AN3" s="44">
        <f t="shared" si="1"/>
        <v>1.2304124713050111</v>
      </c>
      <c r="AO3" s="44">
        <f t="shared" si="1"/>
        <v>0.63976225730618352</v>
      </c>
      <c r="AP3" s="44">
        <f t="shared" si="1"/>
        <v>-0.90356180977072853</v>
      </c>
      <c r="AQ3" s="44">
        <f t="shared" si="1"/>
        <v>0.19122495000482617</v>
      </c>
      <c r="AR3" s="44">
        <f t="shared" si="1"/>
        <v>-1.0014986137111936E-2</v>
      </c>
      <c r="AS3" s="44">
        <f t="shared" si="1"/>
        <v>-0.19693344955220718</v>
      </c>
      <c r="AT3" s="44">
        <f t="shared" si="1"/>
        <v>0.25075429083730488</v>
      </c>
      <c r="AU3" s="44">
        <f t="shared" si="1"/>
        <v>0.1309895422433934</v>
      </c>
      <c r="AV3" s="44">
        <f t="shared" si="1"/>
        <v>-3.9647125959435163E-3</v>
      </c>
      <c r="AW3" s="44">
        <f t="shared" si="1"/>
        <v>-3.6296216964262662E-2</v>
      </c>
      <c r="AX3" s="44">
        <f t="shared" si="1"/>
        <v>0.13080627967471128</v>
      </c>
      <c r="AY3" s="44">
        <f t="shared" si="1"/>
        <v>0.40152389152052859</v>
      </c>
      <c r="AZ3" s="44">
        <f t="shared" si="1"/>
        <v>0.15270329008678077</v>
      </c>
      <c r="BA3" s="44">
        <f t="shared" si="1"/>
        <v>6.2578222778469528E-2</v>
      </c>
      <c r="BB3" s="44">
        <f t="shared" si="1"/>
        <v>0.38094730514374114</v>
      </c>
      <c r="BC3" s="44">
        <f t="shared" si="1"/>
        <v>7.5382968363209304E-2</v>
      </c>
      <c r="BD3" s="44">
        <f t="shared" si="1"/>
        <v>0.12523725372833269</v>
      </c>
      <c r="BE3" s="44">
        <f t="shared" si="1"/>
        <v>0.36296021925189459</v>
      </c>
      <c r="BF3" s="44">
        <f t="shared" si="1"/>
        <v>0.27713190715338304</v>
      </c>
      <c r="BG3" s="44">
        <f t="shared" si="1"/>
        <v>8.968267012839215E-2</v>
      </c>
      <c r="BH3" s="44">
        <f t="shared" si="1"/>
        <v>-0.44694735087144605</v>
      </c>
      <c r="BI3" s="44">
        <f t="shared" si="1"/>
        <v>8.7692094213323316E-2</v>
      </c>
      <c r="BJ3" s="44">
        <f t="shared" si="1"/>
        <v>4.076845087539379E-5</v>
      </c>
      <c r="BK3" s="44">
        <f t="shared" ref="BK3:BK30" si="4">AVERAGEIFS(AF$2:AF$88,$B$2:$B$88,$AH3,$C$2:$C$88,$AI3)</f>
        <v>32.734400522705009</v>
      </c>
    </row>
    <row r="4" spans="1:64" x14ac:dyDescent="0.3">
      <c r="A4" s="11" t="s">
        <v>35</v>
      </c>
      <c r="B4" s="12">
        <v>2021</v>
      </c>
      <c r="C4" s="11" t="s">
        <v>31</v>
      </c>
      <c r="D4" s="32">
        <v>-1.4492753623188366</v>
      </c>
      <c r="E4" s="20">
        <v>-3.2088374539715905</v>
      </c>
      <c r="F4" s="20">
        <v>-4.1642897889332637</v>
      </c>
      <c r="G4" s="20">
        <v>0.19467878001298597</v>
      </c>
      <c r="H4" s="20">
        <v>8.0185553346587106</v>
      </c>
      <c r="I4" s="20">
        <v>-1.2032085561497212</v>
      </c>
      <c r="J4" s="20">
        <v>-22.914521112255411</v>
      </c>
      <c r="K4" s="20">
        <v>-1.3092269326683255</v>
      </c>
      <c r="L4" s="20">
        <v>-2.4432809773123885</v>
      </c>
      <c r="M4" s="20">
        <v>0.6097560975609756</v>
      </c>
      <c r="N4" s="20">
        <v>5.4018445322793065</v>
      </c>
      <c r="O4" s="20">
        <v>0.12077294685991367</v>
      </c>
      <c r="P4" s="20">
        <v>-3.9130434782608767</v>
      </c>
      <c r="Q4" s="20">
        <v>0</v>
      </c>
      <c r="R4" s="20">
        <v>2.3151125401929225</v>
      </c>
      <c r="S4" s="20">
        <v>5.3388090349076052</v>
      </c>
      <c r="T4" s="20">
        <v>2.7237354085603225</v>
      </c>
      <c r="U4" s="20">
        <v>1.331642358909336</v>
      </c>
      <c r="V4" s="20">
        <v>4.3948613928329952</v>
      </c>
      <c r="W4" s="20">
        <v>3.2000000000000077</v>
      </c>
      <c r="X4" s="20">
        <v>3.1387319522912738</v>
      </c>
      <c r="Y4" s="20">
        <v>5.8491895701197905</v>
      </c>
      <c r="Z4" s="20">
        <v>4.9465240641711272</v>
      </c>
      <c r="AA4" s="20">
        <v>2.7638190954773907</v>
      </c>
      <c r="AB4" s="20">
        <v>-1.0204081632653206</v>
      </c>
      <c r="AC4" s="20">
        <v>3.4891375905200674</v>
      </c>
      <c r="AD4" s="27">
        <v>-0.38143674507312314</v>
      </c>
      <c r="AE4" s="24">
        <v>19.899999999999999</v>
      </c>
      <c r="AF4" s="26">
        <f t="shared" si="0"/>
        <v>53.819095477386945</v>
      </c>
      <c r="AG4" s="26"/>
      <c r="AH4" s="166">
        <v>2021</v>
      </c>
      <c r="AI4" s="12" t="s">
        <v>38</v>
      </c>
      <c r="AJ4" s="44">
        <f t="shared" si="2"/>
        <v>7.7379882542936221E-2</v>
      </c>
      <c r="AK4" s="44">
        <f t="shared" si="3"/>
        <v>1.1033601138069857</v>
      </c>
      <c r="AL4" s="44">
        <f t="shared" si="1"/>
        <v>4.282310514229859E-2</v>
      </c>
      <c r="AM4" s="44">
        <f t="shared" si="1"/>
        <v>0.10888680798304255</v>
      </c>
      <c r="AN4" s="44">
        <f t="shared" si="1"/>
        <v>1.558128821711761</v>
      </c>
      <c r="AO4" s="44">
        <f t="shared" si="1"/>
        <v>2.239638918790666</v>
      </c>
      <c r="AP4" s="44">
        <f t="shared" si="1"/>
        <v>-0.60822270469947881</v>
      </c>
      <c r="AQ4" s="44">
        <f t="shared" si="1"/>
        <v>0.40001067640110755</v>
      </c>
      <c r="AR4" s="44">
        <f t="shared" si="1"/>
        <v>0.16170317048968252</v>
      </c>
      <c r="AS4" s="44">
        <f t="shared" si="1"/>
        <v>8.3435238022106131E-2</v>
      </c>
      <c r="AT4" s="44">
        <f t="shared" si="1"/>
        <v>0.37826723669002299</v>
      </c>
      <c r="AU4" s="44">
        <f t="shared" si="1"/>
        <v>9.2763174507974736E-2</v>
      </c>
      <c r="AV4" s="44">
        <f t="shared" si="1"/>
        <v>0.27001958565536249</v>
      </c>
      <c r="AW4" s="44">
        <f t="shared" si="1"/>
        <v>0.1648457930829412</v>
      </c>
      <c r="AX4" s="44">
        <f t="shared" si="1"/>
        <v>0.25301094506447391</v>
      </c>
      <c r="AY4" s="44">
        <f t="shared" si="1"/>
        <v>0.44426042808901922</v>
      </c>
      <c r="AZ4" s="44">
        <f t="shared" si="1"/>
        <v>0.25442144441054265</v>
      </c>
      <c r="BA4" s="44">
        <f t="shared" si="1"/>
        <v>0.9380863039399624</v>
      </c>
      <c r="BB4" s="44">
        <f t="shared" si="1"/>
        <v>1.503007186099951E-3</v>
      </c>
      <c r="BC4" s="44">
        <f t="shared" si="1"/>
        <v>0.21724864158298388</v>
      </c>
      <c r="BD4" s="44">
        <f t="shared" si="1"/>
        <v>0.20253707188304038</v>
      </c>
      <c r="BE4" s="44">
        <f t="shared" si="1"/>
        <v>0.19756111645745275</v>
      </c>
      <c r="BF4" s="44">
        <f t="shared" si="1"/>
        <v>0.26449108113202469</v>
      </c>
      <c r="BG4" s="44">
        <f t="shared" si="1"/>
        <v>9.9699778876185821E-2</v>
      </c>
      <c r="BH4" s="44">
        <f t="shared" si="1"/>
        <v>0.32857421031054995</v>
      </c>
      <c r="BI4" s="44">
        <f t="shared" si="1"/>
        <v>0.20777961579474521</v>
      </c>
      <c r="BJ4" s="44">
        <f t="shared" si="1"/>
        <v>0.19136721243231505</v>
      </c>
      <c r="BK4" s="44">
        <f t="shared" si="4"/>
        <v>6.694560669456064</v>
      </c>
    </row>
    <row r="5" spans="1:64" x14ac:dyDescent="0.3">
      <c r="A5" s="11" t="s">
        <v>30</v>
      </c>
      <c r="B5" s="12">
        <v>2021</v>
      </c>
      <c r="C5" s="11" t="s">
        <v>36</v>
      </c>
      <c r="D5" s="32">
        <v>3.3613445378151141</v>
      </c>
      <c r="E5" s="20">
        <v>3.9130434782608638</v>
      </c>
      <c r="F5" s="20">
        <v>1.1309523809523845</v>
      </c>
      <c r="G5" s="20">
        <v>0.45336787564766101</v>
      </c>
      <c r="H5" s="20">
        <v>-7.1165644171779103</v>
      </c>
      <c r="I5" s="20">
        <v>4.1948579161028334</v>
      </c>
      <c r="J5" s="20">
        <v>20.374081496325989</v>
      </c>
      <c r="K5" s="20">
        <v>0.94756790903348065</v>
      </c>
      <c r="L5" s="20">
        <v>2.7728085867620829</v>
      </c>
      <c r="M5" s="20">
        <v>-1.5151515151515151</v>
      </c>
      <c r="N5" s="20">
        <v>-6.7500000000000071</v>
      </c>
      <c r="O5" s="20">
        <v>2.1712907117008404</v>
      </c>
      <c r="P5" s="20">
        <v>3.9431157078216055</v>
      </c>
      <c r="Q5" s="20">
        <v>3.646112600536199</v>
      </c>
      <c r="R5" s="20">
        <v>-3.0798240100565719</v>
      </c>
      <c r="S5" s="20">
        <v>-10.201429499675124</v>
      </c>
      <c r="T5" s="20">
        <v>-4.1666666666666625</v>
      </c>
      <c r="U5" s="20">
        <v>6.2578222778469528E-2</v>
      </c>
      <c r="V5" s="20">
        <v>-3.4326424870466394</v>
      </c>
      <c r="W5" s="20">
        <v>-5.361757105943159</v>
      </c>
      <c r="X5" s="20">
        <v>-4.8691418137553253</v>
      </c>
      <c r="Y5" s="20">
        <v>-6.4580559254327499</v>
      </c>
      <c r="Z5" s="20">
        <v>-6.1783439490445788</v>
      </c>
      <c r="AA5" s="20">
        <v>-4.2787286063569683</v>
      </c>
      <c r="AB5" s="20">
        <v>0.96649484536082475</v>
      </c>
      <c r="AC5" s="20">
        <v>-5.0254452926208515</v>
      </c>
      <c r="AD5" s="27">
        <v>-0.12763241863432587</v>
      </c>
      <c r="AE5" s="24">
        <v>30.61</v>
      </c>
      <c r="AF5" s="26">
        <f t="shared" si="0"/>
        <v>32.734400522705009</v>
      </c>
      <c r="AG5" s="26"/>
      <c r="AH5" s="166">
        <v>2021</v>
      </c>
      <c r="AI5" s="12" t="s">
        <v>39</v>
      </c>
      <c r="AJ5" s="44">
        <f t="shared" si="2"/>
        <v>0.58413511718244615</v>
      </c>
      <c r="AK5" s="44">
        <f t="shared" si="3"/>
        <v>0.53695523004985912</v>
      </c>
      <c r="AL5" s="44">
        <f t="shared" si="1"/>
        <v>1.0614627334126272</v>
      </c>
      <c r="AM5" s="44">
        <f t="shared" si="1"/>
        <v>0.17264872103582021</v>
      </c>
      <c r="AN5" s="44">
        <f t="shared" si="1"/>
        <v>1.9734805872180736</v>
      </c>
      <c r="AO5" s="44">
        <f t="shared" si="1"/>
        <v>0.40728190573159045</v>
      </c>
      <c r="AP5" s="44">
        <f t="shared" si="1"/>
        <v>1.6101018689513975</v>
      </c>
      <c r="AQ5" s="44">
        <f t="shared" si="1"/>
        <v>0.8274095863880383</v>
      </c>
      <c r="AR5" s="44">
        <f t="shared" si="1"/>
        <v>0.63248742440351624</v>
      </c>
      <c r="AS5" s="44">
        <f t="shared" si="1"/>
        <v>1.0803942673339593</v>
      </c>
      <c r="AT5" s="44">
        <f t="shared" si="1"/>
        <v>0.68143622036301943</v>
      </c>
      <c r="AU5" s="44">
        <f t="shared" si="1"/>
        <v>0.61069233862243333</v>
      </c>
      <c r="AV5" s="44">
        <f t="shared" si="1"/>
        <v>0.69567090402005471</v>
      </c>
      <c r="AW5" s="44">
        <f t="shared" si="1"/>
        <v>0.53719762042845465</v>
      </c>
      <c r="AX5" s="44">
        <f t="shared" si="1"/>
        <v>0.98881119808918072</v>
      </c>
      <c r="AY5" s="44">
        <f t="shared" si="1"/>
        <v>1.5218742764271826</v>
      </c>
      <c r="AZ5" s="44">
        <f t="shared" si="1"/>
        <v>1.0181910572755763</v>
      </c>
      <c r="BA5" s="44">
        <f t="shared" si="1"/>
        <v>0.12391573729862988</v>
      </c>
      <c r="BB5" s="44">
        <f t="shared" si="1"/>
        <v>1.2223615775496806</v>
      </c>
      <c r="BC5" s="44">
        <f t="shared" si="1"/>
        <v>0.79215776716058295</v>
      </c>
      <c r="BD5" s="44">
        <f t="shared" si="1"/>
        <v>0.83956592993094936</v>
      </c>
      <c r="BE5" s="44">
        <f t="shared" si="1"/>
        <v>0.44685028022347134</v>
      </c>
      <c r="BF5" s="44">
        <f t="shared" si="1"/>
        <v>0.39952096577686796</v>
      </c>
      <c r="BG5" s="44">
        <f t="shared" si="1"/>
        <v>0.76871996714931423</v>
      </c>
      <c r="BH5" s="44">
        <f t="shared" si="1"/>
        <v>1.0123433485167921</v>
      </c>
      <c r="BI5" s="44">
        <f t="shared" si="1"/>
        <v>0.7279683071832791</v>
      </c>
      <c r="BJ5" s="44">
        <f t="shared" si="1"/>
        <v>0.73949319365656108</v>
      </c>
      <c r="BK5" s="44">
        <f t="shared" si="4"/>
        <v>1.93771626297577</v>
      </c>
    </row>
    <row r="6" spans="1:64" x14ac:dyDescent="0.3">
      <c r="A6" s="11" t="s">
        <v>33</v>
      </c>
      <c r="B6" s="12">
        <v>2021</v>
      </c>
      <c r="C6" s="11" t="s">
        <v>36</v>
      </c>
      <c r="D6" s="32">
        <v>-2.2357723577235658</v>
      </c>
      <c r="E6" s="20">
        <v>-2.4581589958158938</v>
      </c>
      <c r="F6" s="20">
        <v>-0.70629782224839144</v>
      </c>
      <c r="G6" s="20">
        <v>-0.25789813023855945</v>
      </c>
      <c r="H6" s="20">
        <v>4.8216644649933835</v>
      </c>
      <c r="I6" s="20">
        <v>-2.1428571428571503</v>
      </c>
      <c r="J6" s="20">
        <v>-11.209766925638174</v>
      </c>
      <c r="K6" s="20">
        <v>-0.62578222778473092</v>
      </c>
      <c r="L6" s="20">
        <v>-1.8276762402088846</v>
      </c>
      <c r="M6" s="20">
        <v>1.0461538461538391</v>
      </c>
      <c r="N6" s="20">
        <v>4.2225201072386138</v>
      </c>
      <c r="O6" s="20">
        <v>-1.1216056670602159</v>
      </c>
      <c r="P6" s="20">
        <v>-2.4253731343283618</v>
      </c>
      <c r="Q6" s="20">
        <v>-2.586652871184687</v>
      </c>
      <c r="R6" s="20">
        <v>1.9455252918287937</v>
      </c>
      <c r="S6" s="20">
        <v>6.6570188133140498</v>
      </c>
      <c r="T6" s="20">
        <v>2.6350461133069829</v>
      </c>
      <c r="U6" s="20">
        <v>6.2578222778469528E-2</v>
      </c>
      <c r="V6" s="20">
        <v>2.2132796780684179</v>
      </c>
      <c r="W6" s="20">
        <v>3.0034129692832803</v>
      </c>
      <c r="X6" s="20">
        <v>3.1989763275751759</v>
      </c>
      <c r="Y6" s="20">
        <v>3.2740213523131634</v>
      </c>
      <c r="Z6" s="20">
        <v>2.8513238289205622</v>
      </c>
      <c r="AA6" s="20">
        <v>1.8518518518518556</v>
      </c>
      <c r="AB6" s="20">
        <v>-0.5743458838544846</v>
      </c>
      <c r="AC6" s="20">
        <v>2.7461486939048858</v>
      </c>
      <c r="AD6" s="27">
        <v>6.3897763578271136E-2</v>
      </c>
      <c r="AE6" s="24">
        <v>30.61</v>
      </c>
      <c r="AF6" s="26">
        <f t="shared" si="0"/>
        <v>32.734400522705009</v>
      </c>
      <c r="AG6" s="26"/>
      <c r="AH6" s="166">
        <v>2021</v>
      </c>
      <c r="AI6" s="12" t="s">
        <v>41</v>
      </c>
      <c r="AJ6" s="44">
        <f t="shared" si="2"/>
        <v>0.13046303820098379</v>
      </c>
      <c r="AK6" s="44">
        <f t="shared" si="3"/>
        <v>0.28746777375820526</v>
      </c>
      <c r="AL6" s="44">
        <f t="shared" si="1"/>
        <v>2.1112750225341164</v>
      </c>
      <c r="AM6" s="44">
        <f t="shared" si="1"/>
        <v>6.4567637436922232E-2</v>
      </c>
      <c r="AN6" s="44">
        <f t="shared" si="1"/>
        <v>1.3174483386364875</v>
      </c>
      <c r="AO6" s="44">
        <f t="shared" si="1"/>
        <v>-0.64418370951270842</v>
      </c>
      <c r="AP6" s="44">
        <f t="shared" si="1"/>
        <v>2.3228909888678406</v>
      </c>
      <c r="AQ6" s="44">
        <f t="shared" si="1"/>
        <v>8.120931002266725E-2</v>
      </c>
      <c r="AR6" s="44">
        <f t="shared" si="1"/>
        <v>9.2171649135269915E-2</v>
      </c>
      <c r="AS6" s="44">
        <f t="shared" si="1"/>
        <v>7.8132281869487549E-2</v>
      </c>
      <c r="AT6" s="44">
        <f t="shared" si="1"/>
        <v>0.34657939304413876</v>
      </c>
      <c r="AU6" s="44">
        <f t="shared" si="1"/>
        <v>0.37313330631887204</v>
      </c>
      <c r="AV6" s="44">
        <f t="shared" si="1"/>
        <v>0.40321869130747251</v>
      </c>
      <c r="AW6" s="44">
        <f t="shared" si="1"/>
        <v>-3.3945255350239213E-2</v>
      </c>
      <c r="AX6" s="44">
        <f t="shared" si="1"/>
        <v>7.5363969216854176E-2</v>
      </c>
      <c r="AY6" s="44">
        <f t="shared" si="1"/>
        <v>0.30457115541046864</v>
      </c>
      <c r="AZ6" s="44">
        <f t="shared" si="1"/>
        <v>0.12817326525372716</v>
      </c>
      <c r="BA6" s="44">
        <f t="shared" si="1"/>
        <v>-0.68069306930692719</v>
      </c>
      <c r="BB6" s="44">
        <f t="shared" si="1"/>
        <v>0.12254318429462015</v>
      </c>
      <c r="BC6" s="44">
        <f t="shared" si="1"/>
        <v>0.16496333788484785</v>
      </c>
      <c r="BD6" s="44">
        <f t="shared" si="1"/>
        <v>0.19131015395684972</v>
      </c>
      <c r="BE6" s="44">
        <f t="shared" si="1"/>
        <v>0.29887020588484098</v>
      </c>
      <c r="BF6" s="44">
        <f t="shared" si="1"/>
        <v>0.14149626415557925</v>
      </c>
      <c r="BG6" s="44">
        <f t="shared" si="1"/>
        <v>-5.0626745053413913E-2</v>
      </c>
      <c r="BH6" s="44">
        <f t="shared" si="1"/>
        <v>2.4294271585184563E-2</v>
      </c>
      <c r="BI6" s="44">
        <f t="shared" si="1"/>
        <v>0.16323265841067988</v>
      </c>
      <c r="BJ6" s="44">
        <f t="shared" si="1"/>
        <v>0.21031391801874566</v>
      </c>
      <c r="BK6" s="44">
        <f t="shared" si="4"/>
        <v>-6.4267933921701657</v>
      </c>
    </row>
    <row r="7" spans="1:64" x14ac:dyDescent="0.3">
      <c r="A7" s="11" t="s">
        <v>35</v>
      </c>
      <c r="B7" s="12">
        <v>2021</v>
      </c>
      <c r="C7" s="11" t="s">
        <v>36</v>
      </c>
      <c r="D7" s="32">
        <v>-1.247401247401255</v>
      </c>
      <c r="E7" s="20">
        <v>1.5549597855227912</v>
      </c>
      <c r="F7" s="20">
        <v>-3.2602252519264971</v>
      </c>
      <c r="G7" s="20">
        <v>-0.12928248222365135</v>
      </c>
      <c r="H7" s="20">
        <v>5.9861373660995598</v>
      </c>
      <c r="I7" s="20">
        <v>-0.13271400132713249</v>
      </c>
      <c r="J7" s="20">
        <v>-11.875</v>
      </c>
      <c r="K7" s="20">
        <v>0.25188916876572875</v>
      </c>
      <c r="L7" s="20">
        <v>-0.97517730496453403</v>
      </c>
      <c r="M7" s="20">
        <v>-0.12180267965894558</v>
      </c>
      <c r="N7" s="20">
        <v>3.279742765273308</v>
      </c>
      <c r="O7" s="20">
        <v>-0.65671641791044433</v>
      </c>
      <c r="P7" s="20">
        <v>-1.5296367112810743</v>
      </c>
      <c r="Q7" s="20">
        <v>-1.1683483802443</v>
      </c>
      <c r="R7" s="20">
        <v>1.526717557251912</v>
      </c>
      <c r="S7" s="20">
        <v>4.7489823609226596</v>
      </c>
      <c r="T7" s="20">
        <v>1.9897304236200219</v>
      </c>
      <c r="U7" s="20">
        <v>6.2578222778469528E-2</v>
      </c>
      <c r="V7" s="20">
        <v>2.3622047244094451</v>
      </c>
      <c r="W7" s="20">
        <v>2.5844930417495067</v>
      </c>
      <c r="X7" s="20">
        <v>2.0458772473651474</v>
      </c>
      <c r="Y7" s="20">
        <v>4.2729152308752703</v>
      </c>
      <c r="Z7" s="20">
        <v>4.1584158415841657</v>
      </c>
      <c r="AA7" s="20">
        <v>2.6959247648902891</v>
      </c>
      <c r="AB7" s="20">
        <v>-1.7329910141206784</v>
      </c>
      <c r="AC7" s="20">
        <v>2.5423728813559356</v>
      </c>
      <c r="AD7" s="27">
        <v>6.3856960408680913E-2</v>
      </c>
      <c r="AE7" s="24">
        <v>30.61</v>
      </c>
      <c r="AF7" s="26">
        <f t="shared" si="0"/>
        <v>32.734400522705009</v>
      </c>
      <c r="AG7" s="26"/>
      <c r="AH7" s="166">
        <v>2021</v>
      </c>
      <c r="AI7" s="12" t="s">
        <v>42</v>
      </c>
      <c r="AJ7" s="44">
        <f t="shared" si="2"/>
        <v>-9.791231933043483E-2</v>
      </c>
      <c r="AK7" s="44">
        <f t="shared" si="3"/>
        <v>0.74437047333575979</v>
      </c>
      <c r="AL7" s="44">
        <f t="shared" si="1"/>
        <v>0.21240605537689652</v>
      </c>
      <c r="AM7" s="44">
        <f t="shared" si="1"/>
        <v>0.21357902814092208</v>
      </c>
      <c r="AN7" s="44">
        <f t="shared" si="1"/>
        <v>-5.2904463917447707E-2</v>
      </c>
      <c r="AO7" s="44">
        <f t="shared" si="1"/>
        <v>-2.7211521670549448E-2</v>
      </c>
      <c r="AP7" s="44">
        <f t="shared" si="1"/>
        <v>2.7637695419563624</v>
      </c>
      <c r="AQ7" s="44">
        <f t="shared" si="1"/>
        <v>-0.37970224643312606</v>
      </c>
      <c r="AR7" s="44">
        <f t="shared" si="1"/>
        <v>-0.19833253198811754</v>
      </c>
      <c r="AS7" s="44">
        <f t="shared" si="1"/>
        <v>-4.073460989010913E-2</v>
      </c>
      <c r="AT7" s="44">
        <f t="shared" si="1"/>
        <v>0.31832669461013435</v>
      </c>
      <c r="AU7" s="44">
        <f t="shared" si="1"/>
        <v>-0.13317923801115961</v>
      </c>
      <c r="AV7" s="44">
        <f t="shared" si="1"/>
        <v>0.27727711738468741</v>
      </c>
      <c r="AW7" s="44">
        <f t="shared" si="1"/>
        <v>0.13560903243934527</v>
      </c>
      <c r="AX7" s="44">
        <f t="shared" si="1"/>
        <v>0.20605600469666152</v>
      </c>
      <c r="AY7" s="44">
        <f t="shared" si="1"/>
        <v>0.67886799182768931</v>
      </c>
      <c r="AZ7" s="44">
        <f t="shared" si="1"/>
        <v>0.2400062377086726</v>
      </c>
      <c r="BA7" s="44">
        <f t="shared" si="1"/>
        <v>0.62305295950155759</v>
      </c>
      <c r="BB7" s="44">
        <f t="shared" si="1"/>
        <v>0.11948953407612366</v>
      </c>
      <c r="BC7" s="44">
        <f t="shared" si="1"/>
        <v>0.32874422492585492</v>
      </c>
      <c r="BD7" s="44">
        <f t="shared" si="1"/>
        <v>0.2137575793745333</v>
      </c>
      <c r="BE7" s="44">
        <f t="shared" si="1"/>
        <v>0.69044436093596895</v>
      </c>
      <c r="BF7" s="44">
        <f t="shared" si="1"/>
        <v>0.1613212253513939</v>
      </c>
      <c r="BG7" s="44">
        <f t="shared" si="1"/>
        <v>0.15419101809517347</v>
      </c>
      <c r="BH7" s="44">
        <f t="shared" si="1"/>
        <v>0.21186406266108623</v>
      </c>
      <c r="BI7" s="44">
        <f t="shared" si="1"/>
        <v>0.34065084523381256</v>
      </c>
      <c r="BJ7" s="44">
        <f t="shared" si="1"/>
        <v>0.23009707751603994</v>
      </c>
      <c r="BK7" s="44">
        <f t="shared" si="4"/>
        <v>-1.6686819830713537</v>
      </c>
    </row>
    <row r="8" spans="1:64" x14ac:dyDescent="0.3">
      <c r="A8" s="11" t="s">
        <v>30</v>
      </c>
      <c r="B8" s="12">
        <v>2021</v>
      </c>
      <c r="C8" s="11" t="s">
        <v>38</v>
      </c>
      <c r="D8" s="32">
        <v>3.5087719298245612</v>
      </c>
      <c r="E8" s="20">
        <v>4.2766631467792999</v>
      </c>
      <c r="F8" s="20">
        <v>0.91911764705882359</v>
      </c>
      <c r="G8" s="20">
        <v>0.71197411003235878</v>
      </c>
      <c r="H8" s="20">
        <v>-7.015457788347196</v>
      </c>
      <c r="I8" s="20">
        <v>4.5182724252491768</v>
      </c>
      <c r="J8" s="20">
        <v>17.801418439716308</v>
      </c>
      <c r="K8" s="20">
        <v>1.1934673366834208</v>
      </c>
      <c r="L8" s="20">
        <v>2.3276633840644529</v>
      </c>
      <c r="M8" s="20">
        <v>-0.85365853658536939</v>
      </c>
      <c r="N8" s="20">
        <v>-6.1643835616438398</v>
      </c>
      <c r="O8" s="20">
        <v>2.3437500000000036</v>
      </c>
      <c r="P8" s="20">
        <v>3.8187702265372208</v>
      </c>
      <c r="Q8" s="20">
        <v>3.976356797420745</v>
      </c>
      <c r="R8" s="20">
        <v>-2.8195488721804511</v>
      </c>
      <c r="S8" s="20">
        <v>-10.168393782383431</v>
      </c>
      <c r="T8" s="20">
        <v>-3.9647577092511086</v>
      </c>
      <c r="U8" s="20">
        <v>0.9380863039399624</v>
      </c>
      <c r="V8" s="20">
        <v>-0.76923076923076195</v>
      </c>
      <c r="W8" s="20">
        <v>-4.9095607235142262</v>
      </c>
      <c r="X8" s="20">
        <v>-4.6780072904009646</v>
      </c>
      <c r="Y8" s="20">
        <v>-6.3450099140780054</v>
      </c>
      <c r="Z8" s="20">
        <v>-5.8301647655259927</v>
      </c>
      <c r="AA8" s="20">
        <v>-3.7851037851037952</v>
      </c>
      <c r="AB8" s="20">
        <v>1.1757021554539591</v>
      </c>
      <c r="AC8" s="20">
        <v>-4.6408137317228295</v>
      </c>
      <c r="AD8" s="27">
        <v>0.12763241863434402</v>
      </c>
      <c r="AE8" s="24">
        <v>40.630000000000003</v>
      </c>
      <c r="AF8" s="26">
        <f t="shared" si="0"/>
        <v>6.694560669456064</v>
      </c>
      <c r="AG8" s="26"/>
      <c r="AH8" s="166">
        <v>2021</v>
      </c>
      <c r="AI8" s="12" t="s">
        <v>44</v>
      </c>
      <c r="AJ8" s="44">
        <f t="shared" si="2"/>
        <v>-2.6245283763603505E-2</v>
      </c>
      <c r="AK8" s="44">
        <f t="shared" si="3"/>
        <v>-0.33016014475997818</v>
      </c>
      <c r="AL8" s="44">
        <f t="shared" si="1"/>
        <v>-0.69735155821204498</v>
      </c>
      <c r="AM8" s="44">
        <f t="shared" si="1"/>
        <v>8.5904361688345796E-2</v>
      </c>
      <c r="AN8" s="44">
        <f t="shared" si="1"/>
        <v>0.66049304791233554</v>
      </c>
      <c r="AO8" s="44">
        <f t="shared" si="1"/>
        <v>-0.24289659765849039</v>
      </c>
      <c r="AP8" s="44">
        <f t="shared" si="1"/>
        <v>1.2689398495800894</v>
      </c>
      <c r="AQ8" s="44">
        <f t="shared" si="1"/>
        <v>-0.16145028601496364</v>
      </c>
      <c r="AR8" s="44">
        <f t="shared" si="1"/>
        <v>0.38484075188973227</v>
      </c>
      <c r="AS8" s="44">
        <f t="shared" si="1"/>
        <v>3.6050897696480545E-2</v>
      </c>
      <c r="AT8" s="44">
        <f t="shared" si="1"/>
        <v>0.45056376807612314</v>
      </c>
      <c r="AU8" s="44">
        <f t="shared" si="1"/>
        <v>0.17949757910470224</v>
      </c>
      <c r="AV8" s="44">
        <f t="shared" si="1"/>
        <v>5.6662121780943986E-2</v>
      </c>
      <c r="AW8" s="44">
        <f t="shared" si="1"/>
        <v>0.11165270089006114</v>
      </c>
      <c r="AX8" s="44">
        <f t="shared" si="1"/>
        <v>0.26785479996678169</v>
      </c>
      <c r="AY8" s="44">
        <f t="shared" si="1"/>
        <v>0.72663790203863421</v>
      </c>
      <c r="AZ8" s="44">
        <f t="shared" si="1"/>
        <v>0.3005110474725754</v>
      </c>
      <c r="BA8" s="44">
        <f t="shared" si="1"/>
        <v>0.37151702786377355</v>
      </c>
      <c r="BB8" s="44">
        <f t="shared" si="1"/>
        <v>0.14732205301381987</v>
      </c>
      <c r="BC8" s="44">
        <f t="shared" si="1"/>
        <v>0.22295448356188219</v>
      </c>
      <c r="BD8" s="44">
        <f t="shared" si="1"/>
        <v>0.21255262698051691</v>
      </c>
      <c r="BE8" s="44">
        <f t="shared" si="1"/>
        <v>0.1916386421486885</v>
      </c>
      <c r="BF8" s="44">
        <f t="shared" si="1"/>
        <v>0.1782368801315489</v>
      </c>
      <c r="BG8" s="44">
        <f t="shared" si="1"/>
        <v>0.10570586194682274</v>
      </c>
      <c r="BH8" s="44">
        <f t="shared" si="1"/>
        <v>-2.0182661796434121E-2</v>
      </c>
      <c r="BI8" s="44">
        <f t="shared" si="1"/>
        <v>0.16463096195293417</v>
      </c>
      <c r="BJ8" s="44">
        <f t="shared" si="1"/>
        <v>8.3904273255688569E-2</v>
      </c>
      <c r="BK8" s="44">
        <f t="shared" si="4"/>
        <v>6.5912444663059695</v>
      </c>
    </row>
    <row r="9" spans="1:64" x14ac:dyDescent="0.3">
      <c r="A9" s="11" t="s">
        <v>33</v>
      </c>
      <c r="B9" s="12">
        <v>2021</v>
      </c>
      <c r="C9" s="11" t="s">
        <v>38</v>
      </c>
      <c r="D9" s="32">
        <v>-2.3050847457627159</v>
      </c>
      <c r="E9" s="20">
        <v>-2.6835443037974742</v>
      </c>
      <c r="F9" s="20">
        <v>-0.54644808743168016</v>
      </c>
      <c r="G9" s="20">
        <v>-0.44987146529562255</v>
      </c>
      <c r="H9" s="20">
        <v>4.7953964194373402</v>
      </c>
      <c r="I9" s="20">
        <v>-2.2886204704386666</v>
      </c>
      <c r="J9" s="20">
        <v>-9.9939795304033687</v>
      </c>
      <c r="K9" s="20">
        <v>-0.80695220360023767</v>
      </c>
      <c r="L9" s="20">
        <v>-1.487314085739285</v>
      </c>
      <c r="M9" s="20">
        <v>0.55350553505535405</v>
      </c>
      <c r="N9" s="20">
        <v>3.8487060384870682</v>
      </c>
      <c r="O9" s="20">
        <v>-1.2331180270111701</v>
      </c>
      <c r="P9" s="20">
        <v>-2.3067331670823048</v>
      </c>
      <c r="Q9" s="20">
        <v>-2.7906976744186078</v>
      </c>
      <c r="R9" s="20">
        <v>1.7408123791102625</v>
      </c>
      <c r="S9" s="20">
        <v>6.6330209084354861</v>
      </c>
      <c r="T9" s="20">
        <v>2.4901703800786446</v>
      </c>
      <c r="U9" s="20">
        <v>0.9380863039399624</v>
      </c>
      <c r="V9" s="20">
        <v>0.45219638242893317</v>
      </c>
      <c r="W9" s="20">
        <v>2.7173913043478262</v>
      </c>
      <c r="X9" s="20">
        <v>3.0592734225621308</v>
      </c>
      <c r="Y9" s="20">
        <v>3.1757233592095977</v>
      </c>
      <c r="Z9" s="20">
        <v>2.6917900403768504</v>
      </c>
      <c r="AA9" s="20">
        <v>1.6497461928933976</v>
      </c>
      <c r="AB9" s="20">
        <v>-0.71013557133634231</v>
      </c>
      <c r="AC9" s="20">
        <v>2.5333333333333408</v>
      </c>
      <c r="AD9" s="27">
        <v>-6.3734862970040995E-2</v>
      </c>
      <c r="AE9" s="24">
        <v>40.630000000000003</v>
      </c>
      <c r="AF9" s="26">
        <f t="shared" si="0"/>
        <v>6.694560669456064</v>
      </c>
      <c r="AG9" s="26"/>
      <c r="AH9" s="166">
        <v>2021</v>
      </c>
      <c r="AI9" s="12" t="s">
        <v>46</v>
      </c>
      <c r="AJ9" s="44">
        <f t="shared" si="2"/>
        <v>0.13652789256614495</v>
      </c>
      <c r="AK9" s="44">
        <f t="shared" si="3"/>
        <v>-1.6569469317784729E-2</v>
      </c>
      <c r="AL9" s="44">
        <f t="shared" si="1"/>
        <v>-0.85647787815661547</v>
      </c>
      <c r="AM9" s="44">
        <f t="shared" si="1"/>
        <v>0.10810908800858549</v>
      </c>
      <c r="AN9" s="44">
        <f t="shared" si="1"/>
        <v>1.0296550282005505</v>
      </c>
      <c r="AO9" s="44">
        <f t="shared" si="1"/>
        <v>-0.60265609478388515</v>
      </c>
      <c r="AP9" s="44">
        <f t="shared" si="1"/>
        <v>0.31122787534371632</v>
      </c>
      <c r="AQ9" s="44">
        <f t="shared" si="1"/>
        <v>0.22639601522482886</v>
      </c>
      <c r="AR9" s="44">
        <f t="shared" si="1"/>
        <v>1.1994415949434296</v>
      </c>
      <c r="AS9" s="44">
        <f t="shared" si="1"/>
        <v>7.1460367359956242E-2</v>
      </c>
      <c r="AT9" s="44">
        <f t="shared" si="1"/>
        <v>0.30268176979152522</v>
      </c>
      <c r="AU9" s="44">
        <f t="shared" si="1"/>
        <v>0.18122576582304376</v>
      </c>
      <c r="AV9" s="44">
        <f t="shared" si="1"/>
        <v>8.9405758434506044E-2</v>
      </c>
      <c r="AW9" s="44">
        <f t="shared" si="1"/>
        <v>8.0072518995526587E-2</v>
      </c>
      <c r="AX9" s="44">
        <f t="shared" si="1"/>
        <v>0.19169599295954601</v>
      </c>
      <c r="AY9" s="44">
        <f t="shared" si="1"/>
        <v>0.60233666251055862</v>
      </c>
      <c r="AZ9" s="44">
        <f t="shared" si="1"/>
        <v>0.24286478287084071</v>
      </c>
      <c r="BA9" s="44">
        <f t="shared" si="1"/>
        <v>0</v>
      </c>
      <c r="BB9" s="44">
        <f t="shared" si="1"/>
        <v>0.12911473318147237</v>
      </c>
      <c r="BC9" s="44">
        <f t="shared" si="1"/>
        <v>0.14463527272352428</v>
      </c>
      <c r="BD9" s="44">
        <f t="shared" si="1"/>
        <v>0.22240796318963371</v>
      </c>
      <c r="BE9" s="44">
        <f t="shared" si="1"/>
        <v>7.7369001025557882E-2</v>
      </c>
      <c r="BF9" s="44">
        <f t="shared" si="1"/>
        <v>0.39334363775724296</v>
      </c>
      <c r="BG9" s="44">
        <f t="shared" si="1"/>
        <v>0.25008254911109723</v>
      </c>
      <c r="BH9" s="44">
        <f t="shared" si="1"/>
        <v>-2.0351552097132537E-2</v>
      </c>
      <c r="BI9" s="44">
        <f t="shared" si="1"/>
        <v>0.15626750095519229</v>
      </c>
      <c r="BJ9" s="44">
        <f t="shared" si="1"/>
        <v>8.3367900727820146E-2</v>
      </c>
      <c r="BK9" s="44">
        <f t="shared" si="4"/>
        <v>14.997692662667282</v>
      </c>
    </row>
    <row r="10" spans="1:64" x14ac:dyDescent="0.3">
      <c r="A10" s="11" t="s">
        <v>35</v>
      </c>
      <c r="B10" s="12">
        <v>2021</v>
      </c>
      <c r="C10" s="11" t="s">
        <v>38</v>
      </c>
      <c r="D10" s="32">
        <v>-0.9715475364330366</v>
      </c>
      <c r="E10" s="20">
        <v>1.7169614984391317</v>
      </c>
      <c r="F10" s="20">
        <v>-0.24420024420024766</v>
      </c>
      <c r="G10" s="20">
        <v>6.455777921239142E-2</v>
      </c>
      <c r="H10" s="20">
        <v>6.8944478340451392</v>
      </c>
      <c r="I10" s="20">
        <v>4.4892648015614878</v>
      </c>
      <c r="J10" s="20">
        <v>-9.6321070234113755</v>
      </c>
      <c r="K10" s="20">
        <v>0.81351689612013944</v>
      </c>
      <c r="L10" s="20">
        <v>-0.35523978685612034</v>
      </c>
      <c r="M10" s="20">
        <v>0.55045871559633375</v>
      </c>
      <c r="N10" s="20">
        <v>3.4504792332268406</v>
      </c>
      <c r="O10" s="20">
        <v>-0.83234244946490921</v>
      </c>
      <c r="P10" s="20">
        <v>-0.70197830248882853</v>
      </c>
      <c r="Q10" s="20">
        <v>-0.69112174375331359</v>
      </c>
      <c r="R10" s="20">
        <v>1.8377693282636103</v>
      </c>
      <c r="S10" s="20">
        <v>4.8681541582150025</v>
      </c>
      <c r="T10" s="20">
        <v>2.2378516624040921</v>
      </c>
      <c r="U10" s="20">
        <v>0.9380863039399624</v>
      </c>
      <c r="V10" s="20">
        <v>0.32154340836012862</v>
      </c>
      <c r="W10" s="20">
        <v>2.8439153439153517</v>
      </c>
      <c r="X10" s="20">
        <v>2.226345083487955</v>
      </c>
      <c r="Y10" s="20">
        <v>3.7619699042407659</v>
      </c>
      <c r="Z10" s="20">
        <v>3.9318479685452163</v>
      </c>
      <c r="AA10" s="20">
        <v>2.434456928838955</v>
      </c>
      <c r="AB10" s="20">
        <v>0.52015604681403316</v>
      </c>
      <c r="AC10" s="20">
        <v>2.7308192457737244</v>
      </c>
      <c r="AD10" s="27">
        <v>0.51020408163264219</v>
      </c>
      <c r="AE10" s="24">
        <v>40.630000000000003</v>
      </c>
      <c r="AF10" s="26">
        <f t="shared" si="0"/>
        <v>6.694560669456064</v>
      </c>
      <c r="AG10" s="26"/>
      <c r="AH10" s="166">
        <v>2021</v>
      </c>
      <c r="AI10" s="12" t="s">
        <v>48</v>
      </c>
      <c r="AJ10" s="44">
        <f t="shared" si="2"/>
        <v>0.17758411403220867</v>
      </c>
      <c r="AK10" s="44">
        <f t="shared" si="3"/>
        <v>8.260858224260921E-2</v>
      </c>
      <c r="AL10" s="44">
        <f t="shared" si="1"/>
        <v>-0.36275568928131047</v>
      </c>
      <c r="AM10" s="44">
        <f t="shared" si="1"/>
        <v>8.540922435535446E-2</v>
      </c>
      <c r="AN10" s="44">
        <f t="shared" si="1"/>
        <v>0.89577292526631569</v>
      </c>
      <c r="AO10" s="44">
        <f t="shared" si="1"/>
        <v>5.281411519145799E-2</v>
      </c>
      <c r="AP10" s="44">
        <f t="shared" si="1"/>
        <v>4.8799126490589968</v>
      </c>
      <c r="AQ10" s="44">
        <f t="shared" si="1"/>
        <v>0.26441291857184046</v>
      </c>
      <c r="AR10" s="44">
        <f t="shared" si="1"/>
        <v>0.64265050083487019</v>
      </c>
      <c r="AS10" s="44">
        <f t="shared" si="1"/>
        <v>0.11265400540204122</v>
      </c>
      <c r="AT10" s="44">
        <f t="shared" si="1"/>
        <v>0.27706683786920089</v>
      </c>
      <c r="AU10" s="44">
        <f t="shared" si="1"/>
        <v>0.15772763576323315</v>
      </c>
      <c r="AV10" s="44">
        <f t="shared" si="1"/>
        <v>0.71667534121605669</v>
      </c>
      <c r="AW10" s="44">
        <f t="shared" si="1"/>
        <v>0.14730485403702573</v>
      </c>
      <c r="AX10" s="44">
        <f t="shared" si="1"/>
        <v>0.30178509737770076</v>
      </c>
      <c r="AY10" s="44">
        <f t="shared" si="1"/>
        <v>0.67996198908602123</v>
      </c>
      <c r="AZ10" s="44">
        <f t="shared" si="1"/>
        <v>0.33511793526685835</v>
      </c>
      <c r="BA10" s="44">
        <f t="shared" si="1"/>
        <v>0.92535471930906843</v>
      </c>
      <c r="BB10" s="44">
        <f t="shared" si="1"/>
        <v>0.37712917588151834</v>
      </c>
      <c r="BC10" s="44">
        <f t="shared" si="1"/>
        <v>0.21238882222839375</v>
      </c>
      <c r="BD10" s="44">
        <f t="shared" si="1"/>
        <v>0.19356910795892915</v>
      </c>
      <c r="BE10" s="44">
        <f t="shared" si="1"/>
        <v>0.42363365601494296</v>
      </c>
      <c r="BF10" s="44">
        <f t="shared" si="1"/>
        <v>0.18268094408799485</v>
      </c>
      <c r="BG10" s="44">
        <f t="shared" si="1"/>
        <v>0.16406134987366702</v>
      </c>
      <c r="BH10" s="44">
        <f t="shared" si="1"/>
        <v>0.18786491040335038</v>
      </c>
      <c r="BI10" s="44">
        <f t="shared" si="1"/>
        <v>0.24656593406592928</v>
      </c>
      <c r="BJ10" s="44">
        <f t="shared" si="1"/>
        <v>0.47248436290495571</v>
      </c>
      <c r="BK10" s="44">
        <f t="shared" si="4"/>
        <v>6.6211878009630754</v>
      </c>
    </row>
    <row r="11" spans="1:64" x14ac:dyDescent="0.3">
      <c r="A11" s="11" t="s">
        <v>30</v>
      </c>
      <c r="B11" s="12">
        <v>2021</v>
      </c>
      <c r="C11" s="11" t="s">
        <v>39</v>
      </c>
      <c r="D11" s="32">
        <v>3.4337771548703615</v>
      </c>
      <c r="E11" s="20">
        <v>3.5805626598465472</v>
      </c>
      <c r="F11" s="20">
        <v>1.8359853121175032</v>
      </c>
      <c r="G11" s="20">
        <v>0.64516129032258063</v>
      </c>
      <c r="H11" s="20">
        <v>-7.8767123287671144</v>
      </c>
      <c r="I11" s="20">
        <v>5.1058530510585411</v>
      </c>
      <c r="J11" s="20">
        <v>19.615099925980754</v>
      </c>
      <c r="K11" s="20">
        <v>1.0552451893234123</v>
      </c>
      <c r="L11" s="20">
        <v>2.317290552584665</v>
      </c>
      <c r="M11" s="20">
        <v>-0.97323600973235669</v>
      </c>
      <c r="N11" s="20">
        <v>-6.4237183446571988</v>
      </c>
      <c r="O11" s="20">
        <v>2.7577937649880058</v>
      </c>
      <c r="P11" s="20">
        <v>4.1131105398457626</v>
      </c>
      <c r="Q11" s="20">
        <v>4.0685224839400398</v>
      </c>
      <c r="R11" s="20">
        <v>-2.9869321717485895</v>
      </c>
      <c r="S11" s="20">
        <v>-10.186976144422943</v>
      </c>
      <c r="T11" s="20">
        <v>-4.0650406504065035</v>
      </c>
      <c r="U11" s="20">
        <v>0.12391573729862988</v>
      </c>
      <c r="V11" s="20">
        <v>-0.70512820512820151</v>
      </c>
      <c r="W11" s="20">
        <v>-5.0803858520900356</v>
      </c>
      <c r="X11" s="20">
        <v>-4.718693284936486</v>
      </c>
      <c r="Y11" s="20">
        <v>-6.3282794990112041</v>
      </c>
      <c r="Z11" s="20">
        <v>-5.9899117276166463</v>
      </c>
      <c r="AA11" s="20">
        <v>-3.9609993906154788</v>
      </c>
      <c r="AB11" s="20">
        <v>1.29366106080207</v>
      </c>
      <c r="AC11" s="20">
        <v>-4.7468354430379751</v>
      </c>
      <c r="AD11" s="27">
        <v>0.25380710659898842</v>
      </c>
      <c r="AE11" s="24">
        <v>43.35</v>
      </c>
      <c r="AF11" s="26">
        <f t="shared" si="0"/>
        <v>1.93771626297577</v>
      </c>
      <c r="AG11" s="26"/>
      <c r="AH11" s="166">
        <v>2021</v>
      </c>
      <c r="AI11" s="12" t="s">
        <v>50</v>
      </c>
      <c r="AJ11" s="44">
        <f t="shared" si="2"/>
        <v>0.19994565396163236</v>
      </c>
      <c r="AK11" s="44">
        <f t="shared" si="3"/>
        <v>-0.41862577184091321</v>
      </c>
      <c r="AL11" s="44">
        <f t="shared" si="1"/>
        <v>0.27988356659047081</v>
      </c>
      <c r="AM11" s="44">
        <f t="shared" si="1"/>
        <v>0.14767601413021086</v>
      </c>
      <c r="AN11" s="44">
        <f t="shared" si="1"/>
        <v>0.28428592858025059</v>
      </c>
      <c r="AO11" s="44">
        <f t="shared" si="1"/>
        <v>0.1750082215188451</v>
      </c>
      <c r="AP11" s="44">
        <f t="shared" si="1"/>
        <v>3.8311011598917566</v>
      </c>
      <c r="AQ11" s="44">
        <f t="shared" si="1"/>
        <v>4.0367331732803206E-2</v>
      </c>
      <c r="AR11" s="44">
        <f t="shared" si="1"/>
        <v>0.13813485650725901</v>
      </c>
      <c r="AS11" s="44">
        <f t="shared" si="1"/>
        <v>5.2456516570576338E-2</v>
      </c>
      <c r="AT11" s="44">
        <f t="shared" si="1"/>
        <v>0.23203749071465443</v>
      </c>
      <c r="AU11" s="44">
        <f t="shared" si="1"/>
        <v>0.13790501856590395</v>
      </c>
      <c r="AV11" s="44">
        <f t="shared" si="1"/>
        <v>0.43012453963147751</v>
      </c>
      <c r="AW11" s="44">
        <f t="shared" si="1"/>
        <v>5.8702639693916536E-2</v>
      </c>
      <c r="AX11" s="44">
        <f t="shared" si="1"/>
        <v>0.36265932575334076</v>
      </c>
      <c r="AY11" s="44">
        <f t="shared" si="1"/>
        <v>0.68945684290456766</v>
      </c>
      <c r="AZ11" s="44">
        <f t="shared" si="1"/>
        <v>0.39867866181256933</v>
      </c>
      <c r="BA11" s="44">
        <f t="shared" si="1"/>
        <v>0.36674816625916523</v>
      </c>
      <c r="BB11" s="44">
        <f t="shared" si="1"/>
        <v>-3.0332447705069081E-2</v>
      </c>
      <c r="BC11" s="44">
        <f t="shared" si="1"/>
        <v>0.24832801503428792</v>
      </c>
      <c r="BD11" s="44">
        <f t="shared" si="1"/>
        <v>0.25018639576057505</v>
      </c>
      <c r="BE11" s="44">
        <f t="shared" si="1"/>
        <v>-7.3987433598132757E-2</v>
      </c>
      <c r="BF11" s="44">
        <f t="shared" si="1"/>
        <v>0.19068729001996454</v>
      </c>
      <c r="BG11" s="44">
        <f t="shared" si="1"/>
        <v>0.13085067885518095</v>
      </c>
      <c r="BH11" s="44">
        <f t="shared" si="1"/>
        <v>0.27011802108410732</v>
      </c>
      <c r="BI11" s="44">
        <f t="shared" si="1"/>
        <v>0.16043312752063935</v>
      </c>
      <c r="BJ11" s="44">
        <f t="shared" si="1"/>
        <v>0.26447110014855968</v>
      </c>
      <c r="BK11" s="44">
        <f t="shared" si="4"/>
        <v>3.3105939004815377</v>
      </c>
    </row>
    <row r="12" spans="1:64" x14ac:dyDescent="0.3">
      <c r="A12" s="11" t="s">
        <v>33</v>
      </c>
      <c r="B12" s="12">
        <v>2021</v>
      </c>
      <c r="C12" s="11" t="s">
        <v>39</v>
      </c>
      <c r="D12" s="32">
        <v>-2.2357723577235658</v>
      </c>
      <c r="E12" s="20">
        <v>-2.2222222222222223</v>
      </c>
      <c r="F12" s="20">
        <v>-1.081730769230776</v>
      </c>
      <c r="G12" s="20">
        <v>-0.38461538461538097</v>
      </c>
      <c r="H12" s="20">
        <v>5.3903345724906995</v>
      </c>
      <c r="I12" s="20">
        <v>-2.6066350710900505</v>
      </c>
      <c r="J12" s="20">
        <v>-10.829207920792079</v>
      </c>
      <c r="K12" s="20">
        <v>-0.67567567567568965</v>
      </c>
      <c r="L12" s="20">
        <v>-1.4808362369338004</v>
      </c>
      <c r="M12" s="20">
        <v>0.6756756756756721</v>
      </c>
      <c r="N12" s="20">
        <v>4.0264026402640232</v>
      </c>
      <c r="O12" s="20">
        <v>-1.4585764294049008</v>
      </c>
      <c r="P12" s="20">
        <v>-2.4691358024691357</v>
      </c>
      <c r="Q12" s="20">
        <v>-2.8806584362139889</v>
      </c>
      <c r="R12" s="20">
        <v>1.8601667735728067</v>
      </c>
      <c r="S12" s="20">
        <v>6.604450825556345</v>
      </c>
      <c r="T12" s="20">
        <v>2.5423728813559356</v>
      </c>
      <c r="U12" s="20">
        <v>0.12391573729862988</v>
      </c>
      <c r="V12" s="20">
        <v>0.45190445448675831</v>
      </c>
      <c r="W12" s="20">
        <v>2.8455284552845646</v>
      </c>
      <c r="X12" s="20">
        <v>3.047619047619055</v>
      </c>
      <c r="Y12" s="20">
        <v>3.1667839549612951</v>
      </c>
      <c r="Z12" s="20">
        <v>2.7498323272971121</v>
      </c>
      <c r="AA12" s="20">
        <v>1.7131979695431583</v>
      </c>
      <c r="AB12" s="20">
        <v>-0.76628352490420737</v>
      </c>
      <c r="AC12" s="20">
        <v>2.5913621262458513</v>
      </c>
      <c r="AD12" s="27">
        <v>-0.12658227848100545</v>
      </c>
      <c r="AE12" s="24">
        <v>43.35</v>
      </c>
      <c r="AF12" s="26">
        <f t="shared" si="0"/>
        <v>1.93771626297577</v>
      </c>
      <c r="AG12" s="26"/>
      <c r="AH12" s="166">
        <v>2021</v>
      </c>
      <c r="AI12" s="12" t="s">
        <v>53</v>
      </c>
      <c r="AJ12" s="44">
        <f t="shared" si="2"/>
        <v>0.13229953118354307</v>
      </c>
      <c r="AK12" s="44">
        <f t="shared" si="3"/>
        <v>-0.44657840228850681</v>
      </c>
      <c r="AL12" s="44">
        <f t="shared" si="1"/>
        <v>0.97629094639719283</v>
      </c>
      <c r="AM12" s="44">
        <f t="shared" si="1"/>
        <v>0.14672367551510976</v>
      </c>
      <c r="AN12" s="44">
        <f t="shared" si="1"/>
        <v>-8.6154563521054175E-2</v>
      </c>
      <c r="AO12" s="44">
        <f t="shared" si="1"/>
        <v>-0.20382993934909596</v>
      </c>
      <c r="AP12" s="44">
        <f t="shared" si="1"/>
        <v>-0.65883671786498488</v>
      </c>
      <c r="AQ12" s="44">
        <f t="shared" ref="AQ12:AQ30" si="5">AVERAGEIFS(K$2:K$88,$B$2:$B$88,$AH12,$C$2:$C$88,$AI12)</f>
        <v>-0.18140277154989978</v>
      </c>
      <c r="AR12" s="44">
        <f t="shared" ref="AR12:AR30" si="6">AVERAGEIFS(L$2:L$88,$B$2:$B$88,$AH12,$C$2:$C$88,$AI12)</f>
        <v>-0.40674359855322245</v>
      </c>
      <c r="AS12" s="44">
        <f t="shared" ref="AS12:AS30" si="7">AVERAGEIFS(M$2:M$88,$B$2:$B$88,$AH12,$C$2:$C$88,$AI12)</f>
        <v>0.18862863616595268</v>
      </c>
      <c r="AT12" s="44">
        <f t="shared" ref="AT12:AT30" si="8">AVERAGEIFS(N$2:N$88,$B$2:$B$88,$AH12,$C$2:$C$88,$AI12)</f>
        <v>0.28205216645749748</v>
      </c>
      <c r="AU12" s="44">
        <f t="shared" ref="AU12:AU30" si="9">AVERAGEIFS(O$2:O$88,$B$2:$B$88,$AH12,$C$2:$C$88,$AI12)</f>
        <v>0.15703143921900983</v>
      </c>
      <c r="AV12" s="44">
        <f t="shared" ref="AV12:AV30" si="10">AVERAGEIFS(P$2:P$88,$B$2:$B$88,$AH12,$C$2:$C$88,$AI12)</f>
        <v>-0.30209514125804021</v>
      </c>
      <c r="AW12" s="44">
        <f t="shared" ref="AW12:AW30" si="11">AVERAGEIFS(Q$2:Q$88,$B$2:$B$88,$AH12,$C$2:$C$88,$AI12)</f>
        <v>-8.135180636357231E-2</v>
      </c>
      <c r="AX12" s="44">
        <f t="shared" ref="AX12:AX30" si="12">AVERAGEIFS(R$2:R$88,$B$2:$B$88,$AH12,$C$2:$C$88,$AI12)</f>
        <v>0.33892515892943509</v>
      </c>
      <c r="AY12" s="44">
        <f t="shared" ref="AY12:AY30" si="13">AVERAGEIFS(S$2:S$88,$B$2:$B$88,$AH12,$C$2:$C$88,$AI12)</f>
        <v>0.71580876861107201</v>
      </c>
      <c r="AZ12" s="44">
        <f t="shared" ref="AZ12:AZ30" si="14">AVERAGEIFS(T$2:T$88,$B$2:$B$88,$AH12,$C$2:$C$88,$AI12)</f>
        <v>0.37614120360579167</v>
      </c>
      <c r="BA12" s="44">
        <f t="shared" ref="BA12:BA30" si="15">AVERAGEIFS(U$2:U$88,$B$2:$B$88,$AH12,$C$2:$C$88,$AI12)</f>
        <v>-0.48721071863579962</v>
      </c>
      <c r="BB12" s="44">
        <f t="shared" ref="BB12:BB30" si="16">AVERAGEIFS(V$2:V$88,$B$2:$B$88,$AH12,$C$2:$C$88,$AI12)</f>
        <v>7.4043545172307088E-2</v>
      </c>
      <c r="BC12" s="44">
        <f t="shared" ref="BC12:BC30" si="17">AVERAGEIFS(W$2:W$88,$B$2:$B$88,$AH12,$C$2:$C$88,$AI12)</f>
        <v>0.26751989987998687</v>
      </c>
      <c r="BD12" s="44">
        <f t="shared" ref="BD12:BD30" si="18">AVERAGEIFS(X$2:X$88,$B$2:$B$88,$AH12,$C$2:$C$88,$AI12)</f>
        <v>0.19296964128725605</v>
      </c>
      <c r="BE12" s="44">
        <f t="shared" ref="BE12:BE30" si="19">AVERAGEIFS(Y$2:Y$88,$B$2:$B$88,$AH12,$C$2:$C$88,$AI12)</f>
        <v>0.31963667093264236</v>
      </c>
      <c r="BF12" s="44">
        <f t="shared" ref="BF12:BF30" si="20">AVERAGEIFS(Z$2:Z$88,$B$2:$B$88,$AH12,$C$2:$C$88,$AI12)</f>
        <v>0.19497487495535251</v>
      </c>
      <c r="BG12" s="44">
        <f t="shared" ref="BG12:BG30" si="21">AVERAGEIFS(AA$2:AA$88,$B$2:$B$88,$AH12,$C$2:$C$88,$AI12)</f>
        <v>0.14753809293663389</v>
      </c>
      <c r="BH12" s="44">
        <f t="shared" ref="BH12:BH30" si="22">AVERAGEIFS(AB$2:AB$88,$B$2:$B$88,$AH12,$C$2:$C$88,$AI12)</f>
        <v>8.2558115785177771E-2</v>
      </c>
      <c r="BI12" s="44">
        <f t="shared" ref="BI12:BI30" si="23">AVERAGEIFS(AC$2:AC$88,$B$2:$B$88,$AH12,$C$2:$C$88,$AI12)</f>
        <v>0.22482135269323086</v>
      </c>
      <c r="BJ12" s="44">
        <f t="shared" ref="BJ12:BJ30" si="24">AVERAGEIFS(AD$2:AD$88,$B$2:$B$88,$AH12,$C$2:$C$88,$AI12)</f>
        <v>-0.11636740250211171</v>
      </c>
      <c r="BK12" s="44">
        <f t="shared" si="4"/>
        <v>12.094664476485983</v>
      </c>
    </row>
    <row r="13" spans="1:64" x14ac:dyDescent="0.3">
      <c r="A13" s="11" t="s">
        <v>35</v>
      </c>
      <c r="B13" s="12">
        <v>2021</v>
      </c>
      <c r="C13" s="11" t="s">
        <v>39</v>
      </c>
      <c r="D13" s="32">
        <v>0.55440055440054248</v>
      </c>
      <c r="E13" s="20">
        <v>0.25252525252525254</v>
      </c>
      <c r="F13" s="20">
        <v>2.4301336573511545</v>
      </c>
      <c r="G13" s="20">
        <v>0.25740025740026101</v>
      </c>
      <c r="H13" s="20">
        <v>8.4068195179306358</v>
      </c>
      <c r="I13" s="20">
        <v>-1.2773722627737192</v>
      </c>
      <c r="J13" s="20">
        <v>-3.9555863983344821</v>
      </c>
      <c r="K13" s="20">
        <v>2.1026592455163922</v>
      </c>
      <c r="L13" s="20">
        <v>1.0610079575596842</v>
      </c>
      <c r="M13" s="20">
        <v>3.5387431360585619</v>
      </c>
      <c r="N13" s="20">
        <v>4.4416243654822338</v>
      </c>
      <c r="O13" s="20">
        <v>0.53285968028419517</v>
      </c>
      <c r="P13" s="20">
        <v>0.44303797468353712</v>
      </c>
      <c r="Q13" s="20">
        <v>0.42372881355931302</v>
      </c>
      <c r="R13" s="20">
        <v>4.093198992443325</v>
      </c>
      <c r="S13" s="20">
        <v>8.1481481481481453</v>
      </c>
      <c r="T13" s="20">
        <v>4.5772409408772967</v>
      </c>
      <c r="U13" s="20">
        <v>0.12391573729862988</v>
      </c>
      <c r="V13" s="20">
        <v>3.9203084832904849</v>
      </c>
      <c r="W13" s="20">
        <v>4.6113306982872198</v>
      </c>
      <c r="X13" s="20">
        <v>4.189772027110279</v>
      </c>
      <c r="Y13" s="20">
        <v>4.5020463847203231</v>
      </c>
      <c r="Z13" s="20">
        <v>4.4386422976501381</v>
      </c>
      <c r="AA13" s="20">
        <v>4.5539613225202631</v>
      </c>
      <c r="AB13" s="20">
        <v>2.5096525096525135</v>
      </c>
      <c r="AC13" s="20">
        <v>4.3393782383419612</v>
      </c>
      <c r="AD13" s="27">
        <v>2.0912547528517003</v>
      </c>
      <c r="AE13" s="24">
        <v>43.35</v>
      </c>
      <c r="AF13" s="26">
        <f t="shared" si="0"/>
        <v>1.93771626297577</v>
      </c>
      <c r="AG13" s="26"/>
      <c r="AH13" s="166">
        <v>2021</v>
      </c>
      <c r="AI13" s="12" t="s">
        <v>55</v>
      </c>
      <c r="AJ13" s="44">
        <f t="shared" si="2"/>
        <v>0.2224875580480031</v>
      </c>
      <c r="AK13" s="44">
        <f t="shared" si="3"/>
        <v>7.8534675730668191E-4</v>
      </c>
      <c r="AL13" s="44">
        <f t="shared" ref="AL13:AL30" si="25">AVERAGEIFS(F$2:F$88,$B$2:$B$88,$AH13,$C$2:$C$88,$AI13)</f>
        <v>0.29084917362939039</v>
      </c>
      <c r="AM13" s="44">
        <f t="shared" ref="AM13:AM30" si="26">AVERAGEIFS(G$2:G$88,$B$2:$B$88,$AH13,$C$2:$C$88,$AI13)</f>
        <v>0.14596365571097467</v>
      </c>
      <c r="AN13" s="44">
        <f t="shared" ref="AN13:AN30" si="27">AVERAGEIFS(H$2:H$88,$B$2:$B$88,$AH13,$C$2:$C$88,$AI13)</f>
        <v>-0.19904208994376704</v>
      </c>
      <c r="AO13" s="44">
        <f t="shared" ref="AO13:AO30" si="28">AVERAGEIFS(I$2:I$88,$B$2:$B$88,$AH13,$C$2:$C$88,$AI13)</f>
        <v>-0.13057386085419509</v>
      </c>
      <c r="AP13" s="44">
        <f t="shared" ref="AP13:AP30" si="29">AVERAGEIFS(J$2:J$88,$B$2:$B$88,$AH13,$C$2:$C$88,$AI13)</f>
        <v>-0.75803519331033853</v>
      </c>
      <c r="AQ13" s="44">
        <f t="shared" si="5"/>
        <v>-0.10129238114761015</v>
      </c>
      <c r="AR13" s="44">
        <f t="shared" si="6"/>
        <v>-0.35510838422226659</v>
      </c>
      <c r="AS13" s="44">
        <f t="shared" si="7"/>
        <v>0.32373644645938465</v>
      </c>
      <c r="AT13" s="44">
        <f t="shared" si="8"/>
        <v>0.18405676599575616</v>
      </c>
      <c r="AU13" s="44">
        <f t="shared" si="9"/>
        <v>0.13994401691202632</v>
      </c>
      <c r="AV13" s="44">
        <f t="shared" si="10"/>
        <v>-0.30012743719798146</v>
      </c>
      <c r="AW13" s="44">
        <f t="shared" si="11"/>
        <v>8.4352822502807481E-3</v>
      </c>
      <c r="AX13" s="44">
        <f t="shared" si="12"/>
        <v>0.34200911154532615</v>
      </c>
      <c r="AY13" s="44">
        <f t="shared" si="13"/>
        <v>0.84867278619218778</v>
      </c>
      <c r="AZ13" s="44">
        <f t="shared" si="14"/>
        <v>0.40011485267372998</v>
      </c>
      <c r="BA13" s="44">
        <f t="shared" si="15"/>
        <v>0.67319461444308093</v>
      </c>
      <c r="BB13" s="44">
        <f t="shared" si="16"/>
        <v>5.503709288895927E-2</v>
      </c>
      <c r="BC13" s="44">
        <f t="shared" si="17"/>
        <v>0.26870939961958734</v>
      </c>
      <c r="BD13" s="44">
        <f t="shared" si="18"/>
        <v>0.2065514528133067</v>
      </c>
      <c r="BE13" s="44">
        <f t="shared" si="19"/>
        <v>0.22014666266602001</v>
      </c>
      <c r="BF13" s="44">
        <f t="shared" si="20"/>
        <v>0.12882798362901524</v>
      </c>
      <c r="BG13" s="44">
        <f t="shared" si="21"/>
        <v>0.11640718811162983</v>
      </c>
      <c r="BH13" s="44">
        <f t="shared" si="22"/>
        <v>8.2152051232082204E-2</v>
      </c>
      <c r="BI13" s="44">
        <f t="shared" si="23"/>
        <v>0.18711469828994298</v>
      </c>
      <c r="BJ13" s="44">
        <f t="shared" si="24"/>
        <v>-0.11739349714076269</v>
      </c>
      <c r="BK13" s="44">
        <f t="shared" si="4"/>
        <v>4.6775397669519831</v>
      </c>
    </row>
    <row r="14" spans="1:64" x14ac:dyDescent="0.3">
      <c r="A14" s="11" t="s">
        <v>30</v>
      </c>
      <c r="B14" s="12">
        <v>2021</v>
      </c>
      <c r="C14" s="11" t="s">
        <v>41</v>
      </c>
      <c r="D14" s="32">
        <v>2.5499655410062143</v>
      </c>
      <c r="E14" s="20">
        <v>2.9219143576826254</v>
      </c>
      <c r="F14" s="20">
        <v>2.6097271648873108</v>
      </c>
      <c r="G14" s="20">
        <v>0.44929396662386939</v>
      </c>
      <c r="H14" s="20">
        <v>-8.4598698481561794</v>
      </c>
      <c r="I14" s="20">
        <v>6.2846580406654269</v>
      </c>
      <c r="J14" s="20">
        <v>20.303468208092482</v>
      </c>
      <c r="K14" s="20">
        <v>0.4845548152634836</v>
      </c>
      <c r="L14" s="20">
        <v>1.3998250218722734</v>
      </c>
      <c r="M14" s="20">
        <v>-2.6517383618149681</v>
      </c>
      <c r="N14" s="20">
        <v>-7.6549210206561327</v>
      </c>
      <c r="O14" s="20">
        <v>0.76560659599527847</v>
      </c>
      <c r="P14" s="20">
        <v>3.465658475110271</v>
      </c>
      <c r="Q14" s="20">
        <v>4.5358649789029508</v>
      </c>
      <c r="R14" s="20">
        <v>-5.3236539624924442</v>
      </c>
      <c r="S14" s="20">
        <v>-12.702366127023664</v>
      </c>
      <c r="T14" s="20">
        <v>-6.3221884498480279</v>
      </c>
      <c r="U14" s="20">
        <v>-0.68069306930692719</v>
      </c>
      <c r="V14" s="20">
        <v>-3.8342609771181131</v>
      </c>
      <c r="W14" s="20">
        <v>-5.4785894206549219</v>
      </c>
      <c r="X14" s="20">
        <v>-5.1448846836191535</v>
      </c>
      <c r="Y14" s="20">
        <v>-5.3524804177545615</v>
      </c>
      <c r="Z14" s="20">
        <v>-4.6250000000000036</v>
      </c>
      <c r="AA14" s="20">
        <v>-6.5632458233890221</v>
      </c>
      <c r="AB14" s="20">
        <v>-1.1299435028248659</v>
      </c>
      <c r="AC14" s="20">
        <v>-5.4624456859093629</v>
      </c>
      <c r="AD14" s="27">
        <v>-0.99317194289260979</v>
      </c>
      <c r="AE14" s="24">
        <v>44.19</v>
      </c>
      <c r="AF14" s="26">
        <f t="shared" si="0"/>
        <v>-6.4267933921701657</v>
      </c>
      <c r="AG14" s="26"/>
      <c r="AH14" s="166">
        <v>2022</v>
      </c>
      <c r="AI14" s="12" t="s">
        <v>31</v>
      </c>
      <c r="AJ14" s="44">
        <f t="shared" si="2"/>
        <v>0.12919847417846358</v>
      </c>
      <c r="AK14" s="44">
        <f t="shared" si="3"/>
        <v>0.21887874969899412</v>
      </c>
      <c r="AL14" s="44">
        <f t="shared" si="25"/>
        <v>-0.4625611711441287</v>
      </c>
      <c r="AM14" s="44">
        <f t="shared" si="26"/>
        <v>4.154981186700716E-2</v>
      </c>
      <c r="AN14" s="44">
        <f t="shared" si="27"/>
        <v>0.35798297195316725</v>
      </c>
      <c r="AO14" s="44">
        <f t="shared" si="28"/>
        <v>7.3244008192942786E-2</v>
      </c>
      <c r="AP14" s="44">
        <f t="shared" si="29"/>
        <v>0.84678879241378624</v>
      </c>
      <c r="AQ14" s="44">
        <f t="shared" si="5"/>
        <v>-2.0300386154043535E-2</v>
      </c>
      <c r="AR14" s="44">
        <f t="shared" si="6"/>
        <v>-0.32620346651304316</v>
      </c>
      <c r="AS14" s="44">
        <f t="shared" si="7"/>
        <v>0.41746847357463851</v>
      </c>
      <c r="AT14" s="44">
        <f t="shared" si="8"/>
        <v>0.30557308900769176</v>
      </c>
      <c r="AU14" s="44">
        <f t="shared" si="9"/>
        <v>0.10217127386028557</v>
      </c>
      <c r="AV14" s="44">
        <f t="shared" si="10"/>
        <v>-4.7653826353892814E-3</v>
      </c>
      <c r="AW14" s="44">
        <f t="shared" si="11"/>
        <v>0.16209703775556414</v>
      </c>
      <c r="AX14" s="44">
        <f t="shared" si="12"/>
        <v>0.24055891567606139</v>
      </c>
      <c r="AY14" s="44">
        <f t="shared" si="13"/>
        <v>0.77968792872933912</v>
      </c>
      <c r="AZ14" s="44">
        <f t="shared" si="14"/>
        <v>0.29674659004584275</v>
      </c>
      <c r="BA14" s="44">
        <f t="shared" si="15"/>
        <v>0.60790273556231</v>
      </c>
      <c r="BB14" s="44">
        <f t="shared" si="16"/>
        <v>0.34152708954934258</v>
      </c>
      <c r="BC14" s="44">
        <f t="shared" si="17"/>
        <v>0.22854945154675876</v>
      </c>
      <c r="BD14" s="44">
        <f t="shared" si="18"/>
        <v>0.18116781507348131</v>
      </c>
      <c r="BE14" s="44">
        <f t="shared" si="19"/>
        <v>0.15147369183778267</v>
      </c>
      <c r="BF14" s="44">
        <f t="shared" si="20"/>
        <v>0.16446255515877276</v>
      </c>
      <c r="BG14" s="44">
        <f t="shared" si="21"/>
        <v>0.15329418795407537</v>
      </c>
      <c r="BH14" s="44">
        <f t="shared" si="22"/>
        <v>0.2659991608024832</v>
      </c>
      <c r="BI14" s="44">
        <f t="shared" si="23"/>
        <v>0.20349617326195832</v>
      </c>
      <c r="BJ14" s="44">
        <f t="shared" si="24"/>
        <v>6.2132190715470326E-2</v>
      </c>
      <c r="BK14" s="44">
        <f t="shared" si="4"/>
        <v>3.0480164878035012</v>
      </c>
    </row>
    <row r="15" spans="1:64" x14ac:dyDescent="0.3">
      <c r="A15" s="11" t="s">
        <v>33</v>
      </c>
      <c r="B15" s="12">
        <v>2021</v>
      </c>
      <c r="C15" s="11" t="s">
        <v>41</v>
      </c>
      <c r="D15" s="32">
        <v>-1.6801075268817203</v>
      </c>
      <c r="E15" s="20">
        <v>-1.8600097895252137</v>
      </c>
      <c r="F15" s="20">
        <v>-1.5606936416184907</v>
      </c>
      <c r="G15" s="20">
        <v>-0.25559105431310269</v>
      </c>
      <c r="H15" s="20">
        <v>5.8649289099525932</v>
      </c>
      <c r="I15" s="20">
        <v>-3.1304347826086989</v>
      </c>
      <c r="J15" s="20">
        <v>-11.171171171171167</v>
      </c>
      <c r="K15" s="20">
        <v>-0.30138637733574442</v>
      </c>
      <c r="L15" s="20">
        <v>-0.94909404659189678</v>
      </c>
      <c r="M15" s="20">
        <v>1.8159806295399519</v>
      </c>
      <c r="N15" s="20">
        <v>4.8026315789473761</v>
      </c>
      <c r="O15" s="20">
        <v>-0.40911747516071806</v>
      </c>
      <c r="P15" s="20">
        <v>-2.1315468940316689</v>
      </c>
      <c r="Q15" s="20">
        <v>-3.1786074672048352</v>
      </c>
      <c r="R15" s="20">
        <v>3.3865814696485694</v>
      </c>
      <c r="S15" s="20">
        <v>8.4878744650499343</v>
      </c>
      <c r="T15" s="20">
        <v>4.0882543802725584</v>
      </c>
      <c r="U15" s="20">
        <v>-0.68069306930692719</v>
      </c>
      <c r="V15" s="20">
        <v>2.508038585209007</v>
      </c>
      <c r="W15" s="20">
        <v>3.064623584277145</v>
      </c>
      <c r="X15" s="20">
        <v>3.3665835411471354</v>
      </c>
      <c r="Y15" s="20">
        <v>2.6896551724137971</v>
      </c>
      <c r="Z15" s="20">
        <v>2.0969855832241264</v>
      </c>
      <c r="AA15" s="20">
        <v>2.9374201787994858</v>
      </c>
      <c r="AB15" s="20">
        <v>0.69841269841269482</v>
      </c>
      <c r="AC15" s="20">
        <v>2.9546946815495732</v>
      </c>
      <c r="AD15" s="27">
        <v>0.56426332288401615</v>
      </c>
      <c r="AE15" s="24">
        <v>44.19</v>
      </c>
      <c r="AF15" s="26">
        <f t="shared" si="0"/>
        <v>-6.4267933921701657</v>
      </c>
      <c r="AG15" s="26"/>
      <c r="AH15" s="166">
        <v>2022</v>
      </c>
      <c r="AI15" s="12" t="s">
        <v>36</v>
      </c>
      <c r="AJ15" s="44">
        <f t="shared" si="2"/>
        <v>0.32684940360772741</v>
      </c>
      <c r="AK15" s="44">
        <f t="shared" si="3"/>
        <v>1.6770887537207393</v>
      </c>
      <c r="AL15" s="44">
        <f t="shared" si="25"/>
        <v>-1.4403528104161929</v>
      </c>
      <c r="AM15" s="44">
        <f t="shared" si="26"/>
        <v>0.26966651451994073</v>
      </c>
      <c r="AN15" s="44">
        <f t="shared" si="27"/>
        <v>2.2337405571720308</v>
      </c>
      <c r="AO15" s="44">
        <f t="shared" si="28"/>
        <v>1.0025089961114972</v>
      </c>
      <c r="AP15" s="44">
        <f t="shared" si="29"/>
        <v>1.6978217108829703</v>
      </c>
      <c r="AQ15" s="44">
        <f t="shared" si="5"/>
        <v>6.1573211590867538E-2</v>
      </c>
      <c r="AR15" s="44">
        <f t="shared" si="6"/>
        <v>1.1465746221095604E-2</v>
      </c>
      <c r="AS15" s="44">
        <f t="shared" si="7"/>
        <v>0.6398313580319096</v>
      </c>
      <c r="AT15" s="44">
        <f t="shared" si="8"/>
        <v>0.31934154116153052</v>
      </c>
      <c r="AU15" s="44">
        <f t="shared" si="9"/>
        <v>0.21683521425406629</v>
      </c>
      <c r="AV15" s="44">
        <f t="shared" si="10"/>
        <v>0.57810160772514052</v>
      </c>
      <c r="AW15" s="44">
        <f t="shared" si="11"/>
        <v>0.15622610130405876</v>
      </c>
      <c r="AX15" s="44">
        <f t="shared" si="12"/>
        <v>0.31541554805474198</v>
      </c>
      <c r="AY15" s="44">
        <f t="shared" si="13"/>
        <v>0.86072869464767887</v>
      </c>
      <c r="AZ15" s="44">
        <f t="shared" si="14"/>
        <v>0.36917673749756147</v>
      </c>
      <c r="BA15" s="44">
        <f t="shared" si="15"/>
        <v>-0.12084592145014418</v>
      </c>
      <c r="BB15" s="44">
        <f t="shared" si="16"/>
        <v>0.31973593229749708</v>
      </c>
      <c r="BC15" s="44">
        <f t="shared" si="17"/>
        <v>0.23039797631407147</v>
      </c>
      <c r="BD15" s="44">
        <f t="shared" si="18"/>
        <v>0.19217222044650648</v>
      </c>
      <c r="BE15" s="44">
        <f t="shared" si="19"/>
        <v>0.23590066647558819</v>
      </c>
      <c r="BF15" s="44">
        <f t="shared" si="20"/>
        <v>0.26026018610327251</v>
      </c>
      <c r="BG15" s="44">
        <f t="shared" si="21"/>
        <v>0.12296894046537066</v>
      </c>
      <c r="BH15" s="44">
        <f t="shared" si="22"/>
        <v>0.58808312574614596</v>
      </c>
      <c r="BI15" s="44">
        <f t="shared" si="23"/>
        <v>0.26195639193972253</v>
      </c>
      <c r="BJ15" s="44">
        <f t="shared" si="24"/>
        <v>0.40266794355987723</v>
      </c>
      <c r="BK15" s="44">
        <f t="shared" si="4"/>
        <v>6.8751693316025211</v>
      </c>
    </row>
    <row r="16" spans="1:64" x14ac:dyDescent="0.3">
      <c r="A16" s="11" t="s">
        <v>35</v>
      </c>
      <c r="B16" s="12">
        <v>2021</v>
      </c>
      <c r="C16" s="11" t="s">
        <v>41</v>
      </c>
      <c r="D16" s="32">
        <v>-0.4784688995215427</v>
      </c>
      <c r="E16" s="20">
        <v>-0.19950124688279586</v>
      </c>
      <c r="F16" s="20">
        <v>5.2847915443335287</v>
      </c>
      <c r="G16" s="20">
        <v>0</v>
      </c>
      <c r="H16" s="20">
        <v>6.5472859541130486</v>
      </c>
      <c r="I16" s="20">
        <v>-5.0867743865948531</v>
      </c>
      <c r="J16" s="20">
        <v>-2.1636240703177938</v>
      </c>
      <c r="K16" s="20">
        <v>6.0459492140262583E-2</v>
      </c>
      <c r="L16" s="20">
        <v>-0.17421602787456694</v>
      </c>
      <c r="M16" s="20">
        <v>1.0701545778834789</v>
      </c>
      <c r="N16" s="20">
        <v>3.8920276208411728</v>
      </c>
      <c r="O16" s="20">
        <v>0.76291079812205564</v>
      </c>
      <c r="P16" s="20">
        <v>-0.12445550715618459</v>
      </c>
      <c r="Q16" s="20">
        <v>-1.4590932777488332</v>
      </c>
      <c r="R16" s="20">
        <v>2.1631644004944373</v>
      </c>
      <c r="S16" s="20">
        <v>5.1282051282051357</v>
      </c>
      <c r="T16" s="20">
        <v>2.6184538653366509</v>
      </c>
      <c r="U16" s="20">
        <v>-0.68069306930692719</v>
      </c>
      <c r="V16" s="20">
        <v>1.6938519447929665</v>
      </c>
      <c r="W16" s="20">
        <v>2.9088558500323205</v>
      </c>
      <c r="X16" s="20">
        <v>2.3522316043425673</v>
      </c>
      <c r="Y16" s="20">
        <v>3.5594358629952874</v>
      </c>
      <c r="Z16" s="20">
        <v>2.9525032092426149</v>
      </c>
      <c r="AA16" s="20">
        <v>3.4739454094292945</v>
      </c>
      <c r="AB16" s="20">
        <v>0.50441361916772476</v>
      </c>
      <c r="AC16" s="20">
        <v>2.9974489795918293</v>
      </c>
      <c r="AD16" s="27">
        <v>1.0598503740648306</v>
      </c>
      <c r="AE16" s="24">
        <v>44.19</v>
      </c>
      <c r="AF16" s="26">
        <f t="shared" si="0"/>
        <v>-6.4267933921701657</v>
      </c>
      <c r="AG16" s="26"/>
      <c r="AH16" s="166">
        <v>2022</v>
      </c>
      <c r="AI16" s="12" t="s">
        <v>38</v>
      </c>
      <c r="AJ16" s="44">
        <f t="shared" si="2"/>
        <v>0.36640407398877922</v>
      </c>
      <c r="AK16" s="44">
        <f t="shared" si="3"/>
        <v>0.30403073357282057</v>
      </c>
      <c r="AL16" s="44">
        <f t="shared" si="25"/>
        <v>-0.6753717225238155</v>
      </c>
      <c r="AM16" s="44">
        <f t="shared" si="26"/>
        <v>0.37026813616540294</v>
      </c>
      <c r="AN16" s="44">
        <f t="shared" si="27"/>
        <v>1.1049995482266519</v>
      </c>
      <c r="AO16" s="44">
        <f t="shared" si="28"/>
        <v>2.9326161236301949</v>
      </c>
      <c r="AP16" s="44">
        <f t="shared" si="29"/>
        <v>0.51450955288707034</v>
      </c>
      <c r="AQ16" s="44">
        <f t="shared" si="5"/>
        <v>0.18364686189058591</v>
      </c>
      <c r="AR16" s="44">
        <f t="shared" si="6"/>
        <v>3.6964937900577456E-2</v>
      </c>
      <c r="AS16" s="44">
        <f t="shared" si="7"/>
        <v>0.80248548034915823</v>
      </c>
      <c r="AT16" s="44">
        <f t="shared" si="8"/>
        <v>0.42628161638296608</v>
      </c>
      <c r="AU16" s="44">
        <f t="shared" si="9"/>
        <v>0.29198340394140659</v>
      </c>
      <c r="AV16" s="44">
        <f t="shared" si="10"/>
        <v>0.41745371375560741</v>
      </c>
      <c r="AW16" s="44">
        <f t="shared" si="11"/>
        <v>0.10514049876978239</v>
      </c>
      <c r="AX16" s="44">
        <f t="shared" si="12"/>
        <v>0.46596327057688319</v>
      </c>
      <c r="AY16" s="44">
        <f t="shared" si="13"/>
        <v>0.78301078448569206</v>
      </c>
      <c r="AZ16" s="44">
        <f t="shared" si="14"/>
        <v>0.4804443181545226</v>
      </c>
      <c r="BA16" s="44">
        <f t="shared" si="15"/>
        <v>1.0284331518451231</v>
      </c>
      <c r="BB16" s="44">
        <f t="shared" si="16"/>
        <v>0.89485699153054821</v>
      </c>
      <c r="BC16" s="44">
        <f t="shared" si="17"/>
        <v>0.30441825523792526</v>
      </c>
      <c r="BD16" s="44">
        <f t="shared" si="18"/>
        <v>0.24468869584270347</v>
      </c>
      <c r="BE16" s="44">
        <f t="shared" si="19"/>
        <v>0.94705260957522708</v>
      </c>
      <c r="BF16" s="44">
        <f t="shared" si="20"/>
        <v>0.15385876986848865</v>
      </c>
      <c r="BG16" s="44">
        <f t="shared" si="21"/>
        <v>0.11645500023976574</v>
      </c>
      <c r="BH16" s="44">
        <f t="shared" si="22"/>
        <v>0.31931341277751984</v>
      </c>
      <c r="BI16" s="44">
        <f t="shared" si="23"/>
        <v>0.43922791550179757</v>
      </c>
      <c r="BJ16" s="44">
        <f t="shared" si="24"/>
        <v>0.42172322593050621</v>
      </c>
      <c r="BK16" s="44">
        <f t="shared" si="4"/>
        <v>3.9492022754363716</v>
      </c>
    </row>
    <row r="17" spans="1:63" x14ac:dyDescent="0.3">
      <c r="A17" s="11" t="s">
        <v>30</v>
      </c>
      <c r="B17" s="12">
        <v>2021</v>
      </c>
      <c r="C17" s="11" t="s">
        <v>42</v>
      </c>
      <c r="D17" s="32">
        <v>2.4725274725274686</v>
      </c>
      <c r="E17" s="20">
        <v>2.6986506746626717</v>
      </c>
      <c r="F17" s="20">
        <v>1.9520356943669825</v>
      </c>
      <c r="G17" s="20">
        <v>0.25624599615631372</v>
      </c>
      <c r="H17" s="20">
        <v>-9.5588235294117734</v>
      </c>
      <c r="I17" s="20">
        <v>8.1336696090794494</v>
      </c>
      <c r="J17" s="20">
        <v>21.76917760884589</v>
      </c>
      <c r="K17" s="20">
        <v>0.84592145015106091</v>
      </c>
      <c r="L17" s="20">
        <v>1.3089005235602094</v>
      </c>
      <c r="M17" s="20">
        <v>-2.6470588235294117</v>
      </c>
      <c r="N17" s="20">
        <v>-7.9758308157099629</v>
      </c>
      <c r="O17" s="20">
        <v>0.93185789167153343</v>
      </c>
      <c r="P17" s="20">
        <v>3.5514018691588713</v>
      </c>
      <c r="Q17" s="20">
        <v>3.4373347435219461</v>
      </c>
      <c r="R17" s="20">
        <v>-4.8396854204476707</v>
      </c>
      <c r="S17" s="20">
        <v>-12.132582864290184</v>
      </c>
      <c r="T17" s="20">
        <v>-5.9538274605103174</v>
      </c>
      <c r="U17" s="20">
        <v>0.62305295950155759</v>
      </c>
      <c r="V17" s="20">
        <v>-3.7014188772362742</v>
      </c>
      <c r="W17" s="20">
        <v>-5.9045226130653123</v>
      </c>
      <c r="X17" s="20">
        <v>-5.2445492044784787</v>
      </c>
      <c r="Y17" s="20">
        <v>-4.3450064850842987</v>
      </c>
      <c r="Z17" s="20">
        <v>-6.047381546134674</v>
      </c>
      <c r="AA17" s="20">
        <v>-5.2158273381295066</v>
      </c>
      <c r="AB17" s="20">
        <v>-0.87829360100376774</v>
      </c>
      <c r="AC17" s="20">
        <v>-5.0154798761609873</v>
      </c>
      <c r="AD17" s="27">
        <v>-1.0487353485502706</v>
      </c>
      <c r="AE17" s="24">
        <v>41.35</v>
      </c>
      <c r="AF17" s="26">
        <f t="shared" si="0"/>
        <v>-1.6686819830713537</v>
      </c>
      <c r="AG17" s="26"/>
      <c r="AH17" s="166">
        <v>2022</v>
      </c>
      <c r="AI17" s="12" t="s">
        <v>39</v>
      </c>
      <c r="AJ17" s="44">
        <f t="shared" si="2"/>
        <v>0.25426329774155731</v>
      </c>
      <c r="AK17" s="44">
        <f t="shared" si="3"/>
        <v>0.80818854143376928</v>
      </c>
      <c r="AL17" s="44">
        <f t="shared" si="25"/>
        <v>-0.62815384937356844</v>
      </c>
      <c r="AM17" s="44">
        <f t="shared" si="26"/>
        <v>0.1628619711821534</v>
      </c>
      <c r="AN17" s="44">
        <f t="shared" si="27"/>
        <v>0.71762381555552091</v>
      </c>
      <c r="AO17" s="44">
        <f t="shared" si="28"/>
        <v>-0.29589380925631409</v>
      </c>
      <c r="AP17" s="44">
        <f t="shared" si="29"/>
        <v>2.6054900578594395</v>
      </c>
      <c r="AQ17" s="44">
        <f t="shared" si="5"/>
        <v>-1.9094746739120899E-2</v>
      </c>
      <c r="AR17" s="44">
        <f t="shared" si="6"/>
        <v>0.20566919749062515</v>
      </c>
      <c r="AS17" s="44">
        <f t="shared" si="7"/>
        <v>0.69940149454079881</v>
      </c>
      <c r="AT17" s="44">
        <f t="shared" si="8"/>
        <v>0.36430370965118958</v>
      </c>
      <c r="AU17" s="44">
        <f t="shared" si="9"/>
        <v>0.29124993303659935</v>
      </c>
      <c r="AV17" s="44">
        <f t="shared" si="10"/>
        <v>0.45968768021608691</v>
      </c>
      <c r="AW17" s="44">
        <f t="shared" si="11"/>
        <v>3.0339783085257126E-2</v>
      </c>
      <c r="AX17" s="44">
        <f t="shared" si="12"/>
        <v>0.41483519441447642</v>
      </c>
      <c r="AY17" s="44">
        <f t="shared" si="13"/>
        <v>0.80957027844520546</v>
      </c>
      <c r="AZ17" s="44">
        <f t="shared" si="14"/>
        <v>0.46610410135709346</v>
      </c>
      <c r="BA17" s="44">
        <f t="shared" si="15"/>
        <v>0.29940119760479045</v>
      </c>
      <c r="BB17" s="44">
        <f t="shared" si="16"/>
        <v>0.39386813689776096</v>
      </c>
      <c r="BC17" s="44">
        <f t="shared" si="17"/>
        <v>0.30176571728618445</v>
      </c>
      <c r="BD17" s="44">
        <f t="shared" si="18"/>
        <v>0.18841421732218619</v>
      </c>
      <c r="BE17" s="44">
        <f t="shared" si="19"/>
        <v>0.22915540501751122</v>
      </c>
      <c r="BF17" s="44">
        <f t="shared" si="20"/>
        <v>0.10413052747066594</v>
      </c>
      <c r="BG17" s="44">
        <f t="shared" si="21"/>
        <v>0.22224454560088067</v>
      </c>
      <c r="BH17" s="44">
        <f t="shared" si="22"/>
        <v>-9.8408337690275835E-2</v>
      </c>
      <c r="BI17" s="44">
        <f t="shared" si="23"/>
        <v>0.18500586988883091</v>
      </c>
      <c r="BJ17" s="44">
        <f t="shared" si="24"/>
        <v>0.33536049600072948</v>
      </c>
      <c r="BK17" s="44">
        <f t="shared" si="4"/>
        <v>-2.6680222139889298</v>
      </c>
    </row>
    <row r="18" spans="1:63" x14ac:dyDescent="0.3">
      <c r="A18" s="11" t="s">
        <v>33</v>
      </c>
      <c r="B18" s="12">
        <v>2021</v>
      </c>
      <c r="C18" s="11" t="s">
        <v>42</v>
      </c>
      <c r="D18" s="32">
        <v>-1.6756032171581769</v>
      </c>
      <c r="E18" s="20">
        <v>-1.7031630170316301</v>
      </c>
      <c r="F18" s="20">
        <v>-1.1487964989059205</v>
      </c>
      <c r="G18" s="20">
        <v>-0.19169329073483155</v>
      </c>
      <c r="H18" s="20">
        <v>6.6782810685249716</v>
      </c>
      <c r="I18" s="20">
        <v>-4.0233236151603533</v>
      </c>
      <c r="J18" s="20">
        <v>-11.804767309875134</v>
      </c>
      <c r="K18" s="20">
        <v>-0.53924505692031499</v>
      </c>
      <c r="L18" s="20">
        <v>-0.8613264427217916</v>
      </c>
      <c r="M18" s="20">
        <v>1.8126888217522661</v>
      </c>
      <c r="N18" s="20">
        <v>5.055810899540373</v>
      </c>
      <c r="O18" s="20">
        <v>-0.51933064050779321</v>
      </c>
      <c r="P18" s="20">
        <v>-2.1660649819494551</v>
      </c>
      <c r="Q18" s="20">
        <v>-2.4539877300613409</v>
      </c>
      <c r="R18" s="20">
        <v>3.1150667514303731</v>
      </c>
      <c r="S18" s="20">
        <v>8.0427046263345279</v>
      </c>
      <c r="T18" s="20">
        <v>3.8113695090439124</v>
      </c>
      <c r="U18" s="20">
        <v>0.62305295950155759</v>
      </c>
      <c r="V18" s="20">
        <v>2.370275464445879</v>
      </c>
      <c r="W18" s="20">
        <v>3.3377837116154869</v>
      </c>
      <c r="X18" s="20">
        <v>3.4203980099502482</v>
      </c>
      <c r="Y18" s="20">
        <v>2.1694915254237208</v>
      </c>
      <c r="Z18" s="20">
        <v>2.7869940278699517</v>
      </c>
      <c r="AA18" s="20">
        <v>2.2770398481973397</v>
      </c>
      <c r="AB18" s="20">
        <v>0.50632911392405788</v>
      </c>
      <c r="AC18" s="20">
        <v>2.7379400260756115</v>
      </c>
      <c r="AD18" s="27">
        <v>0.56109725685785894</v>
      </c>
      <c r="AE18" s="24">
        <v>41.35</v>
      </c>
      <c r="AF18" s="26">
        <f t="shared" si="0"/>
        <v>-1.6686819830713537</v>
      </c>
      <c r="AG18" s="26"/>
      <c r="AH18" s="166">
        <v>2022</v>
      </c>
      <c r="AI18" s="12" t="s">
        <v>41</v>
      </c>
      <c r="AJ18" s="44">
        <f t="shared" si="2"/>
        <v>0.21046142580456106</v>
      </c>
      <c r="AK18" s="44">
        <f t="shared" si="3"/>
        <v>0.40697064211314787</v>
      </c>
      <c r="AL18" s="44">
        <f t="shared" si="25"/>
        <v>1.6901354345670159</v>
      </c>
      <c r="AM18" s="44">
        <f t="shared" si="26"/>
        <v>0.16231444663390515</v>
      </c>
      <c r="AN18" s="44">
        <f t="shared" si="27"/>
        <v>-3.1773457355835401E-2</v>
      </c>
      <c r="AO18" s="44">
        <f t="shared" si="28"/>
        <v>-0.39253957083092733</v>
      </c>
      <c r="AP18" s="44">
        <f t="shared" si="29"/>
        <v>2.8035954072820197</v>
      </c>
      <c r="AQ18" s="44">
        <f t="shared" si="5"/>
        <v>-8.0180095544578556E-2</v>
      </c>
      <c r="AR18" s="44">
        <f t="shared" si="6"/>
        <v>6.5173919707681119E-2</v>
      </c>
      <c r="AS18" s="44">
        <f t="shared" si="7"/>
        <v>0.43535323272047255</v>
      </c>
      <c r="AT18" s="44">
        <f t="shared" si="8"/>
        <v>0.39584076977626026</v>
      </c>
      <c r="AU18" s="44">
        <f t="shared" si="9"/>
        <v>0.28923024037584666</v>
      </c>
      <c r="AV18" s="44">
        <f t="shared" si="10"/>
        <v>0.34572960134275865</v>
      </c>
      <c r="AW18" s="44">
        <f t="shared" si="11"/>
        <v>1.4966084271190802E-2</v>
      </c>
      <c r="AX18" s="44">
        <f t="shared" si="12"/>
        <v>0.33720265436897323</v>
      </c>
      <c r="AY18" s="44">
        <f t="shared" si="13"/>
        <v>0.70467791750760111</v>
      </c>
      <c r="AZ18" s="44">
        <f t="shared" si="14"/>
        <v>0.37244624145639954</v>
      </c>
      <c r="BA18" s="44">
        <f t="shared" si="15"/>
        <v>-0.41791044776118724</v>
      </c>
      <c r="BB18" s="44">
        <f t="shared" si="16"/>
        <v>0.2699812412497869</v>
      </c>
      <c r="BC18" s="44">
        <f t="shared" si="17"/>
        <v>0.33801764825019359</v>
      </c>
      <c r="BD18" s="44">
        <f t="shared" si="18"/>
        <v>0.14376316709054468</v>
      </c>
      <c r="BE18" s="44">
        <f t="shared" si="19"/>
        <v>-0.27193585306571472</v>
      </c>
      <c r="BF18" s="44">
        <f t="shared" si="20"/>
        <v>9.8476187416335945E-2</v>
      </c>
      <c r="BG18" s="44">
        <f t="shared" si="21"/>
        <v>0.19733049585958332</v>
      </c>
      <c r="BH18" s="44">
        <f t="shared" si="22"/>
        <v>0.19802372400464083</v>
      </c>
      <c r="BI18" s="44">
        <f t="shared" si="23"/>
        <v>6.4642731909090603E-2</v>
      </c>
      <c r="BJ18" s="44">
        <f t="shared" si="24"/>
        <v>0.21600202809741623</v>
      </c>
      <c r="BK18" s="44">
        <f t="shared" si="4"/>
        <v>1.4852932046935141</v>
      </c>
    </row>
    <row r="19" spans="1:63" x14ac:dyDescent="0.3">
      <c r="A19" s="11" t="s">
        <v>35</v>
      </c>
      <c r="B19" s="12">
        <v>2021</v>
      </c>
      <c r="C19" s="11" t="s">
        <v>42</v>
      </c>
      <c r="D19" s="32">
        <v>-1.0906612133605962</v>
      </c>
      <c r="E19" s="20">
        <v>1.2376237623762376</v>
      </c>
      <c r="F19" s="20">
        <v>-0.16602102933037244</v>
      </c>
      <c r="G19" s="20">
        <v>0.57618437900128405</v>
      </c>
      <c r="H19" s="20">
        <v>2.7218290691344587</v>
      </c>
      <c r="I19" s="20">
        <v>-4.1919805589307444</v>
      </c>
      <c r="J19" s="20">
        <v>-1.6731016731016692</v>
      </c>
      <c r="K19" s="20">
        <v>-1.445783132530124</v>
      </c>
      <c r="L19" s="20">
        <v>-1.0425716768027704</v>
      </c>
      <c r="M19" s="20">
        <v>0.71216617210681821</v>
      </c>
      <c r="N19" s="20">
        <v>3.8749999999999929</v>
      </c>
      <c r="O19" s="20">
        <v>-0.81206496519721905</v>
      </c>
      <c r="P19" s="20">
        <v>-0.55350553505535405</v>
      </c>
      <c r="Q19" s="20">
        <v>-0.57651991614256948</v>
      </c>
      <c r="R19" s="20">
        <v>2.3427866831072821</v>
      </c>
      <c r="S19" s="20">
        <v>6.1264822134387238</v>
      </c>
      <c r="T19" s="20">
        <v>2.8624766645924229</v>
      </c>
      <c r="U19" s="20">
        <v>0.62305295950155759</v>
      </c>
      <c r="V19" s="20">
        <v>1.6896120150187661</v>
      </c>
      <c r="W19" s="20">
        <v>3.5529715762273901</v>
      </c>
      <c r="X19" s="20">
        <v>2.4654239326518304</v>
      </c>
      <c r="Y19" s="20">
        <v>4.2468480424684847</v>
      </c>
      <c r="Z19" s="20">
        <v>3.7443511943189041</v>
      </c>
      <c r="AA19" s="20">
        <v>3.4013605442176873</v>
      </c>
      <c r="AB19" s="20">
        <v>1.0075566750629685</v>
      </c>
      <c r="AC19" s="20">
        <v>3.2994923857868135</v>
      </c>
      <c r="AD19" s="27">
        <v>1.1779293242405315</v>
      </c>
      <c r="AE19" s="24">
        <v>41.35</v>
      </c>
      <c r="AF19" s="26">
        <f t="shared" si="0"/>
        <v>-1.6686819830713537</v>
      </c>
      <c r="AG19" s="26"/>
      <c r="AH19" s="166">
        <v>2022</v>
      </c>
      <c r="AI19" s="12" t="s">
        <v>42</v>
      </c>
      <c r="AJ19" s="44">
        <f t="shared" si="2"/>
        <v>0.3158174624259561</v>
      </c>
      <c r="AK19" s="44">
        <f t="shared" si="3"/>
        <v>-0.95192651547111196</v>
      </c>
      <c r="AL19" s="44">
        <f t="shared" si="25"/>
        <v>0.92618845776388115</v>
      </c>
      <c r="AM19" s="44">
        <f t="shared" si="26"/>
        <v>0.18186205090954521</v>
      </c>
      <c r="AN19" s="44">
        <f t="shared" si="27"/>
        <v>-0.73388924012666445</v>
      </c>
      <c r="AO19" s="44">
        <f t="shared" si="28"/>
        <v>0.80660689111499673</v>
      </c>
      <c r="AP19" s="44">
        <f t="shared" si="29"/>
        <v>1.6994579674382628</v>
      </c>
      <c r="AQ19" s="44">
        <f t="shared" si="5"/>
        <v>-3.9598760343381077E-2</v>
      </c>
      <c r="AR19" s="44">
        <f t="shared" si="6"/>
        <v>3.7248533501074009E-2</v>
      </c>
      <c r="AS19" s="44">
        <f t="shared" si="7"/>
        <v>0.53840771418405853</v>
      </c>
      <c r="AT19" s="44">
        <f t="shared" si="8"/>
        <v>0.26460876346316464</v>
      </c>
      <c r="AU19" s="44">
        <f t="shared" si="9"/>
        <v>0.23188256374709357</v>
      </c>
      <c r="AV19" s="44">
        <f t="shared" si="10"/>
        <v>5.8706587528695474E-2</v>
      </c>
      <c r="AW19" s="44">
        <f t="shared" si="11"/>
        <v>7.2032444737593113E-2</v>
      </c>
      <c r="AX19" s="44">
        <f t="shared" si="12"/>
        <v>0.31198513369298714</v>
      </c>
      <c r="AY19" s="44">
        <f t="shared" si="13"/>
        <v>0.71445998813007383</v>
      </c>
      <c r="AZ19" s="44">
        <f t="shared" si="14"/>
        <v>0.34572642804349796</v>
      </c>
      <c r="BA19" s="44">
        <f t="shared" si="15"/>
        <v>0.59952038369304561</v>
      </c>
      <c r="BB19" s="44">
        <f t="shared" si="16"/>
        <v>0.55190321383421403</v>
      </c>
      <c r="BC19" s="44">
        <f t="shared" si="17"/>
        <v>0.26078759039973631</v>
      </c>
      <c r="BD19" s="44">
        <f t="shared" si="18"/>
        <v>0.15834149118213614</v>
      </c>
      <c r="BE19" s="44">
        <f t="shared" si="19"/>
        <v>0.2312063682513609</v>
      </c>
      <c r="BF19" s="44">
        <f t="shared" si="20"/>
        <v>0.13443559333466437</v>
      </c>
      <c r="BG19" s="44">
        <f t="shared" si="21"/>
        <v>0.44669982810636943</v>
      </c>
      <c r="BH19" s="44">
        <f t="shared" si="22"/>
        <v>3.9435930297091006E-2</v>
      </c>
      <c r="BI19" s="44">
        <f t="shared" si="23"/>
        <v>0.20516337405575621</v>
      </c>
      <c r="BJ19" s="44">
        <f t="shared" si="24"/>
        <v>0.13925728298441423</v>
      </c>
      <c r="BK19" s="44">
        <f t="shared" si="4"/>
        <v>9.7765927171601543</v>
      </c>
    </row>
    <row r="20" spans="1:63" x14ac:dyDescent="0.3">
      <c r="A20" s="11" t="s">
        <v>30</v>
      </c>
      <c r="B20" s="12">
        <v>2021</v>
      </c>
      <c r="C20" s="11" t="s">
        <v>44</v>
      </c>
      <c r="D20" s="32">
        <v>2.7567195037904892</v>
      </c>
      <c r="E20" s="20">
        <v>3.129584352078242</v>
      </c>
      <c r="F20" s="20">
        <v>2.5498891352549857</v>
      </c>
      <c r="G20" s="20">
        <v>0.70019096117122492</v>
      </c>
      <c r="H20" s="20">
        <v>-9.5919448860625316</v>
      </c>
      <c r="I20" s="20">
        <v>8.3703233988586039</v>
      </c>
      <c r="J20" s="20">
        <v>21.989528795811513</v>
      </c>
      <c r="K20" s="20">
        <v>0.67237163814180578</v>
      </c>
      <c r="L20" s="20">
        <v>1.5803336259877059</v>
      </c>
      <c r="M20" s="20">
        <v>-2.4749558043606301</v>
      </c>
      <c r="N20" s="20">
        <v>-7.701564380264732</v>
      </c>
      <c r="O20" s="20">
        <v>1.4619883040935671</v>
      </c>
      <c r="P20" s="20">
        <v>3.8342609771181304</v>
      </c>
      <c r="Q20" s="20">
        <v>3.057459146020038</v>
      </c>
      <c r="R20" s="20">
        <v>-4.8795180722891534</v>
      </c>
      <c r="S20" s="20">
        <v>-11.918063314711352</v>
      </c>
      <c r="T20" s="20">
        <v>-5.9286146400484032</v>
      </c>
      <c r="U20" s="20">
        <v>0.37151702786377355</v>
      </c>
      <c r="V20" s="20">
        <v>-2.9538461538461607</v>
      </c>
      <c r="W20" s="20">
        <v>-5.9887710542732515</v>
      </c>
      <c r="X20" s="20">
        <v>-5.2230046948356836</v>
      </c>
      <c r="Y20" s="20">
        <v>-4.8376830044557577</v>
      </c>
      <c r="Z20" s="20">
        <v>-5.9116365899191043</v>
      </c>
      <c r="AA20" s="20">
        <v>-4.1267942583731925</v>
      </c>
      <c r="AB20" s="20">
        <v>-0.49875311720698967</v>
      </c>
      <c r="AC20" s="20">
        <v>-4.7911547911547974</v>
      </c>
      <c r="AD20" s="27">
        <v>-0.85784313725488814</v>
      </c>
      <c r="AE20" s="24">
        <v>40.659999999999997</v>
      </c>
      <c r="AF20" s="26">
        <f t="shared" si="0"/>
        <v>6.5912444663059695</v>
      </c>
      <c r="AG20" s="26"/>
      <c r="AH20" s="166">
        <v>2022</v>
      </c>
      <c r="AI20" s="12" t="s">
        <v>44</v>
      </c>
      <c r="AJ20" s="44">
        <f t="shared" si="2"/>
        <v>0.9336651971282417</v>
      </c>
      <c r="AK20" s="44">
        <f t="shared" si="3"/>
        <v>-1.0261065287183804</v>
      </c>
      <c r="AL20" s="44">
        <f t="shared" si="25"/>
        <v>-1.137181392032379</v>
      </c>
      <c r="AM20" s="44">
        <f t="shared" si="26"/>
        <v>0.32071614347712396</v>
      </c>
      <c r="AN20" s="44">
        <f t="shared" si="27"/>
        <v>-0.49276408843641128</v>
      </c>
      <c r="AO20" s="44">
        <f t="shared" si="28"/>
        <v>4.7846156983866921E-3</v>
      </c>
      <c r="AP20" s="44">
        <f t="shared" si="29"/>
        <v>2.0204235164929325</v>
      </c>
      <c r="AQ20" s="44">
        <f t="shared" si="5"/>
        <v>0.54793915388318659</v>
      </c>
      <c r="AR20" s="44">
        <f t="shared" si="6"/>
        <v>0.28720965559146022</v>
      </c>
      <c r="AS20" s="44">
        <f t="shared" si="7"/>
        <v>0.68861401675452816</v>
      </c>
      <c r="AT20" s="44">
        <f t="shared" si="8"/>
        <v>0.25271115014093465</v>
      </c>
      <c r="AU20" s="44">
        <f t="shared" si="9"/>
        <v>0.17747585877799887</v>
      </c>
      <c r="AV20" s="44">
        <f t="shared" si="10"/>
        <v>0.30626957583479447</v>
      </c>
      <c r="AW20" s="44">
        <f t="shared" si="11"/>
        <v>0.10614840397671178</v>
      </c>
      <c r="AX20" s="44">
        <f t="shared" si="12"/>
        <v>0.29363479161822142</v>
      </c>
      <c r="AY20" s="44">
        <f t="shared" si="13"/>
        <v>0.67689843682466455</v>
      </c>
      <c r="AZ20" s="44">
        <f t="shared" si="14"/>
        <v>0.34441151448061724</v>
      </c>
      <c r="BA20" s="44">
        <f t="shared" si="15"/>
        <v>0.71513706793801468</v>
      </c>
      <c r="BB20" s="44">
        <f t="shared" si="16"/>
        <v>-9.2788472474683248E-2</v>
      </c>
      <c r="BC20" s="44">
        <f t="shared" si="17"/>
        <v>0.25887217256504541</v>
      </c>
      <c r="BD20" s="44">
        <f t="shared" si="18"/>
        <v>0.15520908006680303</v>
      </c>
      <c r="BE20" s="44">
        <f t="shared" si="19"/>
        <v>0.1368821224651855</v>
      </c>
      <c r="BF20" s="44">
        <f t="shared" si="20"/>
        <v>0.154765431592089</v>
      </c>
      <c r="BG20" s="44">
        <f t="shared" si="21"/>
        <v>0.2211327506378189</v>
      </c>
      <c r="BH20" s="44">
        <f t="shared" si="22"/>
        <v>0.27500665739836622</v>
      </c>
      <c r="BI20" s="44">
        <f t="shared" si="23"/>
        <v>0.20261936842032391</v>
      </c>
      <c r="BJ20" s="44">
        <f t="shared" si="24"/>
        <v>0.1955689460427287</v>
      </c>
      <c r="BK20" s="44">
        <f t="shared" si="4"/>
        <v>2.8996465321364813</v>
      </c>
    </row>
    <row r="21" spans="1:63" x14ac:dyDescent="0.3">
      <c r="A21" s="11" t="s">
        <v>33</v>
      </c>
      <c r="B21" s="12">
        <v>2021</v>
      </c>
      <c r="C21" s="11" t="s">
        <v>44</v>
      </c>
      <c r="D21" s="32">
        <v>-1.8108651911468736</v>
      </c>
      <c r="E21" s="20">
        <v>-1.9440493124703622</v>
      </c>
      <c r="F21" s="20">
        <v>-1.5135135135135198</v>
      </c>
      <c r="G21" s="20">
        <v>-0.44247787610618755</v>
      </c>
      <c r="H21" s="20">
        <v>6.7409144196951933</v>
      </c>
      <c r="I21" s="20">
        <v>-4.0959625511995323</v>
      </c>
      <c r="J21" s="20">
        <v>-11.909871244635202</v>
      </c>
      <c r="K21" s="20">
        <v>-0.42501517911353287</v>
      </c>
      <c r="L21" s="20">
        <v>-1.0371650821089047</v>
      </c>
      <c r="M21" s="20">
        <v>1.6918429003021218</v>
      </c>
      <c r="N21" s="20">
        <v>4.8891786179921768</v>
      </c>
      <c r="O21" s="20">
        <v>-0.74927953890490573</v>
      </c>
      <c r="P21" s="20">
        <v>-2.3228111971411591</v>
      </c>
      <c r="Q21" s="20">
        <v>-2.1994884910485992</v>
      </c>
      <c r="R21" s="20">
        <v>3.1032298923369255</v>
      </c>
      <c r="S21" s="20">
        <v>7.8928823114869537</v>
      </c>
      <c r="T21" s="20">
        <v>3.7942122186495215</v>
      </c>
      <c r="U21" s="20">
        <v>0.37151702786377355</v>
      </c>
      <c r="V21" s="20">
        <v>1.9023462270133167</v>
      </c>
      <c r="W21" s="20">
        <v>3.3842070338420855</v>
      </c>
      <c r="X21" s="20">
        <v>3.4055727554179565</v>
      </c>
      <c r="Y21" s="20">
        <v>2.408026755852839</v>
      </c>
      <c r="Z21" s="20">
        <v>2.7116402116402267</v>
      </c>
      <c r="AA21" s="20">
        <v>1.8091079226450262</v>
      </c>
      <c r="AB21" s="20">
        <v>0.31328320802005016</v>
      </c>
      <c r="AC21" s="20">
        <v>2.5806451612903225</v>
      </c>
      <c r="AD21" s="27">
        <v>0.43263288009888046</v>
      </c>
      <c r="AE21" s="24">
        <v>40.659999999999997</v>
      </c>
      <c r="AF21" s="26">
        <f t="shared" si="0"/>
        <v>6.5912444663059695</v>
      </c>
      <c r="AG21" s="26"/>
      <c r="AH21" s="166">
        <v>2022</v>
      </c>
      <c r="AI21" s="12" t="s">
        <v>46</v>
      </c>
      <c r="AJ21" s="44">
        <f t="shared" si="2"/>
        <v>0.7138757359717568</v>
      </c>
      <c r="AK21" s="44">
        <f t="shared" si="3"/>
        <v>0.44741854136332376</v>
      </c>
      <c r="AL21" s="44">
        <f t="shared" si="25"/>
        <v>0.14259029315951058</v>
      </c>
      <c r="AM21" s="44">
        <f t="shared" si="26"/>
        <v>0.31749554519529477</v>
      </c>
      <c r="AN21" s="44">
        <f t="shared" si="27"/>
        <v>-0.52219242794778875</v>
      </c>
      <c r="AO21" s="44">
        <f t="shared" si="28"/>
        <v>-0.93071932134203783</v>
      </c>
      <c r="AP21" s="44">
        <f t="shared" si="29"/>
        <v>1.8234724655071328</v>
      </c>
      <c r="AQ21" s="44">
        <f t="shared" si="5"/>
        <v>0.37882365663321815</v>
      </c>
      <c r="AR21" s="44">
        <f t="shared" si="6"/>
        <v>0.17245024588082267</v>
      </c>
      <c r="AS21" s="44">
        <f t="shared" si="7"/>
        <v>0.62680895811428039</v>
      </c>
      <c r="AT21" s="44">
        <f t="shared" si="8"/>
        <v>0.30017137948712813</v>
      </c>
      <c r="AU21" s="44">
        <f t="shared" si="9"/>
        <v>0.16050029168503224</v>
      </c>
      <c r="AV21" s="44">
        <f t="shared" si="10"/>
        <v>0.33709369373915904</v>
      </c>
      <c r="AW21" s="44">
        <f t="shared" si="11"/>
        <v>0.15426579195101628</v>
      </c>
      <c r="AX21" s="44">
        <f t="shared" si="12"/>
        <v>0.35014559973982912</v>
      </c>
      <c r="AY21" s="44">
        <f t="shared" si="13"/>
        <v>0.71084947917845531</v>
      </c>
      <c r="AZ21" s="44">
        <f t="shared" si="14"/>
        <v>0.38427178735761186</v>
      </c>
      <c r="BA21" s="44">
        <f t="shared" si="15"/>
        <v>0.29585798816568049</v>
      </c>
      <c r="BB21" s="44">
        <f t="shared" si="16"/>
        <v>0.11224261564127032</v>
      </c>
      <c r="BC21" s="44">
        <f t="shared" si="17"/>
        <v>0.31478703877370923</v>
      </c>
      <c r="BD21" s="44">
        <f t="shared" si="18"/>
        <v>0.18867879843243532</v>
      </c>
      <c r="BE21" s="44">
        <f t="shared" si="19"/>
        <v>0.13649133010526318</v>
      </c>
      <c r="BF21" s="44">
        <f t="shared" si="20"/>
        <v>0.15561488903612264</v>
      </c>
      <c r="BG21" s="44">
        <f t="shared" si="21"/>
        <v>0.12500272058130549</v>
      </c>
      <c r="BH21" s="44">
        <f t="shared" si="22"/>
        <v>-5.8331637794099493E-2</v>
      </c>
      <c r="BI21" s="44">
        <f t="shared" si="23"/>
        <v>0.14365688197065371</v>
      </c>
      <c r="BJ21" s="44">
        <f t="shared" si="24"/>
        <v>0.21435624502714742</v>
      </c>
      <c r="BK21" s="44">
        <f t="shared" si="4"/>
        <v>-6.6648821364294522</v>
      </c>
    </row>
    <row r="22" spans="1:63" x14ac:dyDescent="0.3">
      <c r="A22" s="11" t="s">
        <v>35</v>
      </c>
      <c r="B22" s="12">
        <v>2021</v>
      </c>
      <c r="C22" s="11" t="s">
        <v>44</v>
      </c>
      <c r="D22" s="32">
        <v>-1.0245901639344261</v>
      </c>
      <c r="E22" s="20">
        <v>-2.1760154738878144</v>
      </c>
      <c r="F22" s="20">
        <v>-3.1284302963776009</v>
      </c>
      <c r="G22" s="20">
        <v>0</v>
      </c>
      <c r="H22" s="20">
        <v>4.8325096101043448</v>
      </c>
      <c r="I22" s="20">
        <v>-5.0030506406345427</v>
      </c>
      <c r="J22" s="20">
        <v>-6.2728380024360426</v>
      </c>
      <c r="K22" s="20">
        <v>-0.73170731707316383</v>
      </c>
      <c r="L22" s="20">
        <v>0.61135371179039555</v>
      </c>
      <c r="M22" s="20">
        <v>0.89126559714794995</v>
      </c>
      <c r="N22" s="20">
        <v>4.1640770665009246</v>
      </c>
      <c r="O22" s="20">
        <v>-0.17421602787455456</v>
      </c>
      <c r="P22" s="20">
        <v>-1.3414634146341393</v>
      </c>
      <c r="Q22" s="20">
        <v>-0.52301255230125532</v>
      </c>
      <c r="R22" s="20">
        <v>2.5798525798525729</v>
      </c>
      <c r="S22" s="20">
        <v>6.2050947093403011</v>
      </c>
      <c r="T22" s="20">
        <v>3.0359355638166079</v>
      </c>
      <c r="U22" s="20">
        <v>0.37151702786377355</v>
      </c>
      <c r="V22" s="20">
        <v>1.4934660858743036</v>
      </c>
      <c r="W22" s="20">
        <v>3.2734274711168125</v>
      </c>
      <c r="X22" s="20">
        <v>2.4550898203592779</v>
      </c>
      <c r="Y22" s="20">
        <v>3.0045721750489842</v>
      </c>
      <c r="Z22" s="20">
        <v>3.7347070186735243</v>
      </c>
      <c r="AA22" s="20">
        <v>2.6348039215686345</v>
      </c>
      <c r="AB22" s="20">
        <v>0.12492192379763714</v>
      </c>
      <c r="AC22" s="20">
        <v>2.7044025157232774</v>
      </c>
      <c r="AD22" s="27">
        <v>0.67692307692307341</v>
      </c>
      <c r="AE22" s="24">
        <v>40.659999999999997</v>
      </c>
      <c r="AF22" s="26">
        <f t="shared" si="0"/>
        <v>6.5912444663059695</v>
      </c>
      <c r="AG22" s="26"/>
      <c r="AH22" s="166">
        <v>2022</v>
      </c>
      <c r="AI22" s="12" t="s">
        <v>48</v>
      </c>
      <c r="AJ22" s="44">
        <f t="shared" si="2"/>
        <v>0.37089754821908122</v>
      </c>
      <c r="AK22" s="44">
        <f t="shared" si="3"/>
        <v>0.36319674503890159</v>
      </c>
      <c r="AL22" s="44">
        <f t="shared" si="25"/>
        <v>0.25855348705373077</v>
      </c>
      <c r="AM22" s="44">
        <f t="shared" si="26"/>
        <v>0.2753189133303125</v>
      </c>
      <c r="AN22" s="44">
        <f t="shared" si="27"/>
        <v>-0.28183150034160492</v>
      </c>
      <c r="AO22" s="44">
        <f t="shared" si="28"/>
        <v>-0.37165684941482052</v>
      </c>
      <c r="AP22" s="44">
        <f t="shared" si="29"/>
        <v>2.6775291256290417</v>
      </c>
      <c r="AQ22" s="44">
        <f t="shared" si="5"/>
        <v>0.13802039125765844</v>
      </c>
      <c r="AR22" s="44">
        <f t="shared" si="6"/>
        <v>9.1422590731269696E-2</v>
      </c>
      <c r="AS22" s="44">
        <f t="shared" si="7"/>
        <v>0.44271609508758791</v>
      </c>
      <c r="AT22" s="44">
        <f t="shared" si="8"/>
        <v>0.2591086602789095</v>
      </c>
      <c r="AU22" s="44">
        <f t="shared" si="9"/>
        <v>0.16472016832993344</v>
      </c>
      <c r="AV22" s="44">
        <f t="shared" si="10"/>
        <v>0.38818389640873591</v>
      </c>
      <c r="AW22" s="44">
        <f t="shared" si="11"/>
        <v>8.6734348920646978E-2</v>
      </c>
      <c r="AX22" s="44">
        <f t="shared" si="12"/>
        <v>0.33139508953401142</v>
      </c>
      <c r="AY22" s="44">
        <f t="shared" si="13"/>
        <v>0.6009513571677122</v>
      </c>
      <c r="AZ22" s="44">
        <f t="shared" si="14"/>
        <v>0.36352106343290852</v>
      </c>
      <c r="BA22" s="44">
        <f t="shared" si="15"/>
        <v>1.0029498525073679</v>
      </c>
      <c r="BB22" s="44">
        <f t="shared" si="16"/>
        <v>0.20446772797960025</v>
      </c>
      <c r="BC22" s="44">
        <f t="shared" si="17"/>
        <v>0.2214037112695427</v>
      </c>
      <c r="BD22" s="44">
        <f t="shared" si="18"/>
        <v>0.22071587226221748</v>
      </c>
      <c r="BE22" s="44">
        <f t="shared" si="19"/>
        <v>0.17376097830517093</v>
      </c>
      <c r="BF22" s="44">
        <f t="shared" si="20"/>
        <v>0.13501108473595069</v>
      </c>
      <c r="BG22" s="44">
        <f t="shared" si="21"/>
        <v>8.1179851023345753E-2</v>
      </c>
      <c r="BH22" s="44">
        <f t="shared" si="22"/>
        <v>0.23413485965330003</v>
      </c>
      <c r="BI22" s="44">
        <f t="shared" si="23"/>
        <v>0.1994732006900275</v>
      </c>
      <c r="BJ22" s="44">
        <f t="shared" si="24"/>
        <v>0.28952529229633345</v>
      </c>
      <c r="BK22" s="44">
        <f t="shared" si="4"/>
        <v>7.3070032734937271</v>
      </c>
    </row>
    <row r="23" spans="1:63" x14ac:dyDescent="0.3">
      <c r="A23" s="11" t="s">
        <v>30</v>
      </c>
      <c r="B23" s="12">
        <v>2021</v>
      </c>
      <c r="C23" s="11" t="s">
        <v>46</v>
      </c>
      <c r="D23" s="32">
        <v>3.0365769496204318</v>
      </c>
      <c r="E23" s="20">
        <v>2.5210084033613414</v>
      </c>
      <c r="F23" s="20">
        <v>-1.3597733711048192</v>
      </c>
      <c r="G23" s="20">
        <v>1.0793650793650722</v>
      </c>
      <c r="H23" s="20">
        <v>-8.3289680460974367</v>
      </c>
      <c r="I23" s="20">
        <v>3.5966602440591031</v>
      </c>
      <c r="J23" s="20">
        <v>19.103313840155948</v>
      </c>
      <c r="K23" s="20">
        <v>1.0442260442260372</v>
      </c>
      <c r="L23" s="20">
        <v>4.5138888888888919</v>
      </c>
      <c r="M23" s="20">
        <v>-2.120141342756197</v>
      </c>
      <c r="N23" s="20">
        <v>-7.637231503579943</v>
      </c>
      <c r="O23" s="20">
        <v>1.8615474112856245</v>
      </c>
      <c r="P23" s="20">
        <v>3.3992583436341159</v>
      </c>
      <c r="Q23" s="20">
        <v>3.3123028391167257</v>
      </c>
      <c r="R23" s="20">
        <v>-4.3113772455089752</v>
      </c>
      <c r="S23" s="20">
        <v>-11.685116851168512</v>
      </c>
      <c r="T23" s="20">
        <v>-5.4119061936259767</v>
      </c>
      <c r="U23" s="20">
        <v>0</v>
      </c>
      <c r="V23" s="20">
        <v>-1.4714898835070545</v>
      </c>
      <c r="W23" s="20">
        <v>-4.7855811062772018</v>
      </c>
      <c r="X23" s="20">
        <v>-4.8509643483342977</v>
      </c>
      <c r="Y23" s="20">
        <v>-4.6290424857323931</v>
      </c>
      <c r="Z23" s="20">
        <v>-4.59342023587834</v>
      </c>
      <c r="AA23" s="20">
        <v>-4.23880597014925</v>
      </c>
      <c r="AB23" s="20">
        <v>-0.4366812227074342</v>
      </c>
      <c r="AC23" s="20">
        <v>-4.4703000612369941</v>
      </c>
      <c r="AD23" s="27">
        <v>-0.79462102689485514</v>
      </c>
      <c r="AE23" s="24">
        <v>43.34</v>
      </c>
      <c r="AF23" s="26">
        <f t="shared" si="0"/>
        <v>14.99769266266728</v>
      </c>
      <c r="AG23" s="26"/>
      <c r="AH23" s="166">
        <v>2022</v>
      </c>
      <c r="AI23" s="12" t="s">
        <v>50</v>
      </c>
      <c r="AJ23" s="44">
        <f t="shared" si="2"/>
        <v>0.44669385487437152</v>
      </c>
      <c r="AK23" s="44">
        <f t="shared" si="3"/>
        <v>-0.2314202925912793</v>
      </c>
      <c r="AL23" s="44">
        <f t="shared" si="25"/>
        <v>1.933187916255289</v>
      </c>
      <c r="AM23" s="44">
        <f t="shared" si="26"/>
        <v>0.27307557626919626</v>
      </c>
      <c r="AN23" s="44">
        <f t="shared" si="27"/>
        <v>0.57297233601424491</v>
      </c>
      <c r="AO23" s="44">
        <f t="shared" si="28"/>
        <v>-0.61939120099136125</v>
      </c>
      <c r="AP23" s="44">
        <f t="shared" si="29"/>
        <v>-1.0039925624917323</v>
      </c>
      <c r="AQ23" s="44">
        <f t="shared" si="5"/>
        <v>9.8189382251699431E-2</v>
      </c>
      <c r="AR23" s="44">
        <f t="shared" si="6"/>
        <v>0.11851994581859539</v>
      </c>
      <c r="AS23" s="44">
        <f t="shared" si="7"/>
        <v>0.55131264217222953</v>
      </c>
      <c r="AT23" s="44">
        <f t="shared" si="8"/>
        <v>0.29485261576194982</v>
      </c>
      <c r="AU23" s="44">
        <f t="shared" si="9"/>
        <v>0.25478886993020339</v>
      </c>
      <c r="AV23" s="44">
        <f t="shared" si="10"/>
        <v>-0.12103669477304073</v>
      </c>
      <c r="AW23" s="44">
        <f t="shared" si="11"/>
        <v>0.12048164484574481</v>
      </c>
      <c r="AX23" s="44">
        <f t="shared" si="12"/>
        <v>0.28818334906566784</v>
      </c>
      <c r="AY23" s="44">
        <f t="shared" si="13"/>
        <v>0.54530459563758138</v>
      </c>
      <c r="AZ23" s="44">
        <f t="shared" si="14"/>
        <v>0.30196028557763094</v>
      </c>
      <c r="BA23" s="44">
        <f t="shared" si="15"/>
        <v>0.35046728971963947</v>
      </c>
      <c r="BB23" s="44">
        <f t="shared" si="16"/>
        <v>0.20364105678988031</v>
      </c>
      <c r="BC23" s="44">
        <f t="shared" si="17"/>
        <v>0.27568213154984483</v>
      </c>
      <c r="BD23" s="44">
        <f t="shared" si="18"/>
        <v>0.23899747938289431</v>
      </c>
      <c r="BE23" s="44">
        <f t="shared" si="19"/>
        <v>8.9428937768103609E-2</v>
      </c>
      <c r="BF23" s="44">
        <f t="shared" si="20"/>
        <v>5.5925512663780021E-2</v>
      </c>
      <c r="BG23" s="44">
        <f t="shared" si="21"/>
        <v>0.10022276946064464</v>
      </c>
      <c r="BH23" s="44">
        <f t="shared" si="22"/>
        <v>0.27123892539720762</v>
      </c>
      <c r="BI23" s="44">
        <f t="shared" si="23"/>
        <v>0.18003709710330465</v>
      </c>
      <c r="BJ23" s="44">
        <f t="shared" si="24"/>
        <v>-1.3446750514547948E-2</v>
      </c>
      <c r="BK23" s="44">
        <f t="shared" si="4"/>
        <v>12.571815474066099</v>
      </c>
    </row>
    <row r="24" spans="1:63" x14ac:dyDescent="0.3">
      <c r="A24" s="11" t="s">
        <v>33</v>
      </c>
      <c r="B24" s="12">
        <v>2021</v>
      </c>
      <c r="C24" s="11" t="s">
        <v>46</v>
      </c>
      <c r="D24" s="32">
        <v>-1.808439383791036</v>
      </c>
      <c r="E24" s="20">
        <v>-1.6393442622950849</v>
      </c>
      <c r="F24" s="20">
        <v>-0.74669730040205795</v>
      </c>
      <c r="G24" s="20">
        <v>-0.50251256281405965</v>
      </c>
      <c r="H24" s="20">
        <v>7.4285714285714288</v>
      </c>
      <c r="I24" s="20">
        <v>-2.7898326100433972</v>
      </c>
      <c r="J24" s="20">
        <v>-11.511183851609395</v>
      </c>
      <c r="K24" s="20">
        <v>-0.24316109422492746</v>
      </c>
      <c r="L24" s="20">
        <v>-0.58139534883721167</v>
      </c>
      <c r="M24" s="20">
        <v>1.5643802647412892</v>
      </c>
      <c r="N24" s="20">
        <v>5.1033591731266004</v>
      </c>
      <c r="O24" s="20">
        <v>-0.6853226727584173</v>
      </c>
      <c r="P24" s="20">
        <v>-1.9725044829647407</v>
      </c>
      <c r="Q24" s="20">
        <v>-2.2391857506361355</v>
      </c>
      <c r="R24" s="20">
        <v>2.941176470588228</v>
      </c>
      <c r="S24" s="20">
        <v>8.147632311977727</v>
      </c>
      <c r="T24" s="20">
        <v>3.7507946598855542</v>
      </c>
      <c r="U24" s="20">
        <v>0</v>
      </c>
      <c r="V24" s="20">
        <v>1.1823273179838243</v>
      </c>
      <c r="W24" s="20">
        <v>2.806788511749355</v>
      </c>
      <c r="X24" s="20">
        <v>3.4398034398034363</v>
      </c>
      <c r="Y24" s="20">
        <v>2.3936170212765919</v>
      </c>
      <c r="Z24" s="20">
        <v>2.5374105400130165</v>
      </c>
      <c r="AA24" s="20">
        <v>2.1197007481296795</v>
      </c>
      <c r="AB24" s="20">
        <v>0.25062656641604369</v>
      </c>
      <c r="AC24" s="20">
        <v>2.5641025641025639</v>
      </c>
      <c r="AD24" s="27">
        <v>0.55452865064693602</v>
      </c>
      <c r="AE24" s="24">
        <v>43.34</v>
      </c>
      <c r="AF24" s="26">
        <f t="shared" si="0"/>
        <v>14.99769266266728</v>
      </c>
      <c r="AG24" s="26"/>
      <c r="AH24" s="166">
        <v>2022</v>
      </c>
      <c r="AI24" s="12" t="s">
        <v>53</v>
      </c>
      <c r="AJ24" s="44">
        <f t="shared" si="2"/>
        <v>0.38041257488808444</v>
      </c>
      <c r="AK24" s="44">
        <f t="shared" si="3"/>
        <v>-2.5341183436474884E-2</v>
      </c>
      <c r="AL24" s="44">
        <f t="shared" si="25"/>
        <v>1.6423490246162054</v>
      </c>
      <c r="AM24" s="44">
        <f t="shared" si="26"/>
        <v>0.21280711936544675</v>
      </c>
      <c r="AN24" s="44">
        <f t="shared" si="27"/>
        <v>0.12495090747643663</v>
      </c>
      <c r="AO24" s="44">
        <f t="shared" si="28"/>
        <v>-0.48591584511437985</v>
      </c>
      <c r="AP24" s="44">
        <f t="shared" si="29"/>
        <v>-3.0377739581158418</v>
      </c>
      <c r="AQ24" s="44">
        <f t="shared" si="5"/>
        <v>5.9212530608413881E-2</v>
      </c>
      <c r="AR24" s="44">
        <f t="shared" si="6"/>
        <v>-7.5599777262541371E-2</v>
      </c>
      <c r="AS24" s="44">
        <f t="shared" si="7"/>
        <v>0.46664639174626793</v>
      </c>
      <c r="AT24" s="44">
        <f t="shared" si="8"/>
        <v>0.25652956479743388</v>
      </c>
      <c r="AU24" s="44">
        <f t="shared" si="9"/>
        <v>0.16186851753540851</v>
      </c>
      <c r="AV24" s="44">
        <f t="shared" si="10"/>
        <v>-0.39355300685705014</v>
      </c>
      <c r="AW24" s="44">
        <f t="shared" si="11"/>
        <v>8.5452345240869712E-2</v>
      </c>
      <c r="AX24" s="44">
        <f t="shared" si="12"/>
        <v>0.24791066238284079</v>
      </c>
      <c r="AY24" s="44">
        <f t="shared" si="13"/>
        <v>0.51854309829307221</v>
      </c>
      <c r="AZ24" s="44">
        <f t="shared" si="14"/>
        <v>0.27947542811492276</v>
      </c>
      <c r="BA24" s="44">
        <f t="shared" si="15"/>
        <v>-0.64027939464494921</v>
      </c>
      <c r="BB24" s="44">
        <f t="shared" si="16"/>
        <v>0.16746165412234645</v>
      </c>
      <c r="BC24" s="44">
        <f t="shared" si="17"/>
        <v>0.2376977477088206</v>
      </c>
      <c r="BD24" s="44">
        <f t="shared" si="18"/>
        <v>0.25586787105075876</v>
      </c>
      <c r="BE24" s="44">
        <f t="shared" si="19"/>
        <v>0.13023202066015557</v>
      </c>
      <c r="BF24" s="44">
        <f t="shared" si="20"/>
        <v>9.3896515452254414E-2</v>
      </c>
      <c r="BG24" s="44">
        <f t="shared" si="21"/>
        <v>0.1009218731014813</v>
      </c>
      <c r="BH24" s="44">
        <f t="shared" si="22"/>
        <v>0.44176104274428107</v>
      </c>
      <c r="BI24" s="44">
        <f t="shared" si="23"/>
        <v>0.21938633628896564</v>
      </c>
      <c r="BJ24" s="44">
        <f t="shared" si="24"/>
        <v>-0.12084281347976704</v>
      </c>
      <c r="BK24" s="44">
        <f t="shared" si="4"/>
        <v>17.024053350830762</v>
      </c>
    </row>
    <row r="25" spans="1:63" x14ac:dyDescent="0.3">
      <c r="A25" s="11" t="s">
        <v>35</v>
      </c>
      <c r="B25" s="12">
        <v>2021</v>
      </c>
      <c r="C25" s="11" t="s">
        <v>46</v>
      </c>
      <c r="D25" s="32">
        <v>-0.81855388813096097</v>
      </c>
      <c r="E25" s="20">
        <v>-0.93137254901961064</v>
      </c>
      <c r="F25" s="20">
        <v>-0.46296296296296952</v>
      </c>
      <c r="G25" s="20">
        <v>-0.25252525252525609</v>
      </c>
      <c r="H25" s="20">
        <v>3.9893617021276597</v>
      </c>
      <c r="I25" s="20">
        <v>-2.6147959183673612</v>
      </c>
      <c r="J25" s="20">
        <v>-6.658446362515404</v>
      </c>
      <c r="K25" s="20">
        <v>-0.12187690432662317</v>
      </c>
      <c r="L25" s="20">
        <v>-0.33416875522139156</v>
      </c>
      <c r="M25" s="20">
        <v>0.77014218009477653</v>
      </c>
      <c r="N25" s="20">
        <v>3.4419176398279183</v>
      </c>
      <c r="O25" s="20">
        <v>-0.63254744105807603</v>
      </c>
      <c r="P25" s="20">
        <v>-1.1585365853658571</v>
      </c>
      <c r="Q25" s="20">
        <v>-0.83289953149401053</v>
      </c>
      <c r="R25" s="20">
        <v>1.9452887537993853</v>
      </c>
      <c r="S25" s="20">
        <v>5.3444945267224613</v>
      </c>
      <c r="T25" s="20">
        <v>2.3897058823529447</v>
      </c>
      <c r="U25" s="20">
        <v>0</v>
      </c>
      <c r="V25" s="20">
        <v>0.67650676506764729</v>
      </c>
      <c r="W25" s="20">
        <v>2.4126984126984197</v>
      </c>
      <c r="X25" s="20">
        <v>2.0783847980997625</v>
      </c>
      <c r="Y25" s="20">
        <v>2.4675324675324748</v>
      </c>
      <c r="Z25" s="20">
        <v>3.2360406091370524</v>
      </c>
      <c r="AA25" s="20">
        <v>2.8693528693528623</v>
      </c>
      <c r="AB25" s="20">
        <v>0.12499999999999289</v>
      </c>
      <c r="AC25" s="20">
        <v>2.3750000000000071</v>
      </c>
      <c r="AD25" s="27">
        <v>0.49019607843137958</v>
      </c>
      <c r="AE25" s="24">
        <v>43.34</v>
      </c>
      <c r="AF25" s="26">
        <f t="shared" si="0"/>
        <v>14.99769266266728</v>
      </c>
      <c r="AG25" s="26"/>
      <c r="AH25" s="166">
        <v>2022</v>
      </c>
      <c r="AI25" s="12" t="s">
        <v>55</v>
      </c>
      <c r="AJ25" s="44">
        <f t="shared" si="2"/>
        <v>1.0262397510250318</v>
      </c>
      <c r="AK25" s="44">
        <f t="shared" si="3"/>
        <v>0.24439250024916251</v>
      </c>
      <c r="AL25" s="44">
        <f t="shared" si="25"/>
        <v>0.67145944716479911</v>
      </c>
      <c r="AM25" s="44">
        <f t="shared" si="26"/>
        <v>0.17302116745087551</v>
      </c>
      <c r="AN25" s="44">
        <f t="shared" si="27"/>
        <v>-6.9756518213168903E-2</v>
      </c>
      <c r="AO25" s="44">
        <f t="shared" si="28"/>
        <v>-7.65114592270945E-2</v>
      </c>
      <c r="AP25" s="44">
        <f t="shared" si="29"/>
        <v>-0.72578989076910894</v>
      </c>
      <c r="AQ25" s="44">
        <f t="shared" si="5"/>
        <v>3.9591540307900346E-2</v>
      </c>
      <c r="AR25" s="44">
        <f t="shared" si="6"/>
        <v>-0.23997410605710803</v>
      </c>
      <c r="AS25" s="44">
        <f t="shared" si="7"/>
        <v>0.51783055962261304</v>
      </c>
      <c r="AT25" s="44">
        <f t="shared" si="8"/>
        <v>0.18953179943891904</v>
      </c>
      <c r="AU25" s="44">
        <f t="shared" si="9"/>
        <v>0.16187254213532001</v>
      </c>
      <c r="AV25" s="44">
        <f t="shared" si="10"/>
        <v>0.12828147099032225</v>
      </c>
      <c r="AW25" s="44">
        <f t="shared" si="11"/>
        <v>0.18735713623198702</v>
      </c>
      <c r="AX25" s="44">
        <f t="shared" si="12"/>
        <v>0.24457280784634339</v>
      </c>
      <c r="AY25" s="44">
        <f t="shared" si="13"/>
        <v>0.44715204164842276</v>
      </c>
      <c r="AZ25" s="44">
        <f t="shared" si="14"/>
        <v>0.25729804318899169</v>
      </c>
      <c r="BA25" s="44">
        <f t="shared" si="15"/>
        <v>0.82015231400117505</v>
      </c>
      <c r="BB25" s="44">
        <f t="shared" si="16"/>
        <v>7.7011121232785265E-2</v>
      </c>
      <c r="BC25" s="44">
        <f t="shared" si="17"/>
        <v>0.2245868823269784</v>
      </c>
      <c r="BD25" s="44">
        <f t="shared" si="18"/>
        <v>0.2518374810621074</v>
      </c>
      <c r="BE25" s="44">
        <f t="shared" si="19"/>
        <v>0.14700910413467469</v>
      </c>
      <c r="BF25" s="44">
        <f t="shared" si="20"/>
        <v>0.13311059064033279</v>
      </c>
      <c r="BG25" s="44">
        <f t="shared" si="21"/>
        <v>0.12063151400162304</v>
      </c>
      <c r="BH25" s="44">
        <f t="shared" si="22"/>
        <v>0.51202086050746343</v>
      </c>
      <c r="BI25" s="44">
        <f t="shared" si="23"/>
        <v>0.23865004339983389</v>
      </c>
      <c r="BJ25" s="44">
        <f t="shared" si="24"/>
        <v>0.14009098994731795</v>
      </c>
      <c r="BK25" s="44">
        <f t="shared" si="4"/>
        <v>0.81427071957556052</v>
      </c>
    </row>
    <row r="26" spans="1:63" x14ac:dyDescent="0.3">
      <c r="A26" s="11" t="s">
        <v>30</v>
      </c>
      <c r="B26" s="12">
        <v>2021</v>
      </c>
      <c r="C26" s="11" t="s">
        <v>48</v>
      </c>
      <c r="D26" s="32">
        <v>2.6822558459422323</v>
      </c>
      <c r="E26" s="20">
        <v>2.6224641266699713</v>
      </c>
      <c r="F26" s="20">
        <v>1.2209302325581362</v>
      </c>
      <c r="G26" s="20">
        <v>0.696202531645566</v>
      </c>
      <c r="H26" s="20">
        <v>-10.485933503836318</v>
      </c>
      <c r="I26" s="20">
        <v>5.5664702030124431</v>
      </c>
      <c r="J26" s="20">
        <v>21.202113606340813</v>
      </c>
      <c r="K26" s="20">
        <v>0.36607687614398676</v>
      </c>
      <c r="L26" s="20">
        <v>0.9220452640402419</v>
      </c>
      <c r="M26" s="20">
        <v>-2.2927689594356293</v>
      </c>
      <c r="N26" s="20">
        <v>-8.0213903743315509</v>
      </c>
      <c r="O26" s="20">
        <v>1.3310185185185086</v>
      </c>
      <c r="P26" s="20">
        <v>3.2078963602714476</v>
      </c>
      <c r="Q26" s="20">
        <v>3.1496062992125982</v>
      </c>
      <c r="R26" s="20">
        <v>-4.7107930828860933</v>
      </c>
      <c r="S26" s="20">
        <v>-12.224938875305625</v>
      </c>
      <c r="T26" s="20">
        <v>-5.8049072411729439</v>
      </c>
      <c r="U26" s="20">
        <v>0.92535471930906854</v>
      </c>
      <c r="V26" s="20">
        <v>-1.7715332926084164</v>
      </c>
      <c r="W26" s="20">
        <v>-4.9597024178549285</v>
      </c>
      <c r="X26" s="20">
        <v>-5.2937754508435102</v>
      </c>
      <c r="Y26" s="20">
        <v>-4.6261089987325796</v>
      </c>
      <c r="Z26" s="20">
        <v>-5.408727719729554</v>
      </c>
      <c r="AA26" s="20">
        <v>-4.8664688427299634</v>
      </c>
      <c r="AB26" s="20">
        <v>-0.37453183520598898</v>
      </c>
      <c r="AC26" s="20">
        <v>-4.761904761904769</v>
      </c>
      <c r="AD26" s="27">
        <v>-1.0365853658536517</v>
      </c>
      <c r="AE26" s="24">
        <v>49.84</v>
      </c>
      <c r="AF26" s="26">
        <f t="shared" si="0"/>
        <v>0</v>
      </c>
      <c r="AG26" s="26"/>
      <c r="AH26" s="166">
        <v>2023</v>
      </c>
      <c r="AI26" s="12" t="s">
        <v>31</v>
      </c>
      <c r="AJ26" s="44">
        <f t="shared" si="2"/>
        <v>3.8789256389271089E-2</v>
      </c>
      <c r="AK26" s="44">
        <f t="shared" si="3"/>
        <v>-0.46296484209360117</v>
      </c>
      <c r="AL26" s="44">
        <f t="shared" si="25"/>
        <v>-3.2449471900648974</v>
      </c>
      <c r="AM26" s="44">
        <f t="shared" si="26"/>
        <v>0.5161519373571628</v>
      </c>
      <c r="AN26" s="44">
        <f t="shared" si="27"/>
        <v>-1.4806176260024821</v>
      </c>
      <c r="AO26" s="44">
        <f t="shared" si="28"/>
        <v>2.3128866215083419</v>
      </c>
      <c r="AP26" s="44">
        <f t="shared" si="29"/>
        <v>0.6728368223447827</v>
      </c>
      <c r="AQ26" s="44">
        <f t="shared" si="5"/>
        <v>-5.829695260073614E-2</v>
      </c>
      <c r="AR26" s="44">
        <f t="shared" si="6"/>
        <v>-0.32016955809767617</v>
      </c>
      <c r="AS26" s="44">
        <f t="shared" si="7"/>
        <v>0.27897211947615358</v>
      </c>
      <c r="AT26" s="44">
        <f t="shared" si="8"/>
        <v>0.28638434150228259</v>
      </c>
      <c r="AU26" s="44">
        <f t="shared" si="9"/>
        <v>0.26717861255855274</v>
      </c>
      <c r="AV26" s="44">
        <f t="shared" si="10"/>
        <v>-2.1242941720970077E-2</v>
      </c>
      <c r="AW26" s="44">
        <f t="shared" si="11"/>
        <v>0.25031487555234883</v>
      </c>
      <c r="AX26" s="44">
        <f t="shared" si="12"/>
        <v>0.25933807010487192</v>
      </c>
      <c r="AY26" s="44">
        <f t="shared" si="13"/>
        <v>0.4872224732689216</v>
      </c>
      <c r="AZ26" s="44">
        <f t="shared" si="14"/>
        <v>0.2899805958171659</v>
      </c>
      <c r="BA26" s="44">
        <f t="shared" si="15"/>
        <v>0.81348053457292613</v>
      </c>
      <c r="BB26" s="44">
        <f t="shared" si="16"/>
        <v>-0.28565016545371841</v>
      </c>
      <c r="BC26" s="44">
        <f t="shared" si="17"/>
        <v>0.34049879140172684</v>
      </c>
      <c r="BD26" s="44">
        <f t="shared" si="18"/>
        <v>0.3769353508503559</v>
      </c>
      <c r="BE26" s="44">
        <f t="shared" si="19"/>
        <v>0.23295087286319247</v>
      </c>
      <c r="BF26" s="44">
        <f t="shared" si="20"/>
        <v>0.21057493110433997</v>
      </c>
      <c r="BG26" s="44">
        <f t="shared" si="21"/>
        <v>0.1634136062879771</v>
      </c>
      <c r="BH26" s="44">
        <f t="shared" si="22"/>
        <v>0.42939009782377546</v>
      </c>
      <c r="BI26" s="44">
        <f t="shared" si="23"/>
        <v>0.31816616498504641</v>
      </c>
      <c r="BJ26" s="44">
        <f t="shared" si="24"/>
        <v>4.45402332278938E-2</v>
      </c>
      <c r="BK26" s="44">
        <f t="shared" si="4"/>
        <v>1.3105254322281663</v>
      </c>
    </row>
    <row r="27" spans="1:63" x14ac:dyDescent="0.3">
      <c r="A27" s="11" t="s">
        <v>33</v>
      </c>
      <c r="B27" s="12">
        <v>2021</v>
      </c>
      <c r="C27" s="11" t="s">
        <v>48</v>
      </c>
      <c r="D27" s="32">
        <v>-1.808439383791036</v>
      </c>
      <c r="E27" s="20">
        <v>-1.6393442622950849</v>
      </c>
      <c r="F27" s="20">
        <v>-0.74669730040205795</v>
      </c>
      <c r="G27" s="20">
        <v>-0.43997485857950264</v>
      </c>
      <c r="H27" s="20">
        <v>7.4285714285714288</v>
      </c>
      <c r="I27" s="20">
        <v>-2.7915632754342434</v>
      </c>
      <c r="J27" s="20">
        <v>-11.553133514986371</v>
      </c>
      <c r="K27" s="20">
        <v>-0.24316109422492746</v>
      </c>
      <c r="L27" s="20">
        <v>-0.58139534883721167</v>
      </c>
      <c r="M27" s="20">
        <v>1.5643802647412892</v>
      </c>
      <c r="N27" s="20">
        <v>5.1033591731266004</v>
      </c>
      <c r="O27" s="20">
        <v>-0.6853226727584173</v>
      </c>
      <c r="P27" s="20">
        <v>-1.9725044829647407</v>
      </c>
      <c r="Q27" s="20">
        <v>-2.2391857506361355</v>
      </c>
      <c r="R27" s="20">
        <v>3.0037546933666976</v>
      </c>
      <c r="S27" s="20">
        <v>8.147632311977727</v>
      </c>
      <c r="T27" s="20">
        <v>3.7484116899618845</v>
      </c>
      <c r="U27" s="20">
        <v>0.92535471930906854</v>
      </c>
      <c r="V27" s="20">
        <v>1.1194029850746161</v>
      </c>
      <c r="W27" s="20">
        <v>2.7397260273972526</v>
      </c>
      <c r="X27" s="20">
        <v>3.4398034398034363</v>
      </c>
      <c r="Y27" s="20">
        <v>2.3255813953488373</v>
      </c>
      <c r="Z27" s="20">
        <v>2.4691358024691246</v>
      </c>
      <c r="AA27" s="20">
        <v>2.1210230817217575</v>
      </c>
      <c r="AB27" s="20">
        <v>0.25062656641604369</v>
      </c>
      <c r="AC27" s="20">
        <v>2.5641025641025639</v>
      </c>
      <c r="AD27" s="27">
        <v>0.55452865064693602</v>
      </c>
      <c r="AE27" s="24">
        <v>49.84</v>
      </c>
      <c r="AF27" s="26">
        <f t="shared" si="0"/>
        <v>9.9317817014446135</v>
      </c>
      <c r="AG27" s="26"/>
      <c r="AH27" s="166">
        <v>2023</v>
      </c>
      <c r="AI27" s="12" t="s">
        <v>36</v>
      </c>
      <c r="AJ27" s="44">
        <f t="shared" si="2"/>
        <v>1.9321334417772545E-2</v>
      </c>
      <c r="AK27" s="44">
        <f t="shared" si="3"/>
        <v>2.9002004780682194E-2</v>
      </c>
      <c r="AL27" s="44">
        <f t="shared" si="25"/>
        <v>8.988339732194742E-3</v>
      </c>
      <c r="AM27" s="44">
        <f t="shared" si="26"/>
        <v>6.6723679221376375E-4</v>
      </c>
      <c r="AN27" s="44">
        <f t="shared" si="27"/>
        <v>8.2380122369935346E-2</v>
      </c>
      <c r="AO27" s="44">
        <f t="shared" si="28"/>
        <v>2.0980097323397045E-2</v>
      </c>
      <c r="AP27" s="44">
        <f t="shared" si="29"/>
        <v>1.3006126057753928</v>
      </c>
      <c r="AQ27" s="44">
        <f t="shared" si="5"/>
        <v>2.2358751950679785E-2</v>
      </c>
      <c r="AR27" s="44">
        <f t="shared" si="6"/>
        <v>1.4103646733419425E-2</v>
      </c>
      <c r="AS27" s="44">
        <f t="shared" si="7"/>
        <v>3.1765835971051017E-2</v>
      </c>
      <c r="AT27" s="44">
        <f t="shared" si="8"/>
        <v>0.13756583406113343</v>
      </c>
      <c r="AU27" s="44">
        <f t="shared" si="9"/>
        <v>3.027530318915524E-2</v>
      </c>
      <c r="AV27" s="44">
        <f t="shared" si="10"/>
        <v>2.8251831002625776E-2</v>
      </c>
      <c r="AW27" s="44">
        <f t="shared" si="11"/>
        <v>2.9598050235362217E-2</v>
      </c>
      <c r="AX27" s="44">
        <f t="shared" si="12"/>
        <v>6.9292357746437869E-2</v>
      </c>
      <c r="AY27" s="44">
        <f t="shared" si="13"/>
        <v>0.31848556865542871</v>
      </c>
      <c r="AZ27" s="44">
        <f t="shared" si="14"/>
        <v>9.6837986210135465E-2</v>
      </c>
      <c r="BA27" s="44">
        <f t="shared" si="15"/>
        <v>0</v>
      </c>
      <c r="BB27" s="44">
        <f t="shared" si="16"/>
        <v>-3.5514462763713263E-2</v>
      </c>
      <c r="BC27" s="44">
        <f t="shared" si="17"/>
        <v>7.2585741386196112E-2</v>
      </c>
      <c r="BD27" s="44">
        <f t="shared" si="18"/>
        <v>2.5318687775450172E-2</v>
      </c>
      <c r="BE27" s="44">
        <f t="shared" si="19"/>
        <v>7.763971060638486E-2</v>
      </c>
      <c r="BF27" s="44">
        <f t="shared" si="20"/>
        <v>1.6655796053872907E-2</v>
      </c>
      <c r="BG27" s="44">
        <f t="shared" si="21"/>
        <v>2.9310274834571493E-2</v>
      </c>
      <c r="BH27" s="44">
        <f t="shared" si="22"/>
        <v>3.7645964479638788E-4</v>
      </c>
      <c r="BI27" s="44">
        <f t="shared" si="23"/>
        <v>5.124044413775778E-2</v>
      </c>
      <c r="BJ27" s="44">
        <f t="shared" si="24"/>
        <v>2.3015219585124833E-3</v>
      </c>
      <c r="BK27" s="44">
        <f t="shared" si="4"/>
        <v>6.0741421595199467</v>
      </c>
    </row>
    <row r="28" spans="1:63" x14ac:dyDescent="0.3">
      <c r="A28" s="11" t="s">
        <v>35</v>
      </c>
      <c r="B28" s="12">
        <v>2021</v>
      </c>
      <c r="C28" s="11" t="s">
        <v>48</v>
      </c>
      <c r="D28" s="32">
        <v>-0.34106412005457026</v>
      </c>
      <c r="E28" s="20">
        <v>-0.73529411764705876</v>
      </c>
      <c r="F28" s="20">
        <v>-1.5625000000000098</v>
      </c>
      <c r="G28" s="20">
        <v>0</v>
      </c>
      <c r="H28" s="20">
        <v>5.7446808510638361</v>
      </c>
      <c r="I28" s="20">
        <v>-2.6164645820038257</v>
      </c>
      <c r="J28" s="20">
        <v>4.9907578558225465</v>
      </c>
      <c r="K28" s="20">
        <v>0.67032297379646211</v>
      </c>
      <c r="L28" s="20">
        <v>1.5873015873015803</v>
      </c>
      <c r="M28" s="20">
        <v>1.0663507109004637</v>
      </c>
      <c r="N28" s="20">
        <v>3.7492317148125531</v>
      </c>
      <c r="O28" s="20">
        <v>-0.17251293847039181</v>
      </c>
      <c r="P28" s="20">
        <v>0.91463414634146334</v>
      </c>
      <c r="Q28" s="20">
        <v>-0.46850598646538555</v>
      </c>
      <c r="R28" s="20">
        <v>2.612393681652498</v>
      </c>
      <c r="S28" s="20">
        <v>6.117192530585962</v>
      </c>
      <c r="T28" s="20">
        <v>3.0618493570116345</v>
      </c>
      <c r="U28" s="20">
        <v>0.92535471930906854</v>
      </c>
      <c r="V28" s="20">
        <v>1.7835178351783554</v>
      </c>
      <c r="W28" s="20">
        <v>2.8571428571428572</v>
      </c>
      <c r="X28" s="20">
        <v>2.4346793349168614</v>
      </c>
      <c r="Y28" s="20">
        <v>3.5714285714285712</v>
      </c>
      <c r="Z28" s="20">
        <v>3.487634749524414</v>
      </c>
      <c r="AA28" s="20">
        <v>3.237629810629207</v>
      </c>
      <c r="AB28" s="20">
        <v>0.68749999999999645</v>
      </c>
      <c r="AC28" s="20">
        <v>2.9374999999999929</v>
      </c>
      <c r="AD28" s="27">
        <v>1.8995098039215828</v>
      </c>
      <c r="AE28" s="24">
        <v>49.84</v>
      </c>
      <c r="AF28" s="26">
        <f t="shared" si="0"/>
        <v>9.9317817014446135</v>
      </c>
      <c r="AG28" s="26"/>
      <c r="AH28" s="166">
        <v>2023</v>
      </c>
      <c r="AI28" s="12" t="s">
        <v>38</v>
      </c>
      <c r="AJ28" s="44">
        <f t="shared" si="2"/>
        <v>-0.1909891708243463</v>
      </c>
      <c r="AK28" s="44">
        <f t="shared" si="3"/>
        <v>0.30183140616088072</v>
      </c>
      <c r="AL28" s="44">
        <f t="shared" si="25"/>
        <v>-1.1325641716833303</v>
      </c>
      <c r="AM28" s="44">
        <f t="shared" si="26"/>
        <v>0.22627355376908695</v>
      </c>
      <c r="AN28" s="44">
        <f t="shared" si="27"/>
        <v>-0.79374361025729934</v>
      </c>
      <c r="AO28" s="44">
        <f t="shared" si="28"/>
        <v>1.2992495171857372</v>
      </c>
      <c r="AP28" s="44">
        <f t="shared" si="29"/>
        <v>1.7211160114955437</v>
      </c>
      <c r="AQ28" s="44">
        <f t="shared" si="5"/>
        <v>0.45061545252607976</v>
      </c>
      <c r="AR28" s="44">
        <f t="shared" si="6"/>
        <v>0.37521475784453373</v>
      </c>
      <c r="AS28" s="44">
        <f t="shared" si="7"/>
        <v>0.57222045367888852</v>
      </c>
      <c r="AT28" s="44">
        <f t="shared" si="8"/>
        <v>0.25364244462410407</v>
      </c>
      <c r="AU28" s="44">
        <f t="shared" si="9"/>
        <v>0.13390224619433569</v>
      </c>
      <c r="AV28" s="44">
        <f t="shared" si="10"/>
        <v>0.16108891351770879</v>
      </c>
      <c r="AW28" s="44">
        <f t="shared" si="11"/>
        <v>0.1962169979470684</v>
      </c>
      <c r="AX28" s="44">
        <f t="shared" si="12"/>
        <v>0.1960114894446067</v>
      </c>
      <c r="AY28" s="44">
        <f t="shared" si="13"/>
        <v>0.37444527766494407</v>
      </c>
      <c r="AZ28" s="44">
        <f t="shared" si="14"/>
        <v>0.20488768907345159</v>
      </c>
      <c r="BA28" s="44">
        <f t="shared" si="15"/>
        <v>0.97982708933716933</v>
      </c>
      <c r="BB28" s="44">
        <f t="shared" si="16"/>
        <v>1.9422955582634006E-2</v>
      </c>
      <c r="BC28" s="44">
        <f t="shared" si="17"/>
        <v>0.16826121019599327</v>
      </c>
      <c r="BD28" s="44">
        <f t="shared" si="18"/>
        <v>0.13377855762360538</v>
      </c>
      <c r="BE28" s="44">
        <f t="shared" si="19"/>
        <v>0.15884149704568781</v>
      </c>
      <c r="BF28" s="44">
        <f t="shared" si="20"/>
        <v>9.4949004118068878E-2</v>
      </c>
      <c r="BG28" s="44">
        <f t="shared" si="21"/>
        <v>0.20073884626314395</v>
      </c>
      <c r="BH28" s="44">
        <f t="shared" si="22"/>
        <v>0.57140065906132331</v>
      </c>
      <c r="BI28" s="44">
        <f t="shared" si="23"/>
        <v>0.2427012903946982</v>
      </c>
      <c r="BJ28" s="44">
        <f t="shared" si="24"/>
        <v>0.15279061149952292</v>
      </c>
      <c r="BK28" s="44">
        <f t="shared" si="4"/>
        <v>-4.0669455175953928</v>
      </c>
    </row>
    <row r="29" spans="1:63" x14ac:dyDescent="0.3">
      <c r="A29" s="11" t="s">
        <v>30</v>
      </c>
      <c r="B29" s="12">
        <v>2021</v>
      </c>
      <c r="C29" s="11" t="s">
        <v>50</v>
      </c>
      <c r="D29" s="32">
        <v>2.7378507871321016</v>
      </c>
      <c r="E29" s="20">
        <v>2.913580246913583</v>
      </c>
      <c r="F29" s="20">
        <v>1.704879482657264</v>
      </c>
      <c r="G29" s="20">
        <v>0.5050505050504942</v>
      </c>
      <c r="H29" s="20">
        <v>-11.167002012072443</v>
      </c>
      <c r="I29" s="20">
        <v>4.390563564875503</v>
      </c>
      <c r="J29" s="20">
        <v>25.821596244131456</v>
      </c>
      <c r="K29" s="20">
        <v>6.0532687651345493E-2</v>
      </c>
      <c r="L29" s="20">
        <v>0.74013157894737314</v>
      </c>
      <c r="M29" s="20">
        <v>-2.227432590855793</v>
      </c>
      <c r="N29" s="20">
        <v>-7.9383886255924203</v>
      </c>
      <c r="O29" s="20">
        <v>1.3248847926267346</v>
      </c>
      <c r="P29" s="20">
        <v>3.6253776435045322</v>
      </c>
      <c r="Q29" s="20">
        <v>3.0334728033472866</v>
      </c>
      <c r="R29" s="20">
        <v>-4.795737122557723</v>
      </c>
      <c r="S29" s="20">
        <v>-12.378640776699031</v>
      </c>
      <c r="T29" s="20">
        <v>-5.9417706476530006</v>
      </c>
      <c r="U29" s="20">
        <v>0.36674816625916523</v>
      </c>
      <c r="V29" s="20">
        <v>-1.9939577039274994</v>
      </c>
      <c r="W29" s="20">
        <v>-4.75308641975308</v>
      </c>
      <c r="X29" s="20">
        <v>-5.2173913043478262</v>
      </c>
      <c r="Y29" s="20">
        <v>-4.5768025078369972</v>
      </c>
      <c r="Z29" s="20">
        <v>-4.9632352941176441</v>
      </c>
      <c r="AA29" s="20">
        <v>-5.1479289940828332</v>
      </c>
      <c r="AB29" s="20">
        <v>-0.49658597144629607</v>
      </c>
      <c r="AC29" s="20">
        <v>-4.6751669702489309</v>
      </c>
      <c r="AD29" s="27">
        <v>-1.0222489476849168</v>
      </c>
      <c r="AE29" s="24">
        <v>49.84</v>
      </c>
      <c r="AF29" s="26">
        <f t="shared" si="0"/>
        <v>9.9317817014446135</v>
      </c>
      <c r="AG29" s="26"/>
      <c r="AH29" s="166">
        <v>2023</v>
      </c>
      <c r="AI29" s="12" t="s">
        <v>39</v>
      </c>
      <c r="AJ29" s="44">
        <f t="shared" si="2"/>
        <v>-1.7251902735679114E-2</v>
      </c>
      <c r="AK29" s="44">
        <f t="shared" si="3"/>
        <v>0.75959117318322578</v>
      </c>
      <c r="AL29" s="44">
        <f t="shared" si="25"/>
        <v>0.62716951121695841</v>
      </c>
      <c r="AM29" s="44">
        <f t="shared" si="26"/>
        <v>0.26187747669273848</v>
      </c>
      <c r="AN29" s="44">
        <f t="shared" si="27"/>
        <v>-0.90994717638234734</v>
      </c>
      <c r="AO29" s="44">
        <f t="shared" si="28"/>
        <v>-0.86419802368374599</v>
      </c>
      <c r="AP29" s="44">
        <f t="shared" si="29"/>
        <v>2.6834202675356216</v>
      </c>
      <c r="AQ29" s="44">
        <f t="shared" si="5"/>
        <v>0.40681871368902539</v>
      </c>
      <c r="AR29" s="44">
        <f t="shared" si="6"/>
        <v>0.42498015642767423</v>
      </c>
      <c r="AS29" s="44">
        <f t="shared" si="7"/>
        <v>0.89526673918935196</v>
      </c>
      <c r="AT29" s="44">
        <f t="shared" si="8"/>
        <v>0.23300516560352946</v>
      </c>
      <c r="AU29" s="44">
        <f t="shared" si="9"/>
        <v>0.13170455570045733</v>
      </c>
      <c r="AV29" s="44">
        <f t="shared" si="10"/>
        <v>0.27864460595582535</v>
      </c>
      <c r="AW29" s="44">
        <f t="shared" si="11"/>
        <v>7.6999321896211059E-2</v>
      </c>
      <c r="AX29" s="44">
        <f t="shared" si="12"/>
        <v>0.15794691077617942</v>
      </c>
      <c r="AY29" s="44">
        <f t="shared" si="13"/>
        <v>0.41596628470980451</v>
      </c>
      <c r="AZ29" s="44">
        <f t="shared" si="14"/>
        <v>0.20208554583367513</v>
      </c>
      <c r="BA29" s="44">
        <f t="shared" si="15"/>
        <v>0.22831050228310826</v>
      </c>
      <c r="BB29" s="44">
        <f t="shared" si="16"/>
        <v>0.18373505689519751</v>
      </c>
      <c r="BC29" s="44">
        <f t="shared" si="17"/>
        <v>0.20734996710844969</v>
      </c>
      <c r="BD29" s="44">
        <f t="shared" si="18"/>
        <v>0.13233879142970459</v>
      </c>
      <c r="BE29" s="44">
        <f t="shared" si="19"/>
        <v>0.13980398919937112</v>
      </c>
      <c r="BF29" s="44">
        <f t="shared" si="20"/>
        <v>0.13374275503493305</v>
      </c>
      <c r="BG29" s="44">
        <f t="shared" si="21"/>
        <v>0.19174993913104724</v>
      </c>
      <c r="BH29" s="44">
        <f t="shared" si="22"/>
        <v>0.19955082654490516</v>
      </c>
      <c r="BI29" s="44">
        <f t="shared" si="23"/>
        <v>0.16624013726192896</v>
      </c>
      <c r="BJ29" s="44">
        <f t="shared" si="24"/>
        <v>0.1887035567740952</v>
      </c>
      <c r="BK29" s="44">
        <f t="shared" si="4"/>
        <v>-8.1353768340228694</v>
      </c>
    </row>
    <row r="30" spans="1:63" x14ac:dyDescent="0.3">
      <c r="A30" s="11" t="s">
        <v>33</v>
      </c>
      <c r="B30" s="12">
        <v>2021</v>
      </c>
      <c r="C30" s="11" t="s">
        <v>50</v>
      </c>
      <c r="D30" s="32">
        <v>-1.7988007994670145</v>
      </c>
      <c r="E30" s="20">
        <v>-1.8234165067178558</v>
      </c>
      <c r="F30" s="20">
        <v>-1.0404624277456713</v>
      </c>
      <c r="G30" s="20">
        <v>-0.314070351758794</v>
      </c>
      <c r="H30" s="20">
        <v>7.9275198187995475</v>
      </c>
      <c r="I30" s="20">
        <v>-2.2598870056497318</v>
      </c>
      <c r="J30" s="20">
        <v>-13.572761194029848</v>
      </c>
      <c r="K30" s="20">
        <v>-6.0496067755609638E-2</v>
      </c>
      <c r="L30" s="20">
        <v>-0.48979591836734232</v>
      </c>
      <c r="M30" s="20">
        <v>1.4988009592326137</v>
      </c>
      <c r="N30" s="20">
        <v>5.0193050193050075</v>
      </c>
      <c r="O30" s="20">
        <v>-0.6822057987492991</v>
      </c>
      <c r="P30" s="20">
        <v>-2.215743440233243</v>
      </c>
      <c r="Q30" s="20">
        <v>-2.1827411167512749</v>
      </c>
      <c r="R30" s="20">
        <v>3.0472636815920255</v>
      </c>
      <c r="S30" s="20">
        <v>8.2409972299168999</v>
      </c>
      <c r="T30" s="20">
        <v>3.7902716361339226</v>
      </c>
      <c r="U30" s="20">
        <v>0.36674816625916523</v>
      </c>
      <c r="V30" s="20">
        <v>1.2330456226880395</v>
      </c>
      <c r="W30" s="20">
        <v>2.6571613739468529</v>
      </c>
      <c r="X30" s="20">
        <v>3.4250764525993849</v>
      </c>
      <c r="Y30" s="20">
        <v>2.2996057818659663</v>
      </c>
      <c r="Z30" s="20">
        <v>2.256608639587363</v>
      </c>
      <c r="AA30" s="20">
        <v>2.2457891453524605</v>
      </c>
      <c r="AB30" s="20">
        <v>0.31191515907673112</v>
      </c>
      <c r="AC30" s="20">
        <v>2.547770700636943</v>
      </c>
      <c r="AD30" s="27">
        <v>0.5467800729040132</v>
      </c>
      <c r="AE30" s="24">
        <v>54.79</v>
      </c>
      <c r="AF30" s="26">
        <f t="shared" si="0"/>
        <v>0</v>
      </c>
      <c r="AG30" s="26"/>
      <c r="AH30" s="166">
        <v>2023</v>
      </c>
      <c r="AI30" s="12" t="s">
        <v>41</v>
      </c>
      <c r="AJ30" s="44">
        <f t="shared" si="2"/>
        <v>-33.235453012378422</v>
      </c>
      <c r="AK30" s="44">
        <f t="shared" si="3"/>
        <v>-32.863098945257249</v>
      </c>
      <c r="AL30" s="44">
        <f t="shared" si="25"/>
        <v>-32.882475004716092</v>
      </c>
      <c r="AM30" s="44">
        <f t="shared" si="26"/>
        <v>-33.35187240484035</v>
      </c>
      <c r="AN30" s="44">
        <f t="shared" si="27"/>
        <v>-33.909758988837929</v>
      </c>
      <c r="AO30" s="44">
        <f t="shared" si="28"/>
        <v>-32.674704310304207</v>
      </c>
      <c r="AP30" s="44">
        <f t="shared" si="29"/>
        <v>-29.52046868657494</v>
      </c>
      <c r="AQ30" s="44">
        <f t="shared" si="5"/>
        <v>-33.197122628311767</v>
      </c>
      <c r="AR30" s="44">
        <f t="shared" si="6"/>
        <v>-33.106979005256285</v>
      </c>
      <c r="AS30" s="44">
        <f t="shared" si="7"/>
        <v>-33.746310227724884</v>
      </c>
      <c r="AT30" s="44">
        <f t="shared" si="8"/>
        <v>-34.21401569772717</v>
      </c>
      <c r="AU30" s="44">
        <f t="shared" si="9"/>
        <v>-32.772223320673355</v>
      </c>
      <c r="AV30" s="44">
        <f t="shared" si="10"/>
        <v>-32.873750054573783</v>
      </c>
      <c r="AW30" s="44">
        <f t="shared" si="11"/>
        <v>-33.138671849800183</v>
      </c>
      <c r="AX30" s="44">
        <f t="shared" si="12"/>
        <v>-33.956130795640654</v>
      </c>
      <c r="AY30" s="44">
        <f t="shared" si="13"/>
        <v>-34.545621861675592</v>
      </c>
      <c r="AZ30" s="44">
        <f t="shared" si="14"/>
        <v>-34.059651576146543</v>
      </c>
      <c r="BA30" s="44">
        <f t="shared" si="15"/>
        <v>-100</v>
      </c>
      <c r="BB30" s="44">
        <f t="shared" si="16"/>
        <v>-33.278001025778913</v>
      </c>
      <c r="BC30" s="44">
        <f t="shared" si="17"/>
        <v>-34.132215623996622</v>
      </c>
      <c r="BD30" s="44">
        <f t="shared" si="18"/>
        <v>-33.686976554064302</v>
      </c>
      <c r="BE30" s="44">
        <f t="shared" si="19"/>
        <v>-34.245705712148613</v>
      </c>
      <c r="BF30" s="44">
        <f t="shared" si="20"/>
        <v>-33.821562423770885</v>
      </c>
      <c r="BG30" s="44">
        <f t="shared" si="21"/>
        <v>-33.911560654270176</v>
      </c>
      <c r="BH30" s="44">
        <f t="shared" si="22"/>
        <v>-33.278978074510611</v>
      </c>
      <c r="BI30" s="44">
        <f t="shared" si="23"/>
        <v>-34.003945605616913</v>
      </c>
      <c r="BJ30" s="44">
        <f t="shared" si="24"/>
        <v>-33.461609045591253</v>
      </c>
      <c r="BK30" s="44">
        <f t="shared" si="4"/>
        <v>-100</v>
      </c>
    </row>
    <row r="31" spans="1:63" x14ac:dyDescent="0.3">
      <c r="A31" s="11" t="s">
        <v>35</v>
      </c>
      <c r="B31" s="12">
        <v>2021</v>
      </c>
      <c r="C31" s="11" t="s">
        <v>50</v>
      </c>
      <c r="D31" s="32">
        <v>-0.33921302578018991</v>
      </c>
      <c r="E31" s="20">
        <v>-2.3460410557184668</v>
      </c>
      <c r="F31" s="20">
        <v>0.17523364485981974</v>
      </c>
      <c r="G31" s="20">
        <v>0.25204788909893239</v>
      </c>
      <c r="H31" s="20">
        <v>4.092339979013647</v>
      </c>
      <c r="I31" s="20">
        <v>-1.605651894669236</v>
      </c>
      <c r="J31" s="20">
        <v>-0.75553157042633867</v>
      </c>
      <c r="K31" s="20">
        <v>0.12106537530267376</v>
      </c>
      <c r="L31" s="20">
        <v>0.16406890894174619</v>
      </c>
      <c r="M31" s="20">
        <v>0.88600118133490835</v>
      </c>
      <c r="N31" s="20">
        <v>3.6151960784313761</v>
      </c>
      <c r="O31" s="20">
        <v>-0.22896393817972371</v>
      </c>
      <c r="P31" s="20">
        <v>-0.11926058437685667</v>
      </c>
      <c r="Q31" s="20">
        <v>-0.67462376751426212</v>
      </c>
      <c r="R31" s="20">
        <v>2.8364514182257197</v>
      </c>
      <c r="S31" s="20">
        <v>6.2060140754958342</v>
      </c>
      <c r="T31" s="20">
        <v>3.347534996956786</v>
      </c>
      <c r="U31" s="20">
        <v>0.36674816625916523</v>
      </c>
      <c r="V31" s="20">
        <v>0.66991473812425262</v>
      </c>
      <c r="W31" s="20">
        <v>2.8409090909090908</v>
      </c>
      <c r="X31" s="20">
        <v>2.5428740390301665</v>
      </c>
      <c r="Y31" s="20">
        <v>2.0552344251766326</v>
      </c>
      <c r="Z31" s="20">
        <v>3.2786885245901747</v>
      </c>
      <c r="AA31" s="20">
        <v>3.2946918852959155</v>
      </c>
      <c r="AB31" s="20">
        <v>0.99502487562188691</v>
      </c>
      <c r="AC31" s="20">
        <v>2.608695652173906</v>
      </c>
      <c r="AD31" s="27">
        <v>1.2688821752265826</v>
      </c>
      <c r="AE31" s="24">
        <v>54.79</v>
      </c>
      <c r="AF31" s="26">
        <f t="shared" si="0"/>
        <v>0</v>
      </c>
      <c r="AG31" s="26"/>
      <c r="AH31" s="70"/>
      <c r="AI31" s="58"/>
    </row>
    <row r="32" spans="1:63" x14ac:dyDescent="0.3">
      <c r="A32" s="11" t="s">
        <v>30</v>
      </c>
      <c r="B32" s="12">
        <v>2021</v>
      </c>
      <c r="C32" s="11" t="s">
        <v>53</v>
      </c>
      <c r="D32" s="32">
        <v>2.7910142954390702</v>
      </c>
      <c r="E32" s="20">
        <v>2.5525525525525494</v>
      </c>
      <c r="F32" s="20">
        <v>2.2740524781341143</v>
      </c>
      <c r="G32" s="20">
        <v>0.31426775612822128</v>
      </c>
      <c r="H32" s="20">
        <v>-11.391129032258061</v>
      </c>
      <c r="I32" s="20">
        <v>4.63446475195824</v>
      </c>
      <c r="J32" s="20">
        <v>24.578575312669923</v>
      </c>
      <c r="K32" s="20">
        <v>-0.18137847642080493</v>
      </c>
      <c r="L32" s="20">
        <v>0.819000819000819</v>
      </c>
      <c r="M32" s="20">
        <v>-2.107728337236547</v>
      </c>
      <c r="N32" s="20">
        <v>-7.6877587226493196</v>
      </c>
      <c r="O32" s="20">
        <v>1.4343086632243258</v>
      </c>
      <c r="P32" s="20">
        <v>3.5820895522388061</v>
      </c>
      <c r="Q32" s="20">
        <v>2.9258098223615434</v>
      </c>
      <c r="R32" s="20">
        <v>-4.7535211267605595</v>
      </c>
      <c r="S32" s="20">
        <v>-12.469879518072283</v>
      </c>
      <c r="T32" s="20">
        <v>-5.9481743227326396</v>
      </c>
      <c r="U32" s="20">
        <v>-0.48721071863579962</v>
      </c>
      <c r="V32" s="20">
        <v>-2.2383545069570578</v>
      </c>
      <c r="W32" s="20">
        <v>-4.7268262737876103</v>
      </c>
      <c r="X32" s="20">
        <v>-5.3056516724336884</v>
      </c>
      <c r="Y32" s="20">
        <v>-4.8458149779735793</v>
      </c>
      <c r="Z32" s="20">
        <v>-4.3345543345543485</v>
      </c>
      <c r="AA32" s="20">
        <v>-5.0206733608978142</v>
      </c>
      <c r="AB32" s="20">
        <v>-0.36945812807881423</v>
      </c>
      <c r="AC32" s="20">
        <v>-4.7820823244551924</v>
      </c>
      <c r="AD32" s="27">
        <v>-1.1933174224343674</v>
      </c>
      <c r="AE32" s="24">
        <v>54.79</v>
      </c>
      <c r="AF32" s="26">
        <f t="shared" si="0"/>
        <v>0</v>
      </c>
      <c r="AG32" s="26"/>
      <c r="AH32" s="70"/>
      <c r="AI32" s="58"/>
    </row>
    <row r="33" spans="1:35" x14ac:dyDescent="0.3">
      <c r="A33" s="11" t="s">
        <v>33</v>
      </c>
      <c r="B33" s="12">
        <v>2021</v>
      </c>
      <c r="C33" s="11" t="s">
        <v>53</v>
      </c>
      <c r="D33" s="32">
        <v>-1.8543046357615969</v>
      </c>
      <c r="E33" s="20">
        <v>-1.6105417276720408</v>
      </c>
      <c r="F33" s="20">
        <v>-1.3683010262257729</v>
      </c>
      <c r="G33" s="20">
        <v>-0.18796992481201941</v>
      </c>
      <c r="H33" s="20">
        <v>8.134243458475531</v>
      </c>
      <c r="I33" s="20">
        <v>-2.3705552089831636</v>
      </c>
      <c r="J33" s="20">
        <v>-13.051069402007858</v>
      </c>
      <c r="K33" s="20">
        <v>0.12113870381587952</v>
      </c>
      <c r="L33" s="20">
        <v>-0.56864337936635956</v>
      </c>
      <c r="M33" s="20">
        <v>1.4354066985645968</v>
      </c>
      <c r="N33" s="20">
        <v>4.8686739269698878</v>
      </c>
      <c r="O33" s="20">
        <v>-0.7352941176470652</v>
      </c>
      <c r="P33" s="20">
        <v>-2.1902017291066347</v>
      </c>
      <c r="Q33" s="20">
        <v>-2.0812182741116723</v>
      </c>
      <c r="R33" s="20">
        <v>3.0191004313000471</v>
      </c>
      <c r="S33" s="20">
        <v>8.3275980729525081</v>
      </c>
      <c r="T33" s="20">
        <v>3.819661865998762</v>
      </c>
      <c r="U33" s="20">
        <v>-0.48721071863579962</v>
      </c>
      <c r="V33" s="20">
        <v>1.4232673267326805</v>
      </c>
      <c r="W33" s="20">
        <v>2.6417525773196027</v>
      </c>
      <c r="X33" s="20">
        <v>3.471376370280157</v>
      </c>
      <c r="Y33" s="20">
        <v>2.380952380952396</v>
      </c>
      <c r="Z33" s="20">
        <v>1.9783024888321781</v>
      </c>
      <c r="AA33" s="20">
        <v>2.1766169154228852</v>
      </c>
      <c r="AB33" s="20">
        <v>0.24721878862792165</v>
      </c>
      <c r="AC33" s="20">
        <v>2.6064844246662391</v>
      </c>
      <c r="AD33" s="27">
        <v>0.66425120772946522</v>
      </c>
      <c r="AE33" s="24">
        <v>54.79</v>
      </c>
      <c r="AF33" s="26">
        <f t="shared" si="0"/>
        <v>18.141996714728975</v>
      </c>
      <c r="AG33" s="26"/>
      <c r="AH33" s="70"/>
      <c r="AI33" s="58"/>
    </row>
    <row r="34" spans="1:35" x14ac:dyDescent="0.3">
      <c r="A34" s="11" t="s">
        <v>35</v>
      </c>
      <c r="B34" s="12">
        <v>2021</v>
      </c>
      <c r="C34" s="11" t="s">
        <v>53</v>
      </c>
      <c r="D34" s="32">
        <v>-0.53981106612684415</v>
      </c>
      <c r="E34" s="20">
        <v>-2.281746031746029</v>
      </c>
      <c r="F34" s="20">
        <v>2.0231213872832372</v>
      </c>
      <c r="G34" s="20">
        <v>0.31387319522912743</v>
      </c>
      <c r="H34" s="20">
        <v>2.998421883219367</v>
      </c>
      <c r="I34" s="20">
        <v>-2.8753993610223643</v>
      </c>
      <c r="J34" s="20">
        <v>-13.504016064257019</v>
      </c>
      <c r="K34" s="20">
        <v>-0.48396854204477391</v>
      </c>
      <c r="L34" s="20">
        <v>-1.4705882352941269</v>
      </c>
      <c r="M34" s="20">
        <v>1.2382075471698082</v>
      </c>
      <c r="N34" s="20">
        <v>3.6652412950519242</v>
      </c>
      <c r="O34" s="20">
        <v>-0.22792022792023114</v>
      </c>
      <c r="P34" s="20">
        <v>-2.2981732469062921</v>
      </c>
      <c r="Q34" s="20">
        <v>-1.0886469673405881</v>
      </c>
      <c r="R34" s="20">
        <v>2.7511961722488176</v>
      </c>
      <c r="S34" s="20">
        <v>6.2897077509529904</v>
      </c>
      <c r="T34" s="20">
        <v>3.2569360675512526</v>
      </c>
      <c r="U34" s="20">
        <v>-0.48721071863579962</v>
      </c>
      <c r="V34" s="20">
        <v>1.0372178157412986</v>
      </c>
      <c r="W34" s="20">
        <v>2.8876333961079683</v>
      </c>
      <c r="X34" s="20">
        <v>2.4131842260152996</v>
      </c>
      <c r="Y34" s="20">
        <v>3.4237726098191104</v>
      </c>
      <c r="Z34" s="20">
        <v>2.941176470588228</v>
      </c>
      <c r="AA34" s="20">
        <v>3.2866707242848308</v>
      </c>
      <c r="AB34" s="20">
        <v>0.36991368680642589</v>
      </c>
      <c r="AC34" s="20">
        <v>2.8500619578686459</v>
      </c>
      <c r="AD34" s="27">
        <v>0.17996400719856712</v>
      </c>
      <c r="AE34" s="24">
        <v>54.79</v>
      </c>
      <c r="AF34" s="26">
        <f t="shared" ref="AF34:AF65" si="30">((AE37-AE34)/AE34)*100</f>
        <v>18.141996714728975</v>
      </c>
      <c r="AG34" s="26"/>
      <c r="AH34" s="70"/>
      <c r="AI34" s="58"/>
    </row>
    <row r="35" spans="1:35" x14ac:dyDescent="0.3">
      <c r="A35" s="11" t="s">
        <v>30</v>
      </c>
      <c r="B35" s="12">
        <v>2021</v>
      </c>
      <c r="C35" s="11" t="s">
        <v>55</v>
      </c>
      <c r="D35" s="32">
        <v>2.849389416553588</v>
      </c>
      <c r="E35" s="20">
        <v>2.6395939086294358</v>
      </c>
      <c r="F35" s="20">
        <v>1.9830028328611897</v>
      </c>
      <c r="G35" s="20">
        <v>0.12515644555693906</v>
      </c>
      <c r="H35" s="20">
        <v>-11.389172625127685</v>
      </c>
      <c r="I35" s="20">
        <v>4.1447368421052708</v>
      </c>
      <c r="J35" s="20">
        <v>27.394080092861277</v>
      </c>
      <c r="K35" s="20">
        <v>-0.18237082066869992</v>
      </c>
      <c r="L35" s="20">
        <v>1.0779436152570576</v>
      </c>
      <c r="M35" s="20">
        <v>-2.0384391380314506</v>
      </c>
      <c r="N35" s="20">
        <v>-7.7784325279905655</v>
      </c>
      <c r="O35" s="20">
        <v>1.7704169046259248</v>
      </c>
      <c r="P35" s="20">
        <v>3.8600723763570426</v>
      </c>
      <c r="Q35" s="20">
        <v>3.1446540880503147</v>
      </c>
      <c r="R35" s="20">
        <v>-4.9476135040745053</v>
      </c>
      <c r="S35" s="20">
        <v>-12.313209802749563</v>
      </c>
      <c r="T35" s="20">
        <v>-6.1331775700934585</v>
      </c>
      <c r="U35" s="20">
        <v>0.67319461444308093</v>
      </c>
      <c r="V35" s="20">
        <v>-2.3550724637681193</v>
      </c>
      <c r="W35" s="20">
        <v>-4.820012202562542</v>
      </c>
      <c r="X35" s="20">
        <v>-5.1149425287356349</v>
      </c>
      <c r="Y35" s="20">
        <v>-5.1842598376014886</v>
      </c>
      <c r="Z35" s="20">
        <v>-4.1945288753799428</v>
      </c>
      <c r="AA35" s="20">
        <v>-5.3624042427813761</v>
      </c>
      <c r="AB35" s="20">
        <v>-0.24570024570024918</v>
      </c>
      <c r="AC35" s="20">
        <v>-4.9397590361445713</v>
      </c>
      <c r="AD35" s="27">
        <v>-1.0778443113772522</v>
      </c>
      <c r="AE35" s="24">
        <v>54.79</v>
      </c>
      <c r="AF35" s="26">
        <f t="shared" si="30"/>
        <v>18.141996714728975</v>
      </c>
      <c r="AG35" s="26"/>
      <c r="AH35" s="70"/>
      <c r="AI35" s="58"/>
    </row>
    <row r="36" spans="1:35" x14ac:dyDescent="0.3">
      <c r="A36" s="11" t="s">
        <v>33</v>
      </c>
      <c r="B36" s="12">
        <v>2021</v>
      </c>
      <c r="C36" s="11" t="s">
        <v>55</v>
      </c>
      <c r="D36" s="32">
        <v>-1.9129287598944629</v>
      </c>
      <c r="E36" s="20">
        <v>-1.6815034619188811</v>
      </c>
      <c r="F36" s="20">
        <v>-1.1666666666666634</v>
      </c>
      <c r="G36" s="20">
        <v>-6.2499999999996447E-2</v>
      </c>
      <c r="H36" s="20">
        <v>8.1268011527377482</v>
      </c>
      <c r="I36" s="20">
        <v>-2.1478205938092265</v>
      </c>
      <c r="J36" s="20">
        <v>-14.214123006833706</v>
      </c>
      <c r="K36" s="20">
        <v>0.1218026796589629</v>
      </c>
      <c r="L36" s="20">
        <v>-0.73831009023790461</v>
      </c>
      <c r="M36" s="20">
        <v>1.3674197384066655</v>
      </c>
      <c r="N36" s="20">
        <v>4.9201277955271498</v>
      </c>
      <c r="O36" s="20">
        <v>-0.95398428731761442</v>
      </c>
      <c r="P36" s="20">
        <v>-2.3228803716608595</v>
      </c>
      <c r="Q36" s="20">
        <v>-2.23577235772358</v>
      </c>
      <c r="R36" s="20">
        <v>3.1843233312920929</v>
      </c>
      <c r="S36" s="20">
        <v>8.1799591002044991</v>
      </c>
      <c r="T36" s="20">
        <v>3.9203484754200448</v>
      </c>
      <c r="U36" s="20">
        <v>0.67319461444308093</v>
      </c>
      <c r="V36" s="20">
        <v>1.4842300556586308</v>
      </c>
      <c r="W36" s="20">
        <v>2.692307692307685</v>
      </c>
      <c r="X36" s="20">
        <v>3.3313143549364024</v>
      </c>
      <c r="Y36" s="20">
        <v>2.569169960474293</v>
      </c>
      <c r="Z36" s="20">
        <v>1.9035532994923861</v>
      </c>
      <c r="AA36" s="20">
        <v>2.3661270236612775</v>
      </c>
      <c r="AB36" s="20">
        <v>0.12315270935959891</v>
      </c>
      <c r="AC36" s="20">
        <v>2.6615969581748975</v>
      </c>
      <c r="AD36" s="27">
        <v>0.60532687651331729</v>
      </c>
      <c r="AE36" s="24">
        <v>64.73</v>
      </c>
      <c r="AF36" s="26">
        <f t="shared" si="30"/>
        <v>-2.0546887069365138</v>
      </c>
      <c r="AG36" s="26"/>
      <c r="AH36" s="70"/>
      <c r="AI36" s="58"/>
    </row>
    <row r="37" spans="1:35" x14ac:dyDescent="0.3">
      <c r="A37" s="11" t="s">
        <v>35</v>
      </c>
      <c r="B37" s="12">
        <v>2021</v>
      </c>
      <c r="C37" s="11" t="s">
        <v>55</v>
      </c>
      <c r="D37" s="32">
        <v>-0.26899798251511586</v>
      </c>
      <c r="E37" s="20">
        <v>-0.95573440643863461</v>
      </c>
      <c r="F37" s="20">
        <v>5.6211354693644917E-2</v>
      </c>
      <c r="G37" s="20">
        <v>0.37523452157598142</v>
      </c>
      <c r="H37" s="20">
        <v>2.6652452025586357</v>
      </c>
      <c r="I37" s="20">
        <v>-2.3886378308586296</v>
      </c>
      <c r="J37" s="20">
        <v>-15.454062665958586</v>
      </c>
      <c r="K37" s="20">
        <v>-0.24330900243309345</v>
      </c>
      <c r="L37" s="20">
        <v>-1.4049586776859528</v>
      </c>
      <c r="M37" s="20">
        <v>1.6422287390029391</v>
      </c>
      <c r="N37" s="20">
        <v>3.4104750304506841</v>
      </c>
      <c r="O37" s="20">
        <v>-0.39660056657223147</v>
      </c>
      <c r="P37" s="20">
        <v>-2.4375743162901276</v>
      </c>
      <c r="Q37" s="20">
        <v>-0.88357588357589245</v>
      </c>
      <c r="R37" s="20">
        <v>2.7893175074183909</v>
      </c>
      <c r="S37" s="20">
        <v>6.6792690611216274</v>
      </c>
      <c r="T37" s="20">
        <v>3.4131736526946037</v>
      </c>
      <c r="U37" s="20">
        <v>0.67319461444308093</v>
      </c>
      <c r="V37" s="20">
        <v>1.0359536867763663</v>
      </c>
      <c r="W37" s="20">
        <v>2.9338327091136192</v>
      </c>
      <c r="X37" s="20">
        <v>2.4032825322391527</v>
      </c>
      <c r="Y37" s="20">
        <v>3.2755298651252556</v>
      </c>
      <c r="Z37" s="20">
        <v>2.6774595267746024</v>
      </c>
      <c r="AA37" s="20">
        <v>3.3454987834549881</v>
      </c>
      <c r="AB37" s="20">
        <v>0.36900369003689687</v>
      </c>
      <c r="AC37" s="20">
        <v>2.8395061728395028</v>
      </c>
      <c r="AD37" s="27">
        <v>0.12033694344164685</v>
      </c>
      <c r="AE37" s="24">
        <v>64.73</v>
      </c>
      <c r="AF37" s="26">
        <f t="shared" si="30"/>
        <v>-2.0546887069365138</v>
      </c>
      <c r="AG37" s="26"/>
      <c r="AH37" s="70"/>
      <c r="AI37" s="58"/>
    </row>
    <row r="38" spans="1:35" x14ac:dyDescent="0.3">
      <c r="A38" s="11" t="s">
        <v>30</v>
      </c>
      <c r="B38" s="12">
        <v>2022</v>
      </c>
      <c r="C38" s="11" t="s">
        <v>31</v>
      </c>
      <c r="D38" s="32">
        <v>2.6298044504382849</v>
      </c>
      <c r="E38" s="20">
        <v>2.6409344845098977</v>
      </c>
      <c r="F38" s="20">
        <v>1.1797752808988733</v>
      </c>
      <c r="G38" s="20">
        <v>-6.2305295950152217E-2</v>
      </c>
      <c r="H38" s="20">
        <v>-11.214953271028035</v>
      </c>
      <c r="I38" s="20">
        <v>3.5052910052910127</v>
      </c>
      <c r="J38" s="20">
        <v>27.88944723618091</v>
      </c>
      <c r="K38" s="20">
        <v>-0.12195121951218818</v>
      </c>
      <c r="L38" s="20">
        <v>1.6764459346186085</v>
      </c>
      <c r="M38" s="20">
        <v>-2.0196191575302942</v>
      </c>
      <c r="N38" s="20">
        <v>-7.7738515901060161</v>
      </c>
      <c r="O38" s="20">
        <v>1.8202502844141002</v>
      </c>
      <c r="P38" s="20">
        <v>3.7781840341255437</v>
      </c>
      <c r="Q38" s="20">
        <v>2.9889879391714826</v>
      </c>
      <c r="R38" s="20">
        <v>-4.9076212471131644</v>
      </c>
      <c r="S38" s="20">
        <v>-12.285883047844068</v>
      </c>
      <c r="T38" s="20">
        <v>-6.0799073537927049</v>
      </c>
      <c r="U38" s="20">
        <v>0.60790273556231</v>
      </c>
      <c r="V38" s="20">
        <v>-2.5331724969843283</v>
      </c>
      <c r="W38" s="20">
        <v>-4.9120679199514825</v>
      </c>
      <c r="X38" s="20">
        <v>-4.9227246708643362</v>
      </c>
      <c r="Y38" s="20">
        <v>-5.0373134328358349</v>
      </c>
      <c r="Z38" s="20">
        <v>-3.9417828987265007</v>
      </c>
      <c r="AA38" s="20">
        <v>-5.2383755150088325</v>
      </c>
      <c r="AB38" s="20">
        <v>-0.24509803921567236</v>
      </c>
      <c r="AC38" s="20">
        <v>-4.8019207683073235</v>
      </c>
      <c r="AD38" s="27">
        <v>-0.8413461538461573</v>
      </c>
      <c r="AE38" s="24">
        <v>64.73</v>
      </c>
      <c r="AF38" s="26">
        <f t="shared" si="30"/>
        <v>-2.0546887069365138</v>
      </c>
      <c r="AG38" s="26"/>
      <c r="AI38" s="58"/>
    </row>
    <row r="39" spans="1:35" x14ac:dyDescent="0.3">
      <c r="A39" s="11" t="s">
        <v>33</v>
      </c>
      <c r="B39" s="12">
        <v>2022</v>
      </c>
      <c r="C39" s="11" t="s">
        <v>31</v>
      </c>
      <c r="D39" s="32">
        <v>-1.7739816031537379</v>
      </c>
      <c r="E39" s="20">
        <v>-1.6823354774863957</v>
      </c>
      <c r="F39" s="20">
        <v>-0.72182121043863567</v>
      </c>
      <c r="G39" s="20">
        <v>6.2344139650869268E-2</v>
      </c>
      <c r="H39" s="20">
        <v>8.0116959064327418</v>
      </c>
      <c r="I39" s="20">
        <v>-1.7891373801917008</v>
      </c>
      <c r="J39" s="20">
        <v>-14.390962671905688</v>
      </c>
      <c r="K39" s="20">
        <v>6.1050061050057579E-2</v>
      </c>
      <c r="L39" s="20">
        <v>-1.0717230008244001</v>
      </c>
      <c r="M39" s="20">
        <v>1.354534746760885</v>
      </c>
      <c r="N39" s="20">
        <v>4.9169859514687211</v>
      </c>
      <c r="O39" s="20">
        <v>-0.94972067039105512</v>
      </c>
      <c r="P39" s="20">
        <v>-2.2900763358778655</v>
      </c>
      <c r="Q39" s="20">
        <v>-2.1384928716904361</v>
      </c>
      <c r="R39" s="20">
        <v>3.1572556162720202</v>
      </c>
      <c r="S39" s="20">
        <v>8.2154882154882074</v>
      </c>
      <c r="T39" s="20">
        <v>3.8840937114673317</v>
      </c>
      <c r="U39" s="20">
        <v>0.60790273556231</v>
      </c>
      <c r="V39" s="20">
        <v>1.6089108910891055</v>
      </c>
      <c r="W39" s="20">
        <v>2.7423469387754991</v>
      </c>
      <c r="X39" s="20">
        <v>3.1908488862131317</v>
      </c>
      <c r="Y39" s="20">
        <v>2.4885396201702763</v>
      </c>
      <c r="Z39" s="20">
        <v>1.7676767676767569</v>
      </c>
      <c r="AA39" s="20">
        <v>2.2981366459627259</v>
      </c>
      <c r="AB39" s="20">
        <v>0.12285012285011586</v>
      </c>
      <c r="AC39" s="20">
        <v>2.5851197982345488</v>
      </c>
      <c r="AD39" s="27">
        <v>0.42424242424241737</v>
      </c>
      <c r="AE39" s="24">
        <v>63.4</v>
      </c>
      <c r="AF39" s="26">
        <f t="shared" si="30"/>
        <v>5.5993690851735085</v>
      </c>
      <c r="AG39" s="26"/>
      <c r="AI39" s="58"/>
    </row>
    <row r="40" spans="1:35" x14ac:dyDescent="0.3">
      <c r="A40" s="11" t="s">
        <v>35</v>
      </c>
      <c r="B40" s="12">
        <v>2022</v>
      </c>
      <c r="C40" s="11" t="s">
        <v>31</v>
      </c>
      <c r="D40" s="32">
        <v>-0.4682274247491563</v>
      </c>
      <c r="E40" s="20">
        <v>-0.30196275792651955</v>
      </c>
      <c r="F40" s="20">
        <v>-1.8456375838926238</v>
      </c>
      <c r="G40" s="20">
        <v>0.12461059190030443</v>
      </c>
      <c r="H40" s="20">
        <v>4.277206280454795</v>
      </c>
      <c r="I40" s="20">
        <v>-1.4964216005204836</v>
      </c>
      <c r="J40" s="20">
        <v>-10.958118187033863</v>
      </c>
      <c r="K40" s="20">
        <v>0</v>
      </c>
      <c r="L40" s="20">
        <v>-1.5833333333333379</v>
      </c>
      <c r="M40" s="20">
        <v>1.9174898314933246</v>
      </c>
      <c r="N40" s="20">
        <v>3.7735849056603703</v>
      </c>
      <c r="O40" s="20">
        <v>-0.56401579244218836</v>
      </c>
      <c r="P40" s="20">
        <v>-1.502403846153846</v>
      </c>
      <c r="Q40" s="20">
        <v>-0.36420395421435414</v>
      </c>
      <c r="R40" s="20">
        <v>2.4720423778693283</v>
      </c>
      <c r="S40" s="20">
        <v>6.4094586185438782</v>
      </c>
      <c r="T40" s="20">
        <v>3.0860534124629013</v>
      </c>
      <c r="U40" s="20">
        <v>0.60790273556231</v>
      </c>
      <c r="V40" s="20">
        <v>1.9488428745432507</v>
      </c>
      <c r="W40" s="20">
        <v>2.8553693358162597</v>
      </c>
      <c r="X40" s="20">
        <v>2.2753792298716484</v>
      </c>
      <c r="Y40" s="20">
        <v>3.0031948881789066</v>
      </c>
      <c r="Z40" s="20">
        <v>2.6674937965260619</v>
      </c>
      <c r="AA40" s="20">
        <v>3.4001214329083327</v>
      </c>
      <c r="AB40" s="20">
        <v>0.92024539877300615</v>
      </c>
      <c r="AC40" s="20">
        <v>2.8272894898586496</v>
      </c>
      <c r="AD40" s="27">
        <v>0.6035003017501509</v>
      </c>
      <c r="AE40" s="24">
        <v>63.4</v>
      </c>
      <c r="AF40" s="26">
        <f t="shared" si="30"/>
        <v>5.5993690851735085</v>
      </c>
      <c r="AG40" s="26"/>
      <c r="AI40" s="58"/>
    </row>
    <row r="41" spans="1:35" x14ac:dyDescent="0.3">
      <c r="A41" s="11" t="s">
        <v>30</v>
      </c>
      <c r="B41" s="12">
        <v>2022</v>
      </c>
      <c r="C41" s="11" t="s">
        <v>36</v>
      </c>
      <c r="D41" s="32">
        <v>2.4865591397849385</v>
      </c>
      <c r="E41" s="20">
        <v>3.5840484603735456</v>
      </c>
      <c r="F41" s="20">
        <v>0.51282051282051599</v>
      </c>
      <c r="G41" s="20">
        <v>-6.2227753578092293E-2</v>
      </c>
      <c r="H41" s="20">
        <v>-10.95534787123572</v>
      </c>
      <c r="I41" s="20">
        <v>3.3025099075297222</v>
      </c>
      <c r="J41" s="20">
        <v>27.577319587628875</v>
      </c>
      <c r="K41" s="20">
        <v>-0.42708968883466564</v>
      </c>
      <c r="L41" s="20">
        <v>2.1168501270110074</v>
      </c>
      <c r="M41" s="20">
        <v>-1.8244013683010361</v>
      </c>
      <c r="N41" s="20">
        <v>-8.093841642228746</v>
      </c>
      <c r="O41" s="20">
        <v>2.0986954055587002</v>
      </c>
      <c r="P41" s="20">
        <v>3.8438071995118865</v>
      </c>
      <c r="Q41" s="20">
        <v>2.610966057441253</v>
      </c>
      <c r="R41" s="20">
        <v>-4.8248133256749028</v>
      </c>
      <c r="S41" s="20">
        <v>-12.04678362573099</v>
      </c>
      <c r="T41" s="20">
        <v>-5.9297639608520347</v>
      </c>
      <c r="U41" s="20">
        <v>-0.12084592145014418</v>
      </c>
      <c r="V41" s="20">
        <v>-2.6284348864994058</v>
      </c>
      <c r="W41" s="20">
        <v>-5.0090525045262426</v>
      </c>
      <c r="X41" s="20">
        <v>-4.6206503137478734</v>
      </c>
      <c r="Y41" s="20">
        <v>-5.0248138957816346</v>
      </c>
      <c r="Z41" s="20">
        <v>-3.6253776435045322</v>
      </c>
      <c r="AA41" s="20">
        <v>-4.8737522019964832</v>
      </c>
      <c r="AB41" s="20">
        <v>-0.18237082066869992</v>
      </c>
      <c r="AC41" s="20">
        <v>-4.7220561864913355</v>
      </c>
      <c r="AD41" s="27">
        <v>-0.71985602879423438</v>
      </c>
      <c r="AE41" s="24">
        <v>63.4</v>
      </c>
      <c r="AF41" s="26">
        <f t="shared" si="30"/>
        <v>5.5993690851735085</v>
      </c>
      <c r="AG41" s="26"/>
      <c r="AI41" s="58"/>
    </row>
    <row r="42" spans="1:35" x14ac:dyDescent="0.3">
      <c r="A42" s="11" t="s">
        <v>33</v>
      </c>
      <c r="B42" s="12">
        <v>2022</v>
      </c>
      <c r="C42" s="11" t="s">
        <v>36</v>
      </c>
      <c r="D42" s="32">
        <v>-1.639344262295082</v>
      </c>
      <c r="E42" s="20">
        <v>-2.241715399610134</v>
      </c>
      <c r="F42" s="20">
        <v>-0.34013605442176548</v>
      </c>
      <c r="G42" s="20">
        <v>6.2266500622661473E-2</v>
      </c>
      <c r="H42" s="20">
        <v>7.8134110787172046</v>
      </c>
      <c r="I42" s="20">
        <v>-1.7263427109974534</v>
      </c>
      <c r="J42" s="20">
        <v>-14.292929292929299</v>
      </c>
      <c r="K42" s="20">
        <v>0.30637254901960786</v>
      </c>
      <c r="L42" s="20">
        <v>-1.409618573797669</v>
      </c>
      <c r="M42" s="20">
        <v>1.2195121951219645</v>
      </c>
      <c r="N42" s="20">
        <v>5.1052967453733249</v>
      </c>
      <c r="O42" s="20">
        <v>-1.1111111111111112</v>
      </c>
      <c r="P42" s="20">
        <v>-2.3501762632197414</v>
      </c>
      <c r="Q42" s="20">
        <v>-1.8829516539440145</v>
      </c>
      <c r="R42" s="20">
        <v>3.0778515389257834</v>
      </c>
      <c r="S42" s="20">
        <v>7.9787234042553186</v>
      </c>
      <c r="T42" s="20">
        <v>3.7943696450428326</v>
      </c>
      <c r="U42" s="20">
        <v>-0.12084592145014418</v>
      </c>
      <c r="V42" s="20">
        <v>1.6564417177914039</v>
      </c>
      <c r="W42" s="20">
        <v>2.7954256670902193</v>
      </c>
      <c r="X42" s="20">
        <v>2.9904306220095696</v>
      </c>
      <c r="Y42" s="20">
        <v>2.4820378837361279</v>
      </c>
      <c r="Z42" s="20">
        <v>1.6300940438871439</v>
      </c>
      <c r="AA42" s="20">
        <v>2.098765432098769</v>
      </c>
      <c r="AB42" s="20">
        <v>0.1218026796589629</v>
      </c>
      <c r="AC42" s="20">
        <v>2.5721455457967344</v>
      </c>
      <c r="AD42" s="27">
        <v>0.36253776435044976</v>
      </c>
      <c r="AE42" s="24">
        <v>66.95</v>
      </c>
      <c r="AF42" s="26">
        <f t="shared" si="30"/>
        <v>7.5130694548170283</v>
      </c>
      <c r="AG42" s="26"/>
      <c r="AI42" s="58"/>
    </row>
    <row r="43" spans="1:35" x14ac:dyDescent="0.3">
      <c r="A43" s="11" t="s">
        <v>35</v>
      </c>
      <c r="B43" s="12">
        <v>2022</v>
      </c>
      <c r="C43" s="11" t="s">
        <v>36</v>
      </c>
      <c r="D43" s="32">
        <v>0.13333333333332575</v>
      </c>
      <c r="E43" s="20">
        <v>3.6889332003988065</v>
      </c>
      <c r="F43" s="20">
        <v>-4.4937428896473293</v>
      </c>
      <c r="G43" s="20">
        <v>0.80896079651525299</v>
      </c>
      <c r="H43" s="20">
        <v>9.843158464034607</v>
      </c>
      <c r="I43" s="20">
        <v>1.4313597918022234</v>
      </c>
      <c r="J43" s="20">
        <v>-8.1909251620506645</v>
      </c>
      <c r="K43" s="20">
        <v>0.30543677458766039</v>
      </c>
      <c r="L43" s="20">
        <v>-0.6728343145500516</v>
      </c>
      <c r="M43" s="20">
        <v>2.5243832472748005</v>
      </c>
      <c r="N43" s="20">
        <v>3.9465695203400126</v>
      </c>
      <c r="O43" s="20">
        <v>-0.33707865168539008</v>
      </c>
      <c r="P43" s="20">
        <v>0.24067388688327659</v>
      </c>
      <c r="Q43" s="20">
        <v>-0.25933609958506221</v>
      </c>
      <c r="R43" s="20">
        <v>2.6932084309133453</v>
      </c>
      <c r="S43" s="20">
        <v>6.6502463054187082</v>
      </c>
      <c r="T43" s="20">
        <v>3.2429245283018866</v>
      </c>
      <c r="U43" s="20">
        <v>-0.12084592145014418</v>
      </c>
      <c r="V43" s="20">
        <v>1.9312009656004931</v>
      </c>
      <c r="W43" s="20">
        <v>2.9048207663782377</v>
      </c>
      <c r="X43" s="20">
        <v>2.2067363530778232</v>
      </c>
      <c r="Y43" s="20">
        <v>3.2504780114722713</v>
      </c>
      <c r="Z43" s="20">
        <v>2.7760641579272058</v>
      </c>
      <c r="AA43" s="20">
        <v>3.1438935912938262</v>
      </c>
      <c r="AB43" s="20">
        <v>1.824817518248175</v>
      </c>
      <c r="AC43" s="20">
        <v>2.9357798165137687</v>
      </c>
      <c r="AD43" s="27">
        <v>1.5653220951234164</v>
      </c>
      <c r="AE43" s="24">
        <v>66.95</v>
      </c>
      <c r="AF43" s="26">
        <f t="shared" si="30"/>
        <v>7.5130694548170283</v>
      </c>
      <c r="AG43" s="26"/>
      <c r="AI43" s="58"/>
    </row>
    <row r="44" spans="1:35" x14ac:dyDescent="0.3">
      <c r="A44" s="11" t="s">
        <v>30</v>
      </c>
      <c r="B44" s="12">
        <v>2022</v>
      </c>
      <c r="C44" s="11" t="s">
        <v>38</v>
      </c>
      <c r="D44" s="32">
        <v>2.3302263648468711</v>
      </c>
      <c r="E44" s="20">
        <v>3.7500000000000053</v>
      </c>
      <c r="F44" s="20">
        <v>-0.11911852293032582</v>
      </c>
      <c r="G44" s="20">
        <v>0.37037037037036685</v>
      </c>
      <c r="H44" s="20">
        <v>-11.373707533234857</v>
      </c>
      <c r="I44" s="20">
        <v>2.3733162283514999</v>
      </c>
      <c r="J44" s="20">
        <v>20.924261874197683</v>
      </c>
      <c r="K44" s="20">
        <v>-0.48721071863579962</v>
      </c>
      <c r="L44" s="20">
        <v>1.862828111769689</v>
      </c>
      <c r="M44" s="20">
        <v>-2.2383883603805264</v>
      </c>
      <c r="N44" s="20">
        <v>-8.2359813084112119</v>
      </c>
      <c r="O44" s="20">
        <v>2.3111612175873697</v>
      </c>
      <c r="P44" s="20">
        <v>2.9411764705882386</v>
      </c>
      <c r="Q44" s="20">
        <v>2.7041081643265672</v>
      </c>
      <c r="R44" s="20">
        <v>-4.7320410490307934</v>
      </c>
      <c r="S44" s="20">
        <v>-11.893764434180136</v>
      </c>
      <c r="T44" s="20">
        <v>-5.8252427184465958</v>
      </c>
      <c r="U44" s="20">
        <v>1.0284331518451231</v>
      </c>
      <c r="V44" s="20">
        <v>-2.6050917702782743</v>
      </c>
      <c r="W44" s="20">
        <v>-4.7447447447447475</v>
      </c>
      <c r="X44" s="20">
        <v>-4.4318181818181879</v>
      </c>
      <c r="Y44" s="20">
        <v>-4.814814814814822</v>
      </c>
      <c r="Z44" s="20">
        <v>-3.481392557022799</v>
      </c>
      <c r="AA44" s="20">
        <v>-4.6307151230949621</v>
      </c>
      <c r="AB44" s="20">
        <v>-0.35842293906809691</v>
      </c>
      <c r="AC44" s="20">
        <v>-4.5751633986928208</v>
      </c>
      <c r="AD44" s="27">
        <v>-1.3040901007705921</v>
      </c>
      <c r="AE44" s="24">
        <v>66.95</v>
      </c>
      <c r="AF44" s="26">
        <f t="shared" si="30"/>
        <v>7.5130694548170283</v>
      </c>
      <c r="AG44" s="26"/>
      <c r="AI44" s="58"/>
    </row>
    <row r="45" spans="1:35" x14ac:dyDescent="0.3">
      <c r="A45" s="11" t="s">
        <v>33</v>
      </c>
      <c r="B45" s="12">
        <v>2022</v>
      </c>
      <c r="C45" s="11" t="s">
        <v>38</v>
      </c>
      <c r="D45" s="32">
        <v>-1.5614834092387622</v>
      </c>
      <c r="E45" s="20">
        <v>-2.3632993512511686</v>
      </c>
      <c r="F45" s="20">
        <v>5.9630292188445282E-2</v>
      </c>
      <c r="G45" s="20">
        <v>-0.24600246002460377</v>
      </c>
      <c r="H45" s="20">
        <v>8.1111111111111072</v>
      </c>
      <c r="I45" s="20">
        <v>-1.2531328320802007</v>
      </c>
      <c r="J45" s="20">
        <v>-11.411889596602972</v>
      </c>
      <c r="K45" s="20">
        <v>0.30599755201958384</v>
      </c>
      <c r="L45" s="20">
        <v>-1.2468827930174564</v>
      </c>
      <c r="M45" s="20">
        <v>1.5455065827132324</v>
      </c>
      <c r="N45" s="20">
        <v>5.2196053469128056</v>
      </c>
      <c r="O45" s="20">
        <v>-1.2121212121212059</v>
      </c>
      <c r="P45" s="20">
        <v>-1.8075801749271103</v>
      </c>
      <c r="Q45" s="20">
        <v>-1.924050632911398</v>
      </c>
      <c r="R45" s="20">
        <v>2.9922202274087373</v>
      </c>
      <c r="S45" s="20">
        <v>7.8636959370904327</v>
      </c>
      <c r="T45" s="20">
        <v>3.7598544572468091</v>
      </c>
      <c r="U45" s="20">
        <v>1.0284331518451231</v>
      </c>
      <c r="V45" s="20">
        <v>1.6413373860182303</v>
      </c>
      <c r="W45" s="20">
        <v>2.6481715006305278</v>
      </c>
      <c r="X45" s="20">
        <v>2.8537455410225991</v>
      </c>
      <c r="Y45" s="20">
        <v>2.3994811932555238</v>
      </c>
      <c r="Z45" s="20">
        <v>1.5547263681592038</v>
      </c>
      <c r="AA45" s="20">
        <v>2.0282728948985933</v>
      </c>
      <c r="AB45" s="20">
        <v>0.23980815347720458</v>
      </c>
      <c r="AC45" s="20">
        <v>2.4906600249066004</v>
      </c>
      <c r="AD45" s="27">
        <v>0.72072072072071391</v>
      </c>
      <c r="AE45" s="24">
        <v>71.98</v>
      </c>
      <c r="AF45" s="26">
        <f t="shared" si="30"/>
        <v>2.1672686857460435</v>
      </c>
      <c r="AG45" s="26"/>
      <c r="AI45" s="58"/>
    </row>
    <row r="46" spans="1:35" x14ac:dyDescent="0.3">
      <c r="A46" s="11" t="s">
        <v>35</v>
      </c>
      <c r="B46" s="12">
        <v>2022</v>
      </c>
      <c r="C46" s="11" t="s">
        <v>38</v>
      </c>
      <c r="D46" s="32">
        <v>0.33046926635822865</v>
      </c>
      <c r="E46" s="20">
        <v>-0.47460844803037494</v>
      </c>
      <c r="F46" s="20">
        <v>-1.9666269368295657</v>
      </c>
      <c r="G46" s="20">
        <v>0.98643649815044565</v>
      </c>
      <c r="H46" s="20">
        <v>6.5775950668037053</v>
      </c>
      <c r="I46" s="20">
        <v>7.6776649746192858</v>
      </c>
      <c r="J46" s="20">
        <v>-7.9688436189334997</v>
      </c>
      <c r="K46" s="20">
        <v>0.73215375228797352</v>
      </c>
      <c r="L46" s="20">
        <v>-0.5050505050505002</v>
      </c>
      <c r="M46" s="20">
        <v>3.1003382187147688</v>
      </c>
      <c r="N46" s="20">
        <v>4.2952208106473044</v>
      </c>
      <c r="O46" s="20">
        <v>-0.22308979364194401</v>
      </c>
      <c r="P46" s="20">
        <v>0.11876484560569395</v>
      </c>
      <c r="Q46" s="20">
        <v>-0.46463603510582202</v>
      </c>
      <c r="R46" s="20">
        <v>3.1377106333527056</v>
      </c>
      <c r="S46" s="20">
        <v>6.3791008505467799</v>
      </c>
      <c r="T46" s="20">
        <v>3.5067212156633545</v>
      </c>
      <c r="U46" s="20">
        <v>1.0284331518451231</v>
      </c>
      <c r="V46" s="20">
        <v>3.6483253588516886</v>
      </c>
      <c r="W46" s="20">
        <v>3.0098280098279955</v>
      </c>
      <c r="X46" s="20">
        <v>2.3121387283236992</v>
      </c>
      <c r="Y46" s="20">
        <v>5.2564914502849795</v>
      </c>
      <c r="Z46" s="20">
        <v>2.3882424984690611</v>
      </c>
      <c r="AA46" s="20">
        <v>2.951807228915666</v>
      </c>
      <c r="AB46" s="20">
        <v>1.0765550239234518</v>
      </c>
      <c r="AC46" s="20">
        <v>3.4021871202916132</v>
      </c>
      <c r="AD46" s="27">
        <v>1.8485390578413969</v>
      </c>
      <c r="AE46" s="24">
        <v>71.98</v>
      </c>
      <c r="AF46" s="26">
        <f t="shared" si="30"/>
        <v>2.1672686857460435</v>
      </c>
      <c r="AG46" s="26"/>
      <c r="AI46" s="58"/>
    </row>
    <row r="47" spans="1:35" x14ac:dyDescent="0.3">
      <c r="A47" s="11" t="s">
        <v>30</v>
      </c>
      <c r="B47" s="12">
        <v>2022</v>
      </c>
      <c r="C47" s="11" t="s">
        <v>39</v>
      </c>
      <c r="D47" s="32">
        <v>2.3715415019762807</v>
      </c>
      <c r="E47" s="20">
        <v>2.9089175011921902</v>
      </c>
      <c r="F47" s="20">
        <v>6.0790273556227549E-2</v>
      </c>
      <c r="G47" s="20">
        <v>0.24420024420023032</v>
      </c>
      <c r="H47" s="20">
        <v>-10.318225650916107</v>
      </c>
      <c r="I47" s="20">
        <v>3.6535061873895214</v>
      </c>
      <c r="J47" s="20">
        <v>24.153645833333332</v>
      </c>
      <c r="K47" s="20">
        <v>-0.66626287098727699</v>
      </c>
      <c r="L47" s="20">
        <v>1.9458544839255476</v>
      </c>
      <c r="M47" s="20">
        <v>-2.6790595954073293</v>
      </c>
      <c r="N47" s="20">
        <v>-8.6426914153132284</v>
      </c>
      <c r="O47" s="20">
        <v>2.4594745667970965</v>
      </c>
      <c r="P47" s="20">
        <v>3.4994068801898015</v>
      </c>
      <c r="Q47" s="20">
        <v>2.2302904564315265</v>
      </c>
      <c r="R47" s="20">
        <v>-5.1267605633802784</v>
      </c>
      <c r="S47" s="20">
        <v>-11.764705882352938</v>
      </c>
      <c r="T47" s="20">
        <v>-6.0982495765104368</v>
      </c>
      <c r="U47" s="20">
        <v>0.29940119760479045</v>
      </c>
      <c r="V47" s="20">
        <v>-1.6156953260242419</v>
      </c>
      <c r="W47" s="20">
        <v>-4.7107930828860933</v>
      </c>
      <c r="X47" s="20">
        <v>-4.5197740112994351</v>
      </c>
      <c r="Y47" s="20">
        <v>-4.1516245487364491</v>
      </c>
      <c r="Z47" s="20">
        <v>-2.9904306220095696</v>
      </c>
      <c r="AA47" s="20">
        <v>-4.0374488004681126</v>
      </c>
      <c r="AB47" s="20">
        <v>-0.35502958579881322</v>
      </c>
      <c r="AC47" s="20">
        <v>-4.1715628672150382</v>
      </c>
      <c r="AD47" s="27">
        <v>-0.93676814988291712</v>
      </c>
      <c r="AE47" s="24">
        <v>71.98</v>
      </c>
      <c r="AF47" s="26">
        <f t="shared" si="30"/>
        <v>2.1672686857460435</v>
      </c>
      <c r="AG47" s="26"/>
      <c r="AI47" s="58"/>
    </row>
    <row r="48" spans="1:35" x14ac:dyDescent="0.3">
      <c r="A48" s="11" t="s">
        <v>33</v>
      </c>
      <c r="B48" s="12">
        <v>2022</v>
      </c>
      <c r="C48" s="11" t="s">
        <v>39</v>
      </c>
      <c r="D48" s="32">
        <v>-1.6087516087516087</v>
      </c>
      <c r="E48" s="20">
        <v>-1.8535681186283595</v>
      </c>
      <c r="F48" s="20">
        <v>-6.0753341433775407E-2</v>
      </c>
      <c r="G48" s="20">
        <v>-0.18270401948841836</v>
      </c>
      <c r="H48" s="20">
        <v>7.2580645161290329</v>
      </c>
      <c r="I48" s="20">
        <v>-1.8760659465605523</v>
      </c>
      <c r="J48" s="20">
        <v>-12.847404299947563</v>
      </c>
      <c r="K48" s="20">
        <v>0.42682926829267603</v>
      </c>
      <c r="L48" s="20">
        <v>-1.2448132780082988</v>
      </c>
      <c r="M48" s="20">
        <v>1.8539325842696692</v>
      </c>
      <c r="N48" s="20">
        <v>5.5238095238095166</v>
      </c>
      <c r="O48" s="20">
        <v>-1.30932896890344</v>
      </c>
      <c r="P48" s="20">
        <v>-2.1203438395415408</v>
      </c>
      <c r="Q48" s="20">
        <v>-1.6235413495687412</v>
      </c>
      <c r="R48" s="20">
        <v>3.2660332541567696</v>
      </c>
      <c r="S48" s="20">
        <v>7.7669902912621351</v>
      </c>
      <c r="T48" s="20">
        <v>3.908598917618761</v>
      </c>
      <c r="U48" s="20">
        <v>0.29940119760479045</v>
      </c>
      <c r="V48" s="20">
        <v>0.99706744868034525</v>
      </c>
      <c r="W48" s="20">
        <v>2.6282853566958626</v>
      </c>
      <c r="X48" s="20">
        <v>2.9585798816568047</v>
      </c>
      <c r="Y48" s="20">
        <v>2.0715630885122303</v>
      </c>
      <c r="Z48" s="20">
        <v>1.356350184956854</v>
      </c>
      <c r="AA48" s="20">
        <v>1.7682926829268326</v>
      </c>
      <c r="AB48" s="20">
        <v>0.23752969121140477</v>
      </c>
      <c r="AC48" s="20">
        <v>2.2685469037400474</v>
      </c>
      <c r="AD48" s="27">
        <v>0.5319148936170246</v>
      </c>
      <c r="AE48" s="24">
        <v>73.540000000000006</v>
      </c>
      <c r="AF48" s="26">
        <f t="shared" si="30"/>
        <v>-5.085667663856416</v>
      </c>
      <c r="AG48" s="26"/>
      <c r="AI48" s="58"/>
    </row>
    <row r="49" spans="1:35" x14ac:dyDescent="0.3">
      <c r="A49" s="11" t="s">
        <v>35</v>
      </c>
      <c r="B49" s="12">
        <v>2022</v>
      </c>
      <c r="C49" s="11" t="s">
        <v>39</v>
      </c>
      <c r="D49" s="32">
        <v>0</v>
      </c>
      <c r="E49" s="20">
        <v>1.3692162417374774</v>
      </c>
      <c r="F49" s="20">
        <v>-1.8844984802431575</v>
      </c>
      <c r="G49" s="20">
        <v>0.42708968883464826</v>
      </c>
      <c r="H49" s="20">
        <v>5.2130325814536365</v>
      </c>
      <c r="I49" s="20">
        <v>-2.6651216685979113</v>
      </c>
      <c r="J49" s="20">
        <v>-3.4897713598074511</v>
      </c>
      <c r="K49" s="20">
        <v>0.18214936247723826</v>
      </c>
      <c r="L49" s="20">
        <v>-8.403361344537337E-2</v>
      </c>
      <c r="M49" s="20">
        <v>2.9233314947600566</v>
      </c>
      <c r="N49" s="20">
        <v>4.2117930204572804</v>
      </c>
      <c r="O49" s="20">
        <v>-0.2763957987838585</v>
      </c>
      <c r="P49" s="20">
        <v>0</v>
      </c>
      <c r="Q49" s="20">
        <v>-0.51572975760701389</v>
      </c>
      <c r="R49" s="20">
        <v>3.1052328924669381</v>
      </c>
      <c r="S49" s="20">
        <v>6.4264264264264197</v>
      </c>
      <c r="T49" s="20">
        <v>3.5879629629629561</v>
      </c>
      <c r="U49" s="20">
        <v>0.29940119760479045</v>
      </c>
      <c r="V49" s="20">
        <v>1.8002322880371795</v>
      </c>
      <c r="W49" s="20">
        <v>2.987804878048784</v>
      </c>
      <c r="X49" s="20">
        <v>2.1264367816091889</v>
      </c>
      <c r="Y49" s="20">
        <v>2.7675276752767526</v>
      </c>
      <c r="Z49" s="20">
        <v>1.9464720194647134</v>
      </c>
      <c r="AA49" s="20">
        <v>2.935889754343922</v>
      </c>
      <c r="AB49" s="20">
        <v>-0.17772511848341904</v>
      </c>
      <c r="AC49" s="20">
        <v>2.4580335731414835</v>
      </c>
      <c r="AD49" s="27">
        <v>1.4109347442680811</v>
      </c>
      <c r="AE49" s="24">
        <v>73.540000000000006</v>
      </c>
      <c r="AF49" s="26">
        <f t="shared" si="30"/>
        <v>-5.085667663856416</v>
      </c>
      <c r="AG49" s="26"/>
      <c r="AI49" s="58"/>
    </row>
    <row r="50" spans="1:35" x14ac:dyDescent="0.3">
      <c r="A50" s="11" t="s">
        <v>30</v>
      </c>
      <c r="B50" s="12">
        <v>2022</v>
      </c>
      <c r="C50" s="11" t="s">
        <v>41</v>
      </c>
      <c r="D50" s="32">
        <v>2.4852844996729777</v>
      </c>
      <c r="E50" s="20">
        <v>3.0274802049371221</v>
      </c>
      <c r="F50" s="20">
        <v>1.6728624535315915</v>
      </c>
      <c r="G50" s="20">
        <v>0.48602673147023778</v>
      </c>
      <c r="H50" s="20">
        <v>-9.7189137684611744</v>
      </c>
      <c r="I50" s="20">
        <v>3.8690476190476191</v>
      </c>
      <c r="J50" s="20">
        <v>26.683291770573554</v>
      </c>
      <c r="K50" s="20">
        <v>-0.54545454545454886</v>
      </c>
      <c r="L50" s="20">
        <v>1.9343986543313683</v>
      </c>
      <c r="M50" s="20">
        <v>-2.7867095391211087</v>
      </c>
      <c r="N50" s="20">
        <v>-8.4872979214780546</v>
      </c>
      <c r="O50" s="20">
        <v>2.4944567627494458</v>
      </c>
      <c r="P50" s="20">
        <v>3.9227166276346539</v>
      </c>
      <c r="Q50" s="20">
        <v>2.3846552617936725</v>
      </c>
      <c r="R50" s="20">
        <v>-5.186837702175132</v>
      </c>
      <c r="S50" s="20">
        <v>-12.020316027088027</v>
      </c>
      <c r="T50" s="20">
        <v>-6.2569832402234571</v>
      </c>
      <c r="U50" s="20">
        <v>-0.41791044776118724</v>
      </c>
      <c r="V50" s="20">
        <v>-1.0268111808328644</v>
      </c>
      <c r="W50" s="20">
        <v>-4.6181172291296688</v>
      </c>
      <c r="X50" s="20">
        <v>-4.2768711311198624</v>
      </c>
      <c r="Y50" s="20">
        <v>-4.608019150209449</v>
      </c>
      <c r="Z50" s="20">
        <v>-2.625298329355612</v>
      </c>
      <c r="AA50" s="20">
        <v>-3.8416763678696286</v>
      </c>
      <c r="AB50" s="20">
        <v>-0.17804154302671296</v>
      </c>
      <c r="AC50" s="20">
        <v>-4.1544763019309503</v>
      </c>
      <c r="AD50" s="27">
        <v>-0.98550724637680498</v>
      </c>
      <c r="AE50" s="24">
        <v>73.540000000000006</v>
      </c>
      <c r="AF50" s="26">
        <f t="shared" si="30"/>
        <v>-5.085667663856416</v>
      </c>
      <c r="AG50" s="26"/>
      <c r="AI50" s="58"/>
    </row>
    <row r="51" spans="1:35" x14ac:dyDescent="0.3">
      <c r="A51" s="11" t="s">
        <v>33</v>
      </c>
      <c r="B51" s="12">
        <v>2022</v>
      </c>
      <c r="C51" s="11" t="s">
        <v>41</v>
      </c>
      <c r="D51" s="32">
        <v>-1.6592214422463269</v>
      </c>
      <c r="E51" s="20">
        <v>-1.8987341772151847</v>
      </c>
      <c r="F51" s="20">
        <v>-1.035953686776349</v>
      </c>
      <c r="G51" s="20">
        <v>-0.30229746070133012</v>
      </c>
      <c r="H51" s="20">
        <v>6.8073878627968361</v>
      </c>
      <c r="I51" s="20">
        <v>-2.005730659025788</v>
      </c>
      <c r="J51" s="20">
        <v>-13.9271653543307</v>
      </c>
      <c r="K51" s="20">
        <v>0.36563071297988686</v>
      </c>
      <c r="L51" s="20">
        <v>-1.2376237623762376</v>
      </c>
      <c r="M51" s="20">
        <v>1.9294377067254687</v>
      </c>
      <c r="N51" s="20">
        <v>5.4258675078864318</v>
      </c>
      <c r="O51" s="20">
        <v>-1.2979989183342378</v>
      </c>
      <c r="P51" s="20">
        <v>-2.3661971830985848</v>
      </c>
      <c r="Q51" s="20">
        <v>-1.7215189873417751</v>
      </c>
      <c r="R51" s="20">
        <v>3.2941176470588203</v>
      </c>
      <c r="S51" s="20">
        <v>8.0179602309172537</v>
      </c>
      <c r="T51" s="20">
        <v>4.0524433849821104</v>
      </c>
      <c r="U51" s="20">
        <v>-0.41791044776118724</v>
      </c>
      <c r="V51" s="20">
        <v>0.6340057636887575</v>
      </c>
      <c r="W51" s="20">
        <v>2.5450031036623182</v>
      </c>
      <c r="X51" s="20">
        <v>2.7630805408583288</v>
      </c>
      <c r="Y51" s="20">
        <v>2.2584692597239613</v>
      </c>
      <c r="Z51" s="20">
        <v>1.1642156862745132</v>
      </c>
      <c r="AA51" s="20">
        <v>1.6343825665859668</v>
      </c>
      <c r="AB51" s="20">
        <v>0.11890606420928482</v>
      </c>
      <c r="AC51" s="20">
        <v>2.2588522588522517</v>
      </c>
      <c r="AD51" s="27">
        <v>0.52693208430912009</v>
      </c>
      <c r="AE51" s="24">
        <v>69.8</v>
      </c>
      <c r="AF51" s="26">
        <f t="shared" si="30"/>
        <v>4.7707736389684792</v>
      </c>
      <c r="AG51" s="26"/>
      <c r="AI51" s="58"/>
    </row>
    <row r="52" spans="1:35" x14ac:dyDescent="0.3">
      <c r="A52" s="11" t="s">
        <v>35</v>
      </c>
      <c r="B52" s="12">
        <v>2022</v>
      </c>
      <c r="C52" s="11" t="s">
        <v>41</v>
      </c>
      <c r="D52" s="32">
        <v>-0.19467878001296754</v>
      </c>
      <c r="E52" s="20">
        <v>9.2165898617506278E-2</v>
      </c>
      <c r="F52" s="20">
        <v>4.4334975369458052</v>
      </c>
      <c r="G52" s="20">
        <v>0.3032140691328078</v>
      </c>
      <c r="H52" s="20">
        <v>2.8162055335968321</v>
      </c>
      <c r="I52" s="20">
        <v>-3.0409356725146131</v>
      </c>
      <c r="J52" s="20">
        <v>-4.3453401943967949</v>
      </c>
      <c r="K52" s="20">
        <v>-6.0716454159073667E-2</v>
      </c>
      <c r="L52" s="20">
        <v>-0.50125313283208728</v>
      </c>
      <c r="M52" s="20">
        <v>2.1633315305570577</v>
      </c>
      <c r="N52" s="20">
        <v>4.2489527229204036</v>
      </c>
      <c r="O52" s="20">
        <v>-0.32876712328766811</v>
      </c>
      <c r="P52" s="20">
        <v>-0.51933064050779321</v>
      </c>
      <c r="Q52" s="20">
        <v>-0.61823802163832497</v>
      </c>
      <c r="R52" s="20">
        <v>2.9043280182232314</v>
      </c>
      <c r="S52" s="20">
        <v>6.1163895486935766</v>
      </c>
      <c r="T52" s="20">
        <v>3.3218785796105452</v>
      </c>
      <c r="U52" s="20">
        <v>-0.41791044776118724</v>
      </c>
      <c r="V52" s="20">
        <v>1.2027491408934676</v>
      </c>
      <c r="W52" s="20">
        <v>3.0871670702179315</v>
      </c>
      <c r="X52" s="20">
        <v>1.9450800915331676</v>
      </c>
      <c r="Y52" s="20">
        <v>1.5337423312883436</v>
      </c>
      <c r="Z52" s="20">
        <v>1.7565112053301066</v>
      </c>
      <c r="AA52" s="20">
        <v>2.7992852888624116</v>
      </c>
      <c r="AB52" s="20">
        <v>0.65320665083135054</v>
      </c>
      <c r="AC52" s="20">
        <v>2.0895522388059704</v>
      </c>
      <c r="AD52" s="27">
        <v>1.1065812463599336</v>
      </c>
      <c r="AE52" s="24">
        <v>69.8</v>
      </c>
      <c r="AF52" s="26">
        <f t="shared" si="30"/>
        <v>4.7707736389684792</v>
      </c>
      <c r="AG52" s="26"/>
      <c r="AI52" s="58"/>
    </row>
    <row r="53" spans="1:35" x14ac:dyDescent="0.3">
      <c r="A53" s="11" t="s">
        <v>30</v>
      </c>
      <c r="B53" s="12">
        <v>2022</v>
      </c>
      <c r="C53" s="11" t="s">
        <v>42</v>
      </c>
      <c r="D53" s="32">
        <v>2.4057217165149467</v>
      </c>
      <c r="E53" s="20">
        <v>2.854511970534078</v>
      </c>
      <c r="F53" s="20">
        <v>1.8867924528301987</v>
      </c>
      <c r="G53" s="20">
        <v>0.60459492140266025</v>
      </c>
      <c r="H53" s="20">
        <v>-9.3704949543488709</v>
      </c>
      <c r="I53" s="20">
        <v>5.0060313630880477</v>
      </c>
      <c r="J53" s="20">
        <v>26.419605499103398</v>
      </c>
      <c r="K53" s="20">
        <v>-0.60753341433778862</v>
      </c>
      <c r="L53" s="20">
        <v>1.9311502938707066</v>
      </c>
      <c r="M53" s="20">
        <v>-2.8586553732133435</v>
      </c>
      <c r="N53" s="20">
        <v>-8.66819747416762</v>
      </c>
      <c r="O53" s="20">
        <v>2.4189114898295796</v>
      </c>
      <c r="P53" s="20">
        <v>4.0023201856148525</v>
      </c>
      <c r="Q53" s="20">
        <v>2.7993779160186656</v>
      </c>
      <c r="R53" s="20">
        <v>-5.0359712230215798</v>
      </c>
      <c r="S53" s="20">
        <v>-11.919418019026292</v>
      </c>
      <c r="T53" s="20">
        <v>-6.0975609756097562</v>
      </c>
      <c r="U53" s="20">
        <v>0.59952038369304561</v>
      </c>
      <c r="V53" s="20">
        <v>-1.0186757215619597</v>
      </c>
      <c r="W53" s="20">
        <v>-4.8150322959483365</v>
      </c>
      <c r="X53" s="20">
        <v>-4.0965207631874199</v>
      </c>
      <c r="Y53" s="20">
        <v>-5.0151057401812755</v>
      </c>
      <c r="Z53" s="20">
        <v>-2.3214285714285752</v>
      </c>
      <c r="AA53" s="20">
        <v>-3.5341830822711437</v>
      </c>
      <c r="AB53" s="20">
        <v>-0.17699115044248456</v>
      </c>
      <c r="AC53" s="20">
        <v>-4.2105263157894672</v>
      </c>
      <c r="AD53" s="27">
        <v>-1.2672811059907769</v>
      </c>
      <c r="AE53" s="24">
        <v>69.8</v>
      </c>
      <c r="AF53" s="26">
        <f t="shared" si="30"/>
        <v>4.7707736389684792</v>
      </c>
      <c r="AG53" s="26"/>
      <c r="AI53" s="58"/>
    </row>
    <row r="54" spans="1:35" x14ac:dyDescent="0.3">
      <c r="A54" s="11" t="s">
        <v>33</v>
      </c>
      <c r="B54" s="12">
        <v>2022</v>
      </c>
      <c r="C54" s="11" t="s">
        <v>42</v>
      </c>
      <c r="D54" s="32">
        <v>-1.5873015873015872</v>
      </c>
      <c r="E54" s="20">
        <v>-1.7905102954341987</v>
      </c>
      <c r="F54" s="20">
        <v>-1.1574074074074074</v>
      </c>
      <c r="G54" s="20">
        <v>-0.36057692307691963</v>
      </c>
      <c r="H54" s="20">
        <v>6.5217391304347894</v>
      </c>
      <c r="I54" s="20">
        <v>-2.5272831705916174</v>
      </c>
      <c r="J54" s="20">
        <v>-13.806146572104014</v>
      </c>
      <c r="K54" s="20">
        <v>0.42787286063570729</v>
      </c>
      <c r="L54" s="20">
        <v>-1.2355848434925865</v>
      </c>
      <c r="M54" s="20">
        <v>1.9618528610354193</v>
      </c>
      <c r="N54" s="20">
        <v>5.5311125078567009</v>
      </c>
      <c r="O54" s="20">
        <v>-1.2882447665056391</v>
      </c>
      <c r="P54" s="20">
        <v>-2.4539877300613528</v>
      </c>
      <c r="Q54" s="20">
        <v>-2.0171457387796266</v>
      </c>
      <c r="R54" s="20">
        <v>3.2051282051282057</v>
      </c>
      <c r="S54" s="20">
        <v>7.941550190597205</v>
      </c>
      <c r="T54" s="20">
        <v>3.8961038961038925</v>
      </c>
      <c r="U54" s="20">
        <v>0.59952038369304561</v>
      </c>
      <c r="V54" s="20">
        <v>0.62893081761005964</v>
      </c>
      <c r="W54" s="20">
        <v>2.6526835286860035</v>
      </c>
      <c r="X54" s="20">
        <v>2.6331187829139848</v>
      </c>
      <c r="Y54" s="20">
        <v>2.4809160305343547</v>
      </c>
      <c r="Z54" s="20">
        <v>1.0359536867763663</v>
      </c>
      <c r="AA54" s="20">
        <v>1.5015015015015014</v>
      </c>
      <c r="AB54" s="20">
        <v>0.11820330969268147</v>
      </c>
      <c r="AC54" s="20">
        <v>2.2588522588522517</v>
      </c>
      <c r="AD54" s="27">
        <v>0.70011668611434574</v>
      </c>
      <c r="AE54" s="24">
        <v>73.13</v>
      </c>
      <c r="AF54" s="26">
        <f t="shared" si="30"/>
        <v>12.27950225625599</v>
      </c>
      <c r="AG54" s="26"/>
      <c r="AI54" s="58"/>
    </row>
    <row r="55" spans="1:35" x14ac:dyDescent="0.3">
      <c r="A55" s="11" t="s">
        <v>35</v>
      </c>
      <c r="B55" s="12">
        <v>2022</v>
      </c>
      <c r="C55" s="11" t="s">
        <v>42</v>
      </c>
      <c r="D55" s="32">
        <v>0.1290322580645088</v>
      </c>
      <c r="E55" s="20">
        <v>-3.9197812215132153</v>
      </c>
      <c r="F55" s="20">
        <v>2.0491803278688523</v>
      </c>
      <c r="G55" s="20">
        <v>0.30156815440289503</v>
      </c>
      <c r="H55" s="20">
        <v>0.64708810353408808</v>
      </c>
      <c r="I55" s="20">
        <v>-5.8927519151440386E-2</v>
      </c>
      <c r="J55" s="20">
        <v>-7.5150850246845948</v>
      </c>
      <c r="K55" s="20">
        <v>6.0864272671938099E-2</v>
      </c>
      <c r="L55" s="20">
        <v>-0.5838198498748981</v>
      </c>
      <c r="M55" s="20">
        <v>2.5120256547300999</v>
      </c>
      <c r="N55" s="20">
        <v>3.930911256700413</v>
      </c>
      <c r="O55" s="20">
        <v>-0.4350190320826598</v>
      </c>
      <c r="P55" s="20">
        <v>-1.3722126929674132</v>
      </c>
      <c r="Q55" s="20">
        <v>-0.56613484302625972</v>
      </c>
      <c r="R55" s="20">
        <v>2.7667984189723356</v>
      </c>
      <c r="S55" s="20">
        <v>6.1212477928193083</v>
      </c>
      <c r="T55" s="20">
        <v>3.2386363636363575</v>
      </c>
      <c r="U55" s="20">
        <v>0.59952038369304561</v>
      </c>
      <c r="V55" s="20">
        <v>2.0454545454545423</v>
      </c>
      <c r="W55" s="20">
        <v>2.9447115384615419</v>
      </c>
      <c r="X55" s="20">
        <v>1.9384264538198435</v>
      </c>
      <c r="Y55" s="20">
        <v>3.2278088144010035</v>
      </c>
      <c r="Z55" s="20">
        <v>1.6887816646562019</v>
      </c>
      <c r="AA55" s="20">
        <v>3.3727810650887506</v>
      </c>
      <c r="AB55" s="20">
        <v>0.17709563164107611</v>
      </c>
      <c r="AC55" s="20">
        <v>2.5671641791044841</v>
      </c>
      <c r="AD55" s="27">
        <v>0.98493626882967389</v>
      </c>
      <c r="AE55" s="24">
        <v>73.13</v>
      </c>
      <c r="AF55" s="26">
        <f t="shared" si="30"/>
        <v>12.27950225625599</v>
      </c>
      <c r="AG55" s="26"/>
      <c r="AI55" s="58"/>
    </row>
    <row r="56" spans="1:35" x14ac:dyDescent="0.3">
      <c r="A56" s="11" t="s">
        <v>30</v>
      </c>
      <c r="B56" s="12">
        <v>2022</v>
      </c>
      <c r="C56" s="11" t="s">
        <v>44</v>
      </c>
      <c r="D56" s="32">
        <v>2.6417525773196027</v>
      </c>
      <c r="E56" s="20">
        <v>2.988614800759005</v>
      </c>
      <c r="F56" s="20">
        <v>1.3195639701663699</v>
      </c>
      <c r="G56" s="20">
        <v>0.48105832832229878</v>
      </c>
      <c r="H56" s="20">
        <v>-8.6053412462907897</v>
      </c>
      <c r="I56" s="20">
        <v>5.8372641509433993</v>
      </c>
      <c r="J56" s="20">
        <v>23.665480427046269</v>
      </c>
      <c r="K56" s="20">
        <v>-0.24330900243309345</v>
      </c>
      <c r="L56" s="20">
        <v>1.9295302013422795</v>
      </c>
      <c r="M56" s="20">
        <v>-2.8675703858185608</v>
      </c>
      <c r="N56" s="20">
        <v>-8.4240687679083042</v>
      </c>
      <c r="O56" s="20">
        <v>2.5122883670125584</v>
      </c>
      <c r="P56" s="20">
        <v>4.0000000000000036</v>
      </c>
      <c r="Q56" s="20">
        <v>2.7950310559006244</v>
      </c>
      <c r="R56" s="20">
        <v>-5.1098901098901157</v>
      </c>
      <c r="S56" s="20">
        <v>-11.980033277870227</v>
      </c>
      <c r="T56" s="20">
        <v>-6.1089708310401729</v>
      </c>
      <c r="U56" s="20">
        <v>0.71513706793801468</v>
      </c>
      <c r="V56" s="20">
        <v>-5.5679287305119327E-2</v>
      </c>
      <c r="W56" s="20">
        <v>-4.7869235259778264</v>
      </c>
      <c r="X56" s="20">
        <v>-3.9709172259507959</v>
      </c>
      <c r="Y56" s="20">
        <v>-5.3517739025856912</v>
      </c>
      <c r="Z56" s="20">
        <v>-2.3724792408066429</v>
      </c>
      <c r="AA56" s="20">
        <v>-3.2054951345163105</v>
      </c>
      <c r="AB56" s="20">
        <v>5.8927519151457122E-2</v>
      </c>
      <c r="AC56" s="20">
        <v>-4.1327124563446</v>
      </c>
      <c r="AD56" s="27">
        <v>-1.1474469305794606</v>
      </c>
      <c r="AE56" s="24">
        <v>73.13</v>
      </c>
      <c r="AF56" s="26">
        <f t="shared" si="30"/>
        <v>12.27950225625599</v>
      </c>
      <c r="AG56" s="26"/>
      <c r="AI56" s="58"/>
    </row>
    <row r="57" spans="1:35" x14ac:dyDescent="0.3">
      <c r="A57" s="11" t="s">
        <v>33</v>
      </c>
      <c r="B57" s="12">
        <v>2022</v>
      </c>
      <c r="C57" s="11" t="s">
        <v>44</v>
      </c>
      <c r="D57" s="32">
        <v>-1.7576898932831204</v>
      </c>
      <c r="E57" s="20">
        <v>-1.8885306310455985</v>
      </c>
      <c r="F57" s="20">
        <v>-0.79275198187995799</v>
      </c>
      <c r="G57" s="20">
        <v>-0.29922202274087373</v>
      </c>
      <c r="H57" s="20">
        <v>5.9523809523809517</v>
      </c>
      <c r="I57" s="20">
        <v>-2.952646239554324</v>
      </c>
      <c r="J57" s="20">
        <v>-12.661870503597125</v>
      </c>
      <c r="K57" s="20">
        <v>0.18292682926829962</v>
      </c>
      <c r="L57" s="20">
        <v>-1.2345679012345678</v>
      </c>
      <c r="M57" s="20">
        <v>1.9860440150295162</v>
      </c>
      <c r="N57" s="20">
        <v>5.3817271589486824</v>
      </c>
      <c r="O57" s="20">
        <v>-1.3319126265316996</v>
      </c>
      <c r="P57" s="20">
        <v>-2.4526198439241949</v>
      </c>
      <c r="Q57" s="20">
        <v>-2.0140986908358509</v>
      </c>
      <c r="R57" s="20">
        <v>3.2426172553561221</v>
      </c>
      <c r="S57" s="20">
        <v>7.9395085066162716</v>
      </c>
      <c r="T57" s="20">
        <v>3.9273153575615574</v>
      </c>
      <c r="U57" s="20">
        <v>0.71513706793801468</v>
      </c>
      <c r="V57" s="20">
        <v>5.5710306406682071E-2</v>
      </c>
      <c r="W57" s="20">
        <v>2.6364193746168065</v>
      </c>
      <c r="X57" s="20">
        <v>2.562609202096684</v>
      </c>
      <c r="Y57" s="20">
        <v>2.6683608640406535</v>
      </c>
      <c r="Z57" s="20">
        <v>1.0328068043742511</v>
      </c>
      <c r="AA57" s="20">
        <v>1.360141927853348</v>
      </c>
      <c r="AB57" s="20">
        <v>-5.8892815076574047E-2</v>
      </c>
      <c r="AC57" s="20">
        <v>2.2465088038858636</v>
      </c>
      <c r="AD57" s="27">
        <v>0.63842135809634026</v>
      </c>
      <c r="AE57" s="24">
        <v>82.11</v>
      </c>
      <c r="AF57" s="26">
        <f t="shared" si="30"/>
        <v>-1.7902813299232723</v>
      </c>
      <c r="AG57" s="26"/>
      <c r="AI57" s="58"/>
    </row>
    <row r="58" spans="1:35" x14ac:dyDescent="0.3">
      <c r="A58" s="11" t="s">
        <v>35</v>
      </c>
      <c r="B58" s="12">
        <v>2022</v>
      </c>
      <c r="C58" s="11" t="s">
        <v>44</v>
      </c>
      <c r="D58" s="32">
        <v>1.9169329073482428</v>
      </c>
      <c r="E58" s="20">
        <v>-4.1784037558685476</v>
      </c>
      <c r="F58" s="20">
        <v>-3.9383561643835487</v>
      </c>
      <c r="G58" s="20">
        <v>0.78031212484994683</v>
      </c>
      <c r="H58" s="20">
        <v>1.1746680286006042</v>
      </c>
      <c r="I58" s="20">
        <v>-2.8702640642939152</v>
      </c>
      <c r="J58" s="20">
        <v>-4.9423393739703458</v>
      </c>
      <c r="K58" s="20">
        <v>1.7041996348143535</v>
      </c>
      <c r="L58" s="20">
        <v>0.16666666666666904</v>
      </c>
      <c r="M58" s="20">
        <v>2.9473684210526288</v>
      </c>
      <c r="N58" s="20">
        <v>3.8004750593824257</v>
      </c>
      <c r="O58" s="20">
        <v>-0.64794816414686218</v>
      </c>
      <c r="P58" s="20">
        <v>-0.62857142857142534</v>
      </c>
      <c r="Q58" s="20">
        <v>-0.46248715313463812</v>
      </c>
      <c r="R58" s="20">
        <v>2.7481772293886579</v>
      </c>
      <c r="S58" s="20">
        <v>6.0712200817279491</v>
      </c>
      <c r="T58" s="20">
        <v>3.2148900169204673</v>
      </c>
      <c r="U58" s="20">
        <v>0.71513706793801468</v>
      </c>
      <c r="V58" s="20">
        <v>-0.27839643652561247</v>
      </c>
      <c r="W58" s="20">
        <v>2.9271206690561562</v>
      </c>
      <c r="X58" s="20">
        <v>1.873935264054521</v>
      </c>
      <c r="Y58" s="20">
        <v>3.0940594059405941</v>
      </c>
      <c r="Z58" s="20">
        <v>1.8039687312086587</v>
      </c>
      <c r="AA58" s="20">
        <v>2.5087514585764192</v>
      </c>
      <c r="AB58" s="20">
        <v>0.82498526812021555</v>
      </c>
      <c r="AC58" s="20">
        <v>2.4940617577197082</v>
      </c>
      <c r="AD58" s="27">
        <v>1.0957324106113064</v>
      </c>
      <c r="AE58" s="24">
        <v>82.11</v>
      </c>
      <c r="AF58" s="26">
        <f t="shared" si="30"/>
        <v>-1.7902813299232723</v>
      </c>
      <c r="AG58" s="26"/>
      <c r="AI58" s="58"/>
    </row>
    <row r="59" spans="1:35" x14ac:dyDescent="0.3">
      <c r="A59" s="11" t="s">
        <v>30</v>
      </c>
      <c r="B59" s="12">
        <v>2022</v>
      </c>
      <c r="C59" s="11" t="s">
        <v>46</v>
      </c>
      <c r="D59" s="32">
        <v>1.6300940438871439</v>
      </c>
      <c r="E59" s="20">
        <v>3.3317001469867771</v>
      </c>
      <c r="F59" s="20">
        <v>1.3666072489601799</v>
      </c>
      <c r="G59" s="20">
        <v>0.29779630732578916</v>
      </c>
      <c r="H59" s="20">
        <v>-7.8748107016658224</v>
      </c>
      <c r="I59" s="20">
        <v>4.6690307328605236</v>
      </c>
      <c r="J59" s="20">
        <v>23.108030040439054</v>
      </c>
      <c r="K59" s="20">
        <v>0.11968880909635971</v>
      </c>
      <c r="L59" s="20">
        <v>1.6638935108153077</v>
      </c>
      <c r="M59" s="20">
        <v>-3.0163599182004122</v>
      </c>
      <c r="N59" s="20">
        <v>-8.1807780320366188</v>
      </c>
      <c r="O59" s="20">
        <v>2.6630434782608727</v>
      </c>
      <c r="P59" s="20">
        <v>3.7377803335250142</v>
      </c>
      <c r="Q59" s="20">
        <v>2.5813113061435211</v>
      </c>
      <c r="R59" s="20">
        <v>-5.1855895196506552</v>
      </c>
      <c r="S59" s="20">
        <v>-11.942762795817275</v>
      </c>
      <c r="T59" s="20">
        <v>-6.2295081967213148</v>
      </c>
      <c r="U59" s="20">
        <v>0.29585798816568049</v>
      </c>
      <c r="V59" s="20">
        <v>-0.39084310441093728</v>
      </c>
      <c r="W59" s="20">
        <v>-4.701102727800361</v>
      </c>
      <c r="X59" s="20">
        <v>-3.7904124860646662</v>
      </c>
      <c r="Y59" s="20">
        <v>-5.3421368547419004</v>
      </c>
      <c r="Z59" s="20">
        <v>-2.4808033077377534</v>
      </c>
      <c r="AA59" s="20">
        <v>-3.3010813887307817</v>
      </c>
      <c r="AB59" s="20">
        <v>0.1753360607831744</v>
      </c>
      <c r="AC59" s="20">
        <v>-4.1714947856315119</v>
      </c>
      <c r="AD59" s="27">
        <v>-1.2549914432401694</v>
      </c>
      <c r="AE59" s="24">
        <v>82.11</v>
      </c>
      <c r="AF59" s="26">
        <f t="shared" si="30"/>
        <v>-1.7902813299232723</v>
      </c>
      <c r="AG59" s="26"/>
      <c r="AI59" s="58"/>
    </row>
    <row r="60" spans="1:35" x14ac:dyDescent="0.3">
      <c r="A60" s="11" t="s">
        <v>33</v>
      </c>
      <c r="B60" s="12">
        <v>2022</v>
      </c>
      <c r="C60" s="11" t="s">
        <v>46</v>
      </c>
      <c r="D60" s="32">
        <v>-1.1104256631708715</v>
      </c>
      <c r="E60" s="20">
        <v>-2.0862968231389312</v>
      </c>
      <c r="F60" s="20">
        <v>-0.82063305978898349</v>
      </c>
      <c r="G60" s="20">
        <v>-0.17814726840855782</v>
      </c>
      <c r="H60" s="20">
        <v>5.4246575342465784</v>
      </c>
      <c r="I60" s="20">
        <v>-2.371541501976278</v>
      </c>
      <c r="J60" s="20">
        <v>-12.38854997653684</v>
      </c>
      <c r="K60" s="20">
        <v>-5.9772863120157047E-2</v>
      </c>
      <c r="L60" s="20">
        <v>-1.0638297872340403</v>
      </c>
      <c r="M60" s="20">
        <v>2.0558777016341621</v>
      </c>
      <c r="N60" s="20">
        <v>5.1713395638629356</v>
      </c>
      <c r="O60" s="20">
        <v>-1.3763896241397535</v>
      </c>
      <c r="P60" s="20">
        <v>-2.2727272727272698</v>
      </c>
      <c r="Q60" s="20">
        <v>-1.8621036738802159</v>
      </c>
      <c r="R60" s="20">
        <v>3.3390903857225167</v>
      </c>
      <c r="S60" s="20">
        <v>7.9374999999999929</v>
      </c>
      <c r="T60" s="20">
        <v>4.0209790209790244</v>
      </c>
      <c r="U60" s="20">
        <v>0.29585798816568049</v>
      </c>
      <c r="V60" s="20">
        <v>0.22421524663677447</v>
      </c>
      <c r="W60" s="20">
        <v>2.6187576126674861</v>
      </c>
      <c r="X60" s="20">
        <v>2.4333719582850621</v>
      </c>
      <c r="Y60" s="20">
        <v>2.6632847178186538</v>
      </c>
      <c r="Z60" s="20">
        <v>1.0902483343428293</v>
      </c>
      <c r="AA60" s="20">
        <v>1.412595644496766</v>
      </c>
      <c r="AB60" s="20">
        <v>-0.116686114352402</v>
      </c>
      <c r="AC60" s="20">
        <v>2.2370012091898359</v>
      </c>
      <c r="AD60" s="27">
        <v>0.69324090121318138</v>
      </c>
      <c r="AE60" s="24">
        <v>80.64</v>
      </c>
      <c r="AF60" s="26">
        <f t="shared" si="30"/>
        <v>-9.1021825396825431</v>
      </c>
      <c r="AG60" s="26"/>
      <c r="AI60" s="58"/>
    </row>
    <row r="61" spans="1:35" x14ac:dyDescent="0.3">
      <c r="A61" s="11" t="s">
        <v>35</v>
      </c>
      <c r="B61" s="12">
        <v>2022</v>
      </c>
      <c r="C61" s="11" t="s">
        <v>46</v>
      </c>
      <c r="D61" s="32">
        <v>1.6219588271989982</v>
      </c>
      <c r="E61" s="20">
        <v>9.6852300242125239E-2</v>
      </c>
      <c r="F61" s="20">
        <v>-0.1182033096926647</v>
      </c>
      <c r="G61" s="20">
        <v>0.83283759666865298</v>
      </c>
      <c r="H61" s="20">
        <v>0.88357588357587769</v>
      </c>
      <c r="I61" s="20">
        <v>-5.0896471949103592</v>
      </c>
      <c r="J61" s="20">
        <v>-5.2490626673808158</v>
      </c>
      <c r="K61" s="20">
        <v>1.0765550239234518</v>
      </c>
      <c r="L61" s="20">
        <v>-8.2712985938799444E-2</v>
      </c>
      <c r="M61" s="20">
        <v>2.8409090909090913</v>
      </c>
      <c r="N61" s="20">
        <v>3.9099526066350676</v>
      </c>
      <c r="O61" s="20">
        <v>-0.80515297906602246</v>
      </c>
      <c r="P61" s="20">
        <v>-0.45377197958026738</v>
      </c>
      <c r="Q61" s="20">
        <v>-0.25641025641025639</v>
      </c>
      <c r="R61" s="20">
        <v>2.8969359331476259</v>
      </c>
      <c r="S61" s="20">
        <v>6.1378112333526484</v>
      </c>
      <c r="T61" s="20">
        <v>3.3613445378151261</v>
      </c>
      <c r="U61" s="20">
        <v>0.29585798816568049</v>
      </c>
      <c r="V61" s="20">
        <v>0.50335570469797375</v>
      </c>
      <c r="W61" s="20">
        <v>3.0267062314540025</v>
      </c>
      <c r="X61" s="20">
        <v>1.92307692307691</v>
      </c>
      <c r="Y61" s="20">
        <v>3.0883261272390361</v>
      </c>
      <c r="Z61" s="20">
        <v>1.857399640503292</v>
      </c>
      <c r="AA61" s="20">
        <v>2.2634939059779322</v>
      </c>
      <c r="AB61" s="20">
        <v>-0.23364485981307087</v>
      </c>
      <c r="AC61" s="20">
        <v>2.3654642223536371</v>
      </c>
      <c r="AD61" s="27">
        <v>1.2048192771084303</v>
      </c>
      <c r="AE61" s="24">
        <v>80.64</v>
      </c>
      <c r="AF61" s="26">
        <f t="shared" si="30"/>
        <v>-9.1021825396825431</v>
      </c>
      <c r="AG61" s="26"/>
      <c r="AI61" s="58"/>
    </row>
    <row r="62" spans="1:35" x14ac:dyDescent="0.3">
      <c r="A62" s="11" t="s">
        <v>30</v>
      </c>
      <c r="B62" s="12">
        <v>2022</v>
      </c>
      <c r="C62" s="11" t="s">
        <v>48</v>
      </c>
      <c r="D62" s="32">
        <v>1.2277470841006752</v>
      </c>
      <c r="E62" s="20">
        <v>3.3865505563618772</v>
      </c>
      <c r="F62" s="20">
        <v>1.1242603550295891</v>
      </c>
      <c r="G62" s="20">
        <v>0.35398230088495242</v>
      </c>
      <c r="H62" s="20">
        <v>-7.6249356002060704</v>
      </c>
      <c r="I62" s="20">
        <v>2.0719073735527154</v>
      </c>
      <c r="J62" s="20">
        <v>24.816280384397967</v>
      </c>
      <c r="K62" s="20">
        <v>0.11834319526626547</v>
      </c>
      <c r="L62" s="20">
        <v>1.9039735099337725</v>
      </c>
      <c r="M62" s="20">
        <v>-2.7624309392265194</v>
      </c>
      <c r="N62" s="20">
        <v>-8.1527936145952182</v>
      </c>
      <c r="O62" s="20">
        <v>3.0303030303030267</v>
      </c>
      <c r="P62" s="20">
        <v>3.5897435897435965</v>
      </c>
      <c r="Q62" s="20">
        <v>2.6735218508997369</v>
      </c>
      <c r="R62" s="20">
        <v>-5.2517596101786621</v>
      </c>
      <c r="S62" s="20">
        <v>-11.783960720130944</v>
      </c>
      <c r="T62" s="20">
        <v>-6.2330623306233059</v>
      </c>
      <c r="U62" s="20">
        <v>1.0029498525073679</v>
      </c>
      <c r="V62" s="20">
        <v>-0.2782415136338342</v>
      </c>
      <c r="W62" s="20">
        <v>-4.9539170506912411</v>
      </c>
      <c r="X62" s="20">
        <v>-3.5516093229744605</v>
      </c>
      <c r="Y62" s="20">
        <v>-5.2127022168963553</v>
      </c>
      <c r="Z62" s="20">
        <v>-2.4705882352941111</v>
      </c>
      <c r="AA62" s="20">
        <v>-3.0079455164585602</v>
      </c>
      <c r="AB62" s="20">
        <v>0.17564402810303451</v>
      </c>
      <c r="AC62" s="20">
        <v>-4.0439052570768341</v>
      </c>
      <c r="AD62" s="27">
        <v>-1.3038548752834531</v>
      </c>
      <c r="AE62" s="24">
        <v>80.64</v>
      </c>
      <c r="AF62" s="26">
        <f t="shared" si="30"/>
        <v>-9.1021825396825431</v>
      </c>
      <c r="AG62" s="26"/>
      <c r="AI62" s="58"/>
    </row>
    <row r="63" spans="1:35" x14ac:dyDescent="0.3">
      <c r="A63" s="11" t="s">
        <v>33</v>
      </c>
      <c r="B63" s="12">
        <v>2022</v>
      </c>
      <c r="C63" s="11" t="s">
        <v>48</v>
      </c>
      <c r="D63" s="32">
        <v>-0.84899939357186516</v>
      </c>
      <c r="E63" s="20">
        <v>-2.1057557323350493</v>
      </c>
      <c r="F63" s="20">
        <v>-0.70216500877707255</v>
      </c>
      <c r="G63" s="20">
        <v>-0.23515579071134962</v>
      </c>
      <c r="H63" s="20">
        <v>5.2426101505855982</v>
      </c>
      <c r="I63" s="20">
        <v>-1.0746268656716487</v>
      </c>
      <c r="J63" s="20">
        <v>-13.134057971014492</v>
      </c>
      <c r="K63" s="20">
        <v>-5.9101654846332348E-2</v>
      </c>
      <c r="L63" s="20">
        <v>-1.2185215272136476</v>
      </c>
      <c r="M63" s="20">
        <v>1.9111570247933973</v>
      </c>
      <c r="N63" s="20">
        <v>5.1520794537554382</v>
      </c>
      <c r="O63" s="20">
        <v>-1.5756302521008403</v>
      </c>
      <c r="P63" s="20">
        <v>-2.2002200220021999</v>
      </c>
      <c r="Q63" s="20">
        <v>-1.9028542814221248</v>
      </c>
      <c r="R63" s="20">
        <v>3.3714285714285745</v>
      </c>
      <c r="S63" s="20">
        <v>7.7922077922078072</v>
      </c>
      <c r="T63" s="20">
        <v>3.988439306358385</v>
      </c>
      <c r="U63" s="20">
        <v>1.0029498525073679</v>
      </c>
      <c r="V63" s="20">
        <v>0.16741071428572063</v>
      </c>
      <c r="W63" s="20">
        <v>2.7272727272727271</v>
      </c>
      <c r="X63" s="20">
        <v>2.3014959723820483</v>
      </c>
      <c r="Y63" s="20">
        <v>2.5916561314791546</v>
      </c>
      <c r="Z63" s="20">
        <v>1.0856453558504118</v>
      </c>
      <c r="AA63" s="20">
        <v>1.2873025160912748</v>
      </c>
      <c r="AB63" s="20">
        <v>-0.11689070718877186</v>
      </c>
      <c r="AC63" s="20">
        <v>2.1673690547862701</v>
      </c>
      <c r="AD63" s="27">
        <v>0.68925904652499548</v>
      </c>
      <c r="AE63" s="24">
        <v>73.3</v>
      </c>
      <c r="AF63" s="26">
        <f t="shared" si="30"/>
        <v>15.511596180081863</v>
      </c>
      <c r="AG63" s="26"/>
      <c r="AI63" s="58"/>
    </row>
    <row r="64" spans="1:35" x14ac:dyDescent="0.3">
      <c r="A64" s="11" t="s">
        <v>35</v>
      </c>
      <c r="B64" s="12">
        <v>2022</v>
      </c>
      <c r="C64" s="11" t="s">
        <v>48</v>
      </c>
      <c r="D64" s="32">
        <v>0.73394495412843341</v>
      </c>
      <c r="E64" s="20">
        <v>-0.19120458891012299</v>
      </c>
      <c r="F64" s="20">
        <v>0.35356511490867576</v>
      </c>
      <c r="G64" s="20">
        <v>0.70713022981733475</v>
      </c>
      <c r="H64" s="20">
        <v>1.5368309485956575</v>
      </c>
      <c r="I64" s="20">
        <v>-2.1122510561255283</v>
      </c>
      <c r="J64" s="20">
        <v>-3.6496350364963499</v>
      </c>
      <c r="K64" s="20">
        <v>0.35481963335304223</v>
      </c>
      <c r="L64" s="20">
        <v>-0.41118421052631576</v>
      </c>
      <c r="M64" s="20">
        <v>2.1794221996958858</v>
      </c>
      <c r="N64" s="20">
        <v>3.7780401416765086</v>
      </c>
      <c r="O64" s="20">
        <v>-0.96051227321238608</v>
      </c>
      <c r="P64" s="20">
        <v>-0.22497187851518879</v>
      </c>
      <c r="Q64" s="20">
        <v>-0.51046452271567122</v>
      </c>
      <c r="R64" s="20">
        <v>2.8745163073521218</v>
      </c>
      <c r="S64" s="20">
        <v>5.7946069994262732</v>
      </c>
      <c r="T64" s="20">
        <v>3.3351862145636466</v>
      </c>
      <c r="U64" s="20">
        <v>1.0029498525073679</v>
      </c>
      <c r="V64" s="20">
        <v>0.72423398328691435</v>
      </c>
      <c r="W64" s="20">
        <v>2.8908554572271421</v>
      </c>
      <c r="X64" s="20">
        <v>1.9122609673790647</v>
      </c>
      <c r="Y64" s="20">
        <v>3.1423290203327134</v>
      </c>
      <c r="Z64" s="20">
        <v>1.7899761336515514</v>
      </c>
      <c r="AA64" s="20">
        <v>1.9641825534373227</v>
      </c>
      <c r="AB64" s="20">
        <v>0.64365125804563739</v>
      </c>
      <c r="AC64" s="20">
        <v>2.4749558043606465</v>
      </c>
      <c r="AD64" s="27">
        <v>1.483171705647458</v>
      </c>
      <c r="AE64" s="24">
        <v>73.3</v>
      </c>
      <c r="AF64" s="26">
        <f t="shared" si="30"/>
        <v>15.511596180081863</v>
      </c>
      <c r="AG64" s="26"/>
      <c r="AI64" s="58"/>
    </row>
    <row r="65" spans="1:35" x14ac:dyDescent="0.3">
      <c r="A65" s="11" t="s">
        <v>30</v>
      </c>
      <c r="B65" s="12">
        <v>2022</v>
      </c>
      <c r="C65" s="11" t="s">
        <v>50</v>
      </c>
      <c r="D65" s="32">
        <v>1.0321797207043213</v>
      </c>
      <c r="E65" s="20">
        <v>2.9214559386973153</v>
      </c>
      <c r="F65" s="20">
        <v>0.93951849677040189</v>
      </c>
      <c r="G65" s="20">
        <v>5.8513750731418554E-2</v>
      </c>
      <c r="H65" s="20">
        <v>-7.2546972860125294</v>
      </c>
      <c r="I65" s="20">
        <v>2.1578298397040689</v>
      </c>
      <c r="J65" s="20">
        <v>23.70129870129869</v>
      </c>
      <c r="K65" s="20">
        <v>0.11785503830289751</v>
      </c>
      <c r="L65" s="20">
        <v>1.8992568125516196</v>
      </c>
      <c r="M65" s="20">
        <v>-2.5793650793650738</v>
      </c>
      <c r="N65" s="20">
        <v>-8.0773606370876099</v>
      </c>
      <c r="O65" s="20">
        <v>3.178879310344831</v>
      </c>
      <c r="P65" s="20">
        <v>3.3258173618940274</v>
      </c>
      <c r="Q65" s="20">
        <v>2.668034889687013</v>
      </c>
      <c r="R65" s="20">
        <v>-5.6958624395486268</v>
      </c>
      <c r="S65" s="20">
        <v>-11.822125813449031</v>
      </c>
      <c r="T65" s="20">
        <v>-6.6164604626143149</v>
      </c>
      <c r="U65" s="20">
        <v>0.35046728971963947</v>
      </c>
      <c r="V65" s="20">
        <v>-0.44247787610620093</v>
      </c>
      <c r="W65" s="20">
        <v>-4.8165137614678928</v>
      </c>
      <c r="X65" s="20">
        <v>-3.5871964679911703</v>
      </c>
      <c r="Y65" s="20">
        <v>-5.1373954599761014</v>
      </c>
      <c r="Z65" s="20">
        <v>-2.5205158264947145</v>
      </c>
      <c r="AA65" s="20">
        <v>-3.0028328611898081</v>
      </c>
      <c r="AB65" s="20">
        <v>0.1744186046511694</v>
      </c>
      <c r="AC65" s="20">
        <v>-4.0828062104657814</v>
      </c>
      <c r="AD65" s="27">
        <v>-1.4614952220348478</v>
      </c>
      <c r="AE65" s="24">
        <v>73.3</v>
      </c>
      <c r="AF65" s="26">
        <f t="shared" si="30"/>
        <v>15.511596180081863</v>
      </c>
      <c r="AG65" s="26"/>
      <c r="AI65" s="58"/>
    </row>
    <row r="66" spans="1:35" x14ac:dyDescent="0.3">
      <c r="A66" s="11" t="s">
        <v>33</v>
      </c>
      <c r="B66" s="12">
        <v>2022</v>
      </c>
      <c r="C66" s="11" t="s">
        <v>50</v>
      </c>
      <c r="D66" s="32">
        <v>-0.72115384615385636</v>
      </c>
      <c r="E66" s="20">
        <v>-1.8613308515588647</v>
      </c>
      <c r="F66" s="20">
        <v>-0.58173356602675974</v>
      </c>
      <c r="G66" s="20">
        <v>-5.8479532163739363E-2</v>
      </c>
      <c r="H66" s="20">
        <v>4.9521665728756394</v>
      </c>
      <c r="I66" s="20">
        <v>-1.146650573325273</v>
      </c>
      <c r="J66" s="20">
        <v>-12.642169728783905</v>
      </c>
      <c r="K66" s="20">
        <v>-5.8858151854028443E-2</v>
      </c>
      <c r="L66" s="20">
        <v>-1.2155591572123177</v>
      </c>
      <c r="M66" s="20">
        <v>1.7820773930753562</v>
      </c>
      <c r="N66" s="20">
        <v>5.1361386138613936</v>
      </c>
      <c r="O66" s="20">
        <v>-1.6710182767623962</v>
      </c>
      <c r="P66" s="20">
        <v>-2.0185488270594747</v>
      </c>
      <c r="Q66" s="20">
        <v>-1.8990504747626102</v>
      </c>
      <c r="R66" s="20">
        <v>3.6467236467236499</v>
      </c>
      <c r="S66" s="20">
        <v>7.8105781057810688</v>
      </c>
      <c r="T66" s="20">
        <v>4.2626728110599119</v>
      </c>
      <c r="U66" s="20">
        <v>0.35046728971963947</v>
      </c>
      <c r="V66" s="20">
        <v>0.27777777777777779</v>
      </c>
      <c r="W66" s="20">
        <v>2.6506024096385574</v>
      </c>
      <c r="X66" s="20">
        <v>2.2896393817973668</v>
      </c>
      <c r="Y66" s="20">
        <v>2.5818639798488627</v>
      </c>
      <c r="Z66" s="20">
        <v>1.1425135297654703</v>
      </c>
      <c r="AA66" s="20">
        <v>1.2850467289719727</v>
      </c>
      <c r="AB66" s="20">
        <v>-0.11607661056298145</v>
      </c>
      <c r="AC66" s="20">
        <v>2.2182254196642619</v>
      </c>
      <c r="AD66" s="27">
        <v>0.79863091842554312</v>
      </c>
      <c r="AE66" s="24">
        <v>84.67</v>
      </c>
      <c r="AF66" s="26">
        <f t="shared" ref="AF66:AF87" si="31">((AE69-AE66)/AE66)*100</f>
        <v>11.101925121058215</v>
      </c>
      <c r="AG66" s="26"/>
      <c r="AI66" s="58"/>
    </row>
    <row r="67" spans="1:35" x14ac:dyDescent="0.3">
      <c r="A67" s="11" t="s">
        <v>35</v>
      </c>
      <c r="B67" s="12">
        <v>2022</v>
      </c>
      <c r="C67" s="11" t="s">
        <v>50</v>
      </c>
      <c r="D67" s="32">
        <v>1.0290556900726495</v>
      </c>
      <c r="E67" s="20">
        <v>-1.7543859649122886</v>
      </c>
      <c r="F67" s="20">
        <v>5.4417788180222253</v>
      </c>
      <c r="G67" s="20">
        <v>0.81919251023990969</v>
      </c>
      <c r="H67" s="20">
        <v>4.0214477211796247</v>
      </c>
      <c r="I67" s="20">
        <v>-2.8693528693528796</v>
      </c>
      <c r="J67" s="20">
        <v>-14.071106659989981</v>
      </c>
      <c r="K67" s="20">
        <v>0.23557126030622921</v>
      </c>
      <c r="L67" s="20">
        <v>-0.32813781788351576</v>
      </c>
      <c r="M67" s="20">
        <v>2.4512256128064061</v>
      </c>
      <c r="N67" s="20">
        <v>3.8257798705120658</v>
      </c>
      <c r="O67" s="20">
        <v>-0.74349442379182451</v>
      </c>
      <c r="P67" s="20">
        <v>-1.6703786191536749</v>
      </c>
      <c r="Q67" s="20">
        <v>-0.40753948038716831</v>
      </c>
      <c r="R67" s="20">
        <v>2.9136888400219805</v>
      </c>
      <c r="S67" s="20">
        <v>5.647461494580706</v>
      </c>
      <c r="T67" s="20">
        <v>3.2596685082872958</v>
      </c>
      <c r="U67" s="20">
        <v>0.35046728971963947</v>
      </c>
      <c r="V67" s="20">
        <v>0.77562326869806408</v>
      </c>
      <c r="W67" s="20">
        <v>2.9929577464788699</v>
      </c>
      <c r="X67" s="20">
        <v>2.0145495243424865</v>
      </c>
      <c r="Y67" s="20">
        <v>2.8238182934315494</v>
      </c>
      <c r="Z67" s="20">
        <v>1.5457788347205843</v>
      </c>
      <c r="AA67" s="20">
        <v>2.0184544405997693</v>
      </c>
      <c r="AB67" s="20">
        <v>0.75537478210343489</v>
      </c>
      <c r="AC67" s="20">
        <v>2.4046920821114335</v>
      </c>
      <c r="AD67" s="27">
        <v>0.62252405206566086</v>
      </c>
      <c r="AE67" s="24">
        <v>84.67</v>
      </c>
      <c r="AF67" s="26">
        <f t="shared" si="31"/>
        <v>11.101925121058215</v>
      </c>
      <c r="AG67" s="26"/>
      <c r="AI67" s="58"/>
    </row>
    <row r="68" spans="1:35" x14ac:dyDescent="0.3">
      <c r="A68" s="11" t="s">
        <v>30</v>
      </c>
      <c r="B68" s="12">
        <v>2022</v>
      </c>
      <c r="C68" s="11" t="s">
        <v>53</v>
      </c>
      <c r="D68" s="32">
        <v>0.89874176153385255</v>
      </c>
      <c r="E68" s="20">
        <v>2.9922779922780007</v>
      </c>
      <c r="F68" s="20">
        <v>1.6648168701442843</v>
      </c>
      <c r="G68" s="20">
        <v>0</v>
      </c>
      <c r="H68" s="20">
        <v>-7.216494845360824</v>
      </c>
      <c r="I68" s="20">
        <v>2.1998742928975488</v>
      </c>
      <c r="J68" s="20">
        <v>19.755244755244757</v>
      </c>
      <c r="K68" s="20">
        <v>0.47003525264395507</v>
      </c>
      <c r="L68" s="20">
        <v>1.5637860082304573</v>
      </c>
      <c r="M68" s="20">
        <v>-2.9296875</v>
      </c>
      <c r="N68" s="20">
        <v>-8.1065759637188268</v>
      </c>
      <c r="O68" s="20">
        <v>2.9427501337613697</v>
      </c>
      <c r="P68" s="20">
        <v>2.6613816534541432</v>
      </c>
      <c r="Q68" s="20">
        <v>2.60869565217391</v>
      </c>
      <c r="R68" s="20">
        <v>-5.6089743589743595</v>
      </c>
      <c r="S68" s="20">
        <v>-11.717062634989194</v>
      </c>
      <c r="T68" s="20">
        <v>-6.5275548421615923</v>
      </c>
      <c r="U68" s="20">
        <v>-0.64027939464494921</v>
      </c>
      <c r="V68" s="20">
        <v>-0.87960417811984293</v>
      </c>
      <c r="W68" s="20">
        <v>-4.9002849002848974</v>
      </c>
      <c r="X68" s="20">
        <v>-3.5655512890839272</v>
      </c>
      <c r="Y68" s="20">
        <v>-5.1343283582089523</v>
      </c>
      <c r="Z68" s="20">
        <v>-2.4004683840749546</v>
      </c>
      <c r="AA68" s="20">
        <v>-3.0525720746184315</v>
      </c>
      <c r="AB68" s="20">
        <v>0.23068050749711974</v>
      </c>
      <c r="AC68" s="20">
        <v>-4.1237113402061789</v>
      </c>
      <c r="AD68" s="27">
        <v>-2.0809898762654764</v>
      </c>
      <c r="AE68" s="24">
        <v>84.67</v>
      </c>
      <c r="AF68" s="26">
        <f t="shared" si="31"/>
        <v>11.101925121058215</v>
      </c>
      <c r="AG68" s="26"/>
      <c r="AI68" s="58"/>
    </row>
    <row r="69" spans="1:35" x14ac:dyDescent="0.3">
      <c r="A69" s="11" t="s">
        <v>33</v>
      </c>
      <c r="B69" s="12">
        <v>2022</v>
      </c>
      <c r="C69" s="11" t="s">
        <v>53</v>
      </c>
      <c r="D69" s="32">
        <v>-0.59382422802850354</v>
      </c>
      <c r="E69" s="20">
        <v>-1.874414245548266</v>
      </c>
      <c r="F69" s="20">
        <v>-0.98253275109169369</v>
      </c>
      <c r="G69" s="20">
        <v>0</v>
      </c>
      <c r="H69" s="20">
        <v>4.9444444444444482</v>
      </c>
      <c r="I69" s="20">
        <v>-1.1685116851168549</v>
      </c>
      <c r="J69" s="20">
        <v>-10.900243309002436</v>
      </c>
      <c r="K69" s="20">
        <v>-0.29239766081871343</v>
      </c>
      <c r="L69" s="20">
        <v>-1.0534846029173512</v>
      </c>
      <c r="M69" s="20">
        <v>2.0120724346076457</v>
      </c>
      <c r="N69" s="20">
        <v>5.1202961135101859</v>
      </c>
      <c r="O69" s="20">
        <v>-1.5072765072765102</v>
      </c>
      <c r="P69" s="20">
        <v>-1.6547159404302261</v>
      </c>
      <c r="Q69" s="20">
        <v>-1.8444666001993963</v>
      </c>
      <c r="R69" s="20">
        <v>3.6219581211092282</v>
      </c>
      <c r="S69" s="20">
        <v>7.76758409785932</v>
      </c>
      <c r="T69" s="20">
        <v>4.235832856325132</v>
      </c>
      <c r="U69" s="20">
        <v>-0.64027939464494921</v>
      </c>
      <c r="V69" s="20">
        <v>0.55463117027176922</v>
      </c>
      <c r="W69" s="20">
        <v>2.6962252846015575</v>
      </c>
      <c r="X69" s="20">
        <v>2.2753128555176336</v>
      </c>
      <c r="Y69" s="20">
        <v>2.5802391441157924</v>
      </c>
      <c r="Z69" s="20">
        <v>1.0797840431913686</v>
      </c>
      <c r="AA69" s="20">
        <v>1.2827988338192353</v>
      </c>
      <c r="AB69" s="20">
        <v>-0.11507479861911221</v>
      </c>
      <c r="AC69" s="20">
        <v>2.2102747909199456</v>
      </c>
      <c r="AD69" s="27">
        <v>1.3785180930499745</v>
      </c>
      <c r="AE69" s="24">
        <v>94.07</v>
      </c>
      <c r="AF69" s="26">
        <f t="shared" si="31"/>
        <v>19.985117465717035</v>
      </c>
      <c r="AG69" s="26"/>
      <c r="AI69" s="58"/>
    </row>
    <row r="70" spans="1:35" x14ac:dyDescent="0.3">
      <c r="A70" s="11" t="s">
        <v>35</v>
      </c>
      <c r="B70" s="12">
        <v>2022</v>
      </c>
      <c r="C70" s="11" t="s">
        <v>53</v>
      </c>
      <c r="D70" s="32">
        <v>0.83632019115890432</v>
      </c>
      <c r="E70" s="20">
        <v>-1.1938872970391594</v>
      </c>
      <c r="F70" s="20">
        <v>4.2447629547960251</v>
      </c>
      <c r="G70" s="20">
        <v>0.63842135809634026</v>
      </c>
      <c r="H70" s="20">
        <v>2.6469031233456857</v>
      </c>
      <c r="I70" s="20">
        <v>-2.4891101431238334</v>
      </c>
      <c r="J70" s="20">
        <v>-17.968323320589846</v>
      </c>
      <c r="K70" s="20">
        <v>0</v>
      </c>
      <c r="L70" s="20">
        <v>-0.73710073710073021</v>
      </c>
      <c r="M70" s="20">
        <v>2.317554240631158</v>
      </c>
      <c r="N70" s="20">
        <v>3.7558685446009425</v>
      </c>
      <c r="O70" s="20">
        <v>-0.94986807387863403</v>
      </c>
      <c r="P70" s="20">
        <v>-2.1873247335950676</v>
      </c>
      <c r="Q70" s="20">
        <v>-0.50787201625190448</v>
      </c>
      <c r="R70" s="20">
        <v>2.7307482250136537</v>
      </c>
      <c r="S70" s="20">
        <v>5.5051078320090907</v>
      </c>
      <c r="T70" s="20">
        <v>3.1301482701812287</v>
      </c>
      <c r="U70" s="20">
        <v>-0.64027939464494921</v>
      </c>
      <c r="V70" s="20">
        <v>0.82735797021511304</v>
      </c>
      <c r="W70" s="20">
        <v>2.9171528588098017</v>
      </c>
      <c r="X70" s="20">
        <v>2.0578420467185699</v>
      </c>
      <c r="Y70" s="20">
        <v>2.9447852760736266</v>
      </c>
      <c r="Z70" s="20">
        <v>1.6023738872403492</v>
      </c>
      <c r="AA70" s="20">
        <v>2.0725388601036401</v>
      </c>
      <c r="AB70" s="20">
        <v>1.2096774193548356</v>
      </c>
      <c r="AC70" s="20">
        <v>2.5715955581531302</v>
      </c>
      <c r="AD70" s="27">
        <v>0.33994334277620075</v>
      </c>
      <c r="AE70" s="24">
        <v>94.07</v>
      </c>
      <c r="AF70" s="26">
        <f t="shared" si="31"/>
        <v>19.985117465717035</v>
      </c>
      <c r="AG70" s="26"/>
      <c r="AI70" s="58"/>
    </row>
    <row r="71" spans="1:35" x14ac:dyDescent="0.3">
      <c r="A71" s="11" t="s">
        <v>30</v>
      </c>
      <c r="B71" s="12">
        <v>2022</v>
      </c>
      <c r="C71" s="11" t="s">
        <v>55</v>
      </c>
      <c r="D71" s="32">
        <v>0.82938388625591075</v>
      </c>
      <c r="E71" s="20">
        <v>2.8999516674722088</v>
      </c>
      <c r="F71" s="20">
        <v>1.4806980433633059</v>
      </c>
      <c r="G71" s="20">
        <v>0.28835063437139563</v>
      </c>
      <c r="H71" s="20">
        <v>-7.632800412583812</v>
      </c>
      <c r="I71" s="20">
        <v>1.786853860880671</v>
      </c>
      <c r="J71" s="20">
        <v>18.974700399467377</v>
      </c>
      <c r="K71" s="20">
        <v>0.4692082111437017</v>
      </c>
      <c r="L71" s="20">
        <v>1.5676567656765605</v>
      </c>
      <c r="M71" s="20">
        <v>-3.3734939759036147</v>
      </c>
      <c r="N71" s="20">
        <v>-7.9185520361990944</v>
      </c>
      <c r="O71" s="20">
        <v>2.9834842834310189</v>
      </c>
      <c r="P71" s="20">
        <v>2.4082568807339384</v>
      </c>
      <c r="Q71" s="20">
        <v>2.6544155181214846</v>
      </c>
      <c r="R71" s="20">
        <v>-5.5289739500265851</v>
      </c>
      <c r="S71" s="20">
        <v>-11.511565357719206</v>
      </c>
      <c r="T71" s="20">
        <v>-6.4430244941427173</v>
      </c>
      <c r="U71" s="20">
        <v>0.82015231400117505</v>
      </c>
      <c r="V71" s="20">
        <v>-1.2035010940919129</v>
      </c>
      <c r="W71" s="20">
        <v>-5.1587301587301555</v>
      </c>
      <c r="X71" s="20">
        <v>-3.4332425068119954</v>
      </c>
      <c r="Y71" s="20">
        <v>-5.0059594755661534</v>
      </c>
      <c r="Z71" s="20">
        <v>-2.3948598130841088</v>
      </c>
      <c r="AA71" s="20">
        <v>-3.102086858432036</v>
      </c>
      <c r="AB71" s="20">
        <v>0.17074558907228879</v>
      </c>
      <c r="AC71" s="20">
        <v>-4.1595441595441658</v>
      </c>
      <c r="AD71" s="27">
        <v>-1.6939582156973461</v>
      </c>
      <c r="AE71" s="24">
        <v>94.07</v>
      </c>
      <c r="AF71" s="26">
        <f t="shared" si="31"/>
        <v>19.985117465717035</v>
      </c>
      <c r="AG71" s="26"/>
      <c r="AI71" s="58"/>
    </row>
    <row r="72" spans="1:35" x14ac:dyDescent="0.3">
      <c r="A72" s="11" t="s">
        <v>33</v>
      </c>
      <c r="B72" s="12">
        <v>2022</v>
      </c>
      <c r="C72" s="11" t="s">
        <v>55</v>
      </c>
      <c r="D72" s="32">
        <v>-0.58754406580493534</v>
      </c>
      <c r="E72" s="20">
        <v>-1.8318459370596549</v>
      </c>
      <c r="F72" s="20">
        <v>-0.88587806149036841</v>
      </c>
      <c r="G72" s="20">
        <v>-0.17251293847039181</v>
      </c>
      <c r="H72" s="20">
        <v>5.2484645449469607</v>
      </c>
      <c r="I72" s="20">
        <v>-0.94043887147335425</v>
      </c>
      <c r="J72" s="20">
        <v>-10.520425293788463</v>
      </c>
      <c r="K72" s="20">
        <v>-0.29188558085230587</v>
      </c>
      <c r="L72" s="20">
        <v>-1.0560519902518255</v>
      </c>
      <c r="M72" s="20">
        <v>2.3441396508728123</v>
      </c>
      <c r="N72" s="20">
        <v>5.0368550368550293</v>
      </c>
      <c r="O72" s="20">
        <v>-1.5519917227108122</v>
      </c>
      <c r="P72" s="20">
        <v>-1.5117581187010014</v>
      </c>
      <c r="Q72" s="20">
        <v>-1.8896071606166003</v>
      </c>
      <c r="R72" s="20">
        <v>3.5453010692177891</v>
      </c>
      <c r="S72" s="20">
        <v>7.598784194528875</v>
      </c>
      <c r="T72" s="20">
        <v>4.1548093340922092</v>
      </c>
      <c r="U72" s="20">
        <v>0.82015231400117505</v>
      </c>
      <c r="V72" s="20">
        <v>0.77519379844961556</v>
      </c>
      <c r="W72" s="20">
        <v>2.8690974297668754</v>
      </c>
      <c r="X72" s="20">
        <v>2.2009029345372495</v>
      </c>
      <c r="Y72" s="20">
        <v>2.5094102885821834</v>
      </c>
      <c r="Z72" s="20">
        <v>1.0771992818671523</v>
      </c>
      <c r="AA72" s="20">
        <v>1.3387660069848561</v>
      </c>
      <c r="AB72" s="20">
        <v>-0.11363636363635717</v>
      </c>
      <c r="AC72" s="20">
        <v>2.2592152199762254</v>
      </c>
      <c r="AD72" s="27">
        <v>0.91901206203331087</v>
      </c>
      <c r="AE72" s="24">
        <v>112.87</v>
      </c>
      <c r="AF72" s="26">
        <f t="shared" si="31"/>
        <v>-8.7711526534951769</v>
      </c>
      <c r="AG72" s="26"/>
      <c r="AI72" s="58"/>
    </row>
    <row r="73" spans="1:35" x14ac:dyDescent="0.3">
      <c r="A73" s="11" t="s">
        <v>35</v>
      </c>
      <c r="B73" s="12">
        <v>2022</v>
      </c>
      <c r="C73" s="11" t="s">
        <v>55</v>
      </c>
      <c r="D73" s="32">
        <v>2.8368794326241202</v>
      </c>
      <c r="E73" s="20">
        <v>-0.3349282296650663</v>
      </c>
      <c r="F73" s="20">
        <v>1.41955835962146</v>
      </c>
      <c r="G73" s="20">
        <v>0.40322580645162276</v>
      </c>
      <c r="H73" s="20">
        <v>2.1750663129973447</v>
      </c>
      <c r="I73" s="20">
        <v>-1.0759493670886002</v>
      </c>
      <c r="J73" s="20">
        <v>-10.63164477798624</v>
      </c>
      <c r="K73" s="20">
        <v>-5.8548009367694803E-2</v>
      </c>
      <c r="L73" s="20">
        <v>-1.2315270935960592</v>
      </c>
      <c r="M73" s="20">
        <v>2.5828460038986414</v>
      </c>
      <c r="N73" s="20">
        <v>3.4502923976608222</v>
      </c>
      <c r="O73" s="20">
        <v>-0.94587493431424663</v>
      </c>
      <c r="P73" s="20">
        <v>-0.51165434906197027</v>
      </c>
      <c r="Q73" s="20">
        <v>-0.20273694880892329</v>
      </c>
      <c r="R73" s="20">
        <v>2.7173913043478262</v>
      </c>
      <c r="S73" s="20">
        <v>5.2542372881355996</v>
      </c>
      <c r="T73" s="20">
        <v>3.0601092896174831</v>
      </c>
      <c r="U73" s="20">
        <v>0.82015231400117505</v>
      </c>
      <c r="V73" s="20">
        <v>0.65934065934065311</v>
      </c>
      <c r="W73" s="20">
        <v>2.9633933759442153</v>
      </c>
      <c r="X73" s="20">
        <v>1.9878520154610682</v>
      </c>
      <c r="Y73" s="20">
        <v>2.937576499387994</v>
      </c>
      <c r="Z73" s="20">
        <v>1.7169923031379548</v>
      </c>
      <c r="AA73" s="20">
        <v>2.125215393452049</v>
      </c>
      <c r="AB73" s="20">
        <v>1.4789533560864587</v>
      </c>
      <c r="AC73" s="20">
        <v>2.6162790697674421</v>
      </c>
      <c r="AD73" s="27">
        <v>1.195219123505989</v>
      </c>
      <c r="AE73" s="24">
        <v>112.87</v>
      </c>
      <c r="AF73" s="26">
        <f t="shared" si="31"/>
        <v>-8.7711526534951769</v>
      </c>
      <c r="AG73" s="26"/>
      <c r="AI73" s="58"/>
    </row>
    <row r="74" spans="1:35" x14ac:dyDescent="0.3">
      <c r="A74" s="11" t="s">
        <v>30</v>
      </c>
      <c r="B74" s="12">
        <v>2023</v>
      </c>
      <c r="C74" s="11" t="s">
        <v>31</v>
      </c>
      <c r="D74" s="32">
        <v>-0.40229885057470616</v>
      </c>
      <c r="E74" s="20">
        <v>3.3125300048007573</v>
      </c>
      <c r="F74" s="20">
        <v>2.1254536029030557</v>
      </c>
      <c r="G74" s="20">
        <v>0.51635111876074424</v>
      </c>
      <c r="H74" s="20">
        <v>-7.580477673935615</v>
      </c>
      <c r="I74" s="20">
        <v>2.6871401151631407</v>
      </c>
      <c r="J74" s="20">
        <v>22.673198040587828</v>
      </c>
      <c r="K74" s="20">
        <v>0.29291154071470415</v>
      </c>
      <c r="L74" s="20">
        <v>1.9950124688279349</v>
      </c>
      <c r="M74" s="20">
        <v>-2.9453681710213724</v>
      </c>
      <c r="N74" s="20">
        <v>-7.4618428490672795</v>
      </c>
      <c r="O74" s="20">
        <v>3.0769230769230829</v>
      </c>
      <c r="P74" s="20">
        <v>2.5714285714285712</v>
      </c>
      <c r="Q74" s="20">
        <v>2.3869984763839454</v>
      </c>
      <c r="R74" s="20">
        <v>-5.4497354497354555</v>
      </c>
      <c r="S74" s="20">
        <v>-11.272141706924314</v>
      </c>
      <c r="T74" s="20">
        <v>-6.3626723223753983</v>
      </c>
      <c r="U74" s="20">
        <v>0.81348053457292613</v>
      </c>
      <c r="V74" s="20">
        <v>-1.6921397379912633</v>
      </c>
      <c r="W74" s="20">
        <v>-5.1918735891647794</v>
      </c>
      <c r="X74" s="20">
        <v>-3.3567948023822356</v>
      </c>
      <c r="Y74" s="20">
        <v>-5.1724137931034422</v>
      </c>
      <c r="Z74" s="20">
        <v>-2.3282887077997669</v>
      </c>
      <c r="AA74" s="20">
        <v>-3.3745781777277837</v>
      </c>
      <c r="AB74" s="20">
        <v>0.22421524663677447</v>
      </c>
      <c r="AC74" s="20">
        <v>-4.3059490084985805</v>
      </c>
      <c r="AD74" s="27">
        <v>-1.6310461192350987</v>
      </c>
      <c r="AE74" s="24">
        <v>112.87</v>
      </c>
      <c r="AF74" s="26">
        <f t="shared" si="31"/>
        <v>-8.7711526534951769</v>
      </c>
      <c r="AG74" s="26"/>
      <c r="AI74" s="58"/>
    </row>
    <row r="75" spans="1:35" x14ac:dyDescent="0.3">
      <c r="A75" s="11" t="s">
        <v>33</v>
      </c>
      <c r="B75" s="12">
        <v>2023</v>
      </c>
      <c r="C75" s="11" t="s">
        <v>31</v>
      </c>
      <c r="D75" s="32">
        <v>0.2885170225043277</v>
      </c>
      <c r="E75" s="20">
        <v>-2.0910780669144984</v>
      </c>
      <c r="F75" s="20">
        <v>-1.2690355329949239</v>
      </c>
      <c r="G75" s="20">
        <v>-0.3424657534246543</v>
      </c>
      <c r="H75" s="20">
        <v>5.1685393258426897</v>
      </c>
      <c r="I75" s="20">
        <v>-1.3707165109034196</v>
      </c>
      <c r="J75" s="20">
        <v>-12.207644038790647</v>
      </c>
      <c r="K75" s="20">
        <v>-0.17523364485980314</v>
      </c>
      <c r="L75" s="20">
        <v>-1.3039934800326067</v>
      </c>
      <c r="M75" s="20">
        <v>2.006852667645616</v>
      </c>
      <c r="N75" s="20">
        <v>4.7037263286499797</v>
      </c>
      <c r="O75" s="20">
        <v>-1.5954709212558018</v>
      </c>
      <c r="P75" s="20">
        <v>-1.5598885793871931</v>
      </c>
      <c r="Q75" s="20">
        <v>-1.6865079365079396</v>
      </c>
      <c r="R75" s="20">
        <v>3.4695019585898255</v>
      </c>
      <c r="S75" s="20">
        <v>7.4410163339382827</v>
      </c>
      <c r="T75" s="20">
        <v>4.0770101925254911</v>
      </c>
      <c r="U75" s="20">
        <v>0.81348053457292613</v>
      </c>
      <c r="V75" s="20">
        <v>1.0549694614103309</v>
      </c>
      <c r="W75" s="20">
        <v>2.9166666666666701</v>
      </c>
      <c r="X75" s="20">
        <v>2.1288515406162527</v>
      </c>
      <c r="Y75" s="20">
        <v>2.5705329153604977</v>
      </c>
      <c r="Z75" s="20">
        <v>1.0131108462455236</v>
      </c>
      <c r="AA75" s="20">
        <v>1.4551804423748544</v>
      </c>
      <c r="AB75" s="20">
        <v>-0.11185682326622878</v>
      </c>
      <c r="AC75" s="20">
        <v>2.3090586145648344</v>
      </c>
      <c r="AD75" s="27">
        <v>0.91480846197827004</v>
      </c>
      <c r="AE75" s="24">
        <v>102.97</v>
      </c>
      <c r="AF75" s="26">
        <f t="shared" si="31"/>
        <v>6.3513644750898379</v>
      </c>
      <c r="AG75" s="26"/>
      <c r="AI75" s="58"/>
    </row>
    <row r="76" spans="1:35" x14ac:dyDescent="0.3">
      <c r="A76" s="11" t="s">
        <v>35</v>
      </c>
      <c r="B76" s="12">
        <v>2023</v>
      </c>
      <c r="C76" s="11" t="s">
        <v>31</v>
      </c>
      <c r="D76" s="32">
        <v>0.23014959723819173</v>
      </c>
      <c r="E76" s="20">
        <v>-2.6103464641670624</v>
      </c>
      <c r="F76" s="20">
        <v>-10.591259640102825</v>
      </c>
      <c r="G76" s="20">
        <v>1.3745704467353985</v>
      </c>
      <c r="H76" s="20">
        <v>-2.0299145299145209</v>
      </c>
      <c r="I76" s="20">
        <v>5.6222362602653044</v>
      </c>
      <c r="J76" s="20">
        <v>-8.4470435347628321</v>
      </c>
      <c r="K76" s="20">
        <v>-0.29256875365710944</v>
      </c>
      <c r="L76" s="20">
        <v>-1.6515276630883566</v>
      </c>
      <c r="M76" s="20">
        <v>1.7754318618042171</v>
      </c>
      <c r="N76" s="20">
        <v>3.6172695449241474</v>
      </c>
      <c r="O76" s="20">
        <v>-0.67991631799162289</v>
      </c>
      <c r="P76" s="20">
        <v>-1.0752688172042884</v>
      </c>
      <c r="Q76" s="20">
        <v>5.0454086781040734E-2</v>
      </c>
      <c r="R76" s="20">
        <v>2.7582477014602458</v>
      </c>
      <c r="S76" s="20">
        <v>5.2927927927927962</v>
      </c>
      <c r="T76" s="20">
        <v>3.1556039173014048</v>
      </c>
      <c r="U76" s="20">
        <v>0.81348053457292613</v>
      </c>
      <c r="V76" s="20">
        <v>-0.21978021978022291</v>
      </c>
      <c r="W76" s="20">
        <v>3.2967032967032899</v>
      </c>
      <c r="X76" s="20">
        <v>2.3587493143170506</v>
      </c>
      <c r="Y76" s="20">
        <v>3.3007334963325219</v>
      </c>
      <c r="Z76" s="20">
        <v>1.9469026548672632</v>
      </c>
      <c r="AA76" s="20">
        <v>2.4096385542168606</v>
      </c>
      <c r="AB76" s="20">
        <v>1.1758118701007807</v>
      </c>
      <c r="AC76" s="20">
        <v>2.9513888888888853</v>
      </c>
      <c r="AD76" s="27">
        <v>0.84985835694051004</v>
      </c>
      <c r="AE76" s="24">
        <v>102.97</v>
      </c>
      <c r="AF76" s="26">
        <f t="shared" si="31"/>
        <v>6.3513644750898379</v>
      </c>
      <c r="AG76" s="26"/>
      <c r="AI76" s="58"/>
    </row>
    <row r="77" spans="1:35" x14ac:dyDescent="0.3">
      <c r="A77" s="11" t="s">
        <v>30</v>
      </c>
      <c r="B77" s="12">
        <v>2023</v>
      </c>
      <c r="C77" s="11" t="s">
        <v>36</v>
      </c>
      <c r="D77" s="32">
        <v>0.28702640642939153</v>
      </c>
      <c r="E77" s="20">
        <v>3.4113060428849908</v>
      </c>
      <c r="F77" s="20">
        <v>1.8976423231742281</v>
      </c>
      <c r="G77" s="20">
        <v>0.50847457627118964</v>
      </c>
      <c r="H77" s="20">
        <v>-6.106870229007642</v>
      </c>
      <c r="I77" s="20">
        <v>2.9306220095693813</v>
      </c>
      <c r="J77" s="20">
        <v>24.769339957416612</v>
      </c>
      <c r="K77" s="20">
        <v>1.056338028169004</v>
      </c>
      <c r="L77" s="20">
        <v>2.3509655751469452</v>
      </c>
      <c r="M77" s="20">
        <v>-3.4417727487034337</v>
      </c>
      <c r="N77" s="20">
        <v>-7.1509009009008944</v>
      </c>
      <c r="O77" s="20">
        <v>3.5281727224855128</v>
      </c>
      <c r="P77" s="20">
        <v>3.3752860411899186</v>
      </c>
      <c r="Q77" s="20">
        <v>2.2188603126575779</v>
      </c>
      <c r="R77" s="20">
        <v>-5.105263157894731</v>
      </c>
      <c r="S77" s="20">
        <v>-10.695187165775401</v>
      </c>
      <c r="T77" s="20">
        <v>-6.012658227848104</v>
      </c>
      <c r="U77" s="20">
        <v>0</v>
      </c>
      <c r="V77" s="20">
        <v>0.66079295154185957</v>
      </c>
      <c r="W77" s="20">
        <v>-5.2631578947368451</v>
      </c>
      <c r="X77" s="20">
        <v>-3.1082529474812342</v>
      </c>
      <c r="Y77" s="20">
        <v>-5.4437869822485139</v>
      </c>
      <c r="Z77" s="20">
        <v>-2.5462962962962994</v>
      </c>
      <c r="AA77" s="20">
        <v>-3.3613445378151261</v>
      </c>
      <c r="AB77" s="20">
        <v>0.38738240177090044</v>
      </c>
      <c r="AC77" s="20">
        <v>-4.4406970207982042</v>
      </c>
      <c r="AD77" s="27">
        <v>-0.95505617977527446</v>
      </c>
      <c r="AE77" s="24">
        <v>102.97</v>
      </c>
      <c r="AF77" s="26">
        <f t="shared" si="31"/>
        <v>6.3513644750898379</v>
      </c>
      <c r="AG77" s="26"/>
      <c r="AI77" s="58"/>
    </row>
    <row r="78" spans="1:35" x14ac:dyDescent="0.3">
      <c r="A78" s="11" t="s">
        <v>33</v>
      </c>
      <c r="B78" s="12">
        <v>2023</v>
      </c>
      <c r="C78" s="11" t="s">
        <v>36</v>
      </c>
      <c r="D78" s="32">
        <v>-0.17172295363479276</v>
      </c>
      <c r="E78" s="20">
        <v>-2.1206409048067862</v>
      </c>
      <c r="F78" s="20">
        <v>-1.1286681715575622</v>
      </c>
      <c r="G78" s="20">
        <v>-0.33726812816188545</v>
      </c>
      <c r="H78" s="20">
        <v>4.1231126596980392</v>
      </c>
      <c r="I78" s="20">
        <v>-1.5107495642068531</v>
      </c>
      <c r="J78" s="20">
        <v>-13.139931740614347</v>
      </c>
      <c r="K78" s="20">
        <v>-0.69686411149825123</v>
      </c>
      <c r="L78" s="20">
        <v>-1.5586546349466821</v>
      </c>
      <c r="M78" s="20">
        <v>2.3925781249999889</v>
      </c>
      <c r="N78" s="20">
        <v>4.4875682231655585</v>
      </c>
      <c r="O78" s="20">
        <v>-1.831129196337739</v>
      </c>
      <c r="P78" s="20">
        <v>-2.047592695074703</v>
      </c>
      <c r="Q78" s="20">
        <v>-1.5786877158362058</v>
      </c>
      <c r="R78" s="20">
        <v>3.272323904603426</v>
      </c>
      <c r="S78" s="20">
        <v>7.0059880239520895</v>
      </c>
      <c r="T78" s="20">
        <v>3.8720538720538751</v>
      </c>
      <c r="U78" s="20">
        <v>0</v>
      </c>
      <c r="V78" s="20">
        <v>-0.38293216630197868</v>
      </c>
      <c r="W78" s="20">
        <v>2.9550827423167849</v>
      </c>
      <c r="X78" s="20">
        <v>1.991150442477873</v>
      </c>
      <c r="Y78" s="20">
        <v>2.7534418022528016</v>
      </c>
      <c r="Z78" s="20">
        <v>1.1282660332541601</v>
      </c>
      <c r="AA78" s="20">
        <v>1.4492753623188406</v>
      </c>
      <c r="AB78" s="20">
        <v>-0.22050716648291382</v>
      </c>
      <c r="AC78" s="20">
        <v>2.4117647058823497</v>
      </c>
      <c r="AD78" s="27">
        <v>0.51049347702778058</v>
      </c>
      <c r="AE78" s="24">
        <v>109.51</v>
      </c>
      <c r="AF78" s="26">
        <f t="shared" si="31"/>
        <v>5.9355310017350016</v>
      </c>
      <c r="AG78" s="26"/>
      <c r="AI78" s="58"/>
    </row>
    <row r="79" spans="1:35" x14ac:dyDescent="0.3">
      <c r="A79" s="11" t="s">
        <v>35</v>
      </c>
      <c r="B79" s="12">
        <v>2023</v>
      </c>
      <c r="C79" s="11" t="s">
        <v>36</v>
      </c>
      <c r="D79" s="32">
        <v>-5.7339449541281146E-2</v>
      </c>
      <c r="E79" s="20">
        <v>-1.203659123736158</v>
      </c>
      <c r="F79" s="20">
        <v>-0.74200913242008171</v>
      </c>
      <c r="G79" s="20">
        <v>-0.1692047377326629</v>
      </c>
      <c r="H79" s="20">
        <v>2.2308979364194088</v>
      </c>
      <c r="I79" s="20">
        <v>-1.3569321533923371</v>
      </c>
      <c r="J79" s="20">
        <v>-7.727570399476086</v>
      </c>
      <c r="K79" s="20">
        <v>-0.29239766081871343</v>
      </c>
      <c r="L79" s="20">
        <v>-0.75000000000000477</v>
      </c>
      <c r="M79" s="20">
        <v>1.1444921316165979</v>
      </c>
      <c r="N79" s="20">
        <v>3.0760301799187362</v>
      </c>
      <c r="O79" s="20">
        <v>-1.6062176165803081</v>
      </c>
      <c r="P79" s="20">
        <v>-1.2429378531073383</v>
      </c>
      <c r="Q79" s="20">
        <v>-0.55137844611528541</v>
      </c>
      <c r="R79" s="20">
        <v>2.0408163265306185</v>
      </c>
      <c r="S79" s="20">
        <v>4.6446558477895978</v>
      </c>
      <c r="T79" s="20">
        <v>2.4311183144246353</v>
      </c>
      <c r="U79" s="20">
        <v>0</v>
      </c>
      <c r="V79" s="20">
        <v>-0.38440417353102069</v>
      </c>
      <c r="W79" s="20">
        <v>2.5258323765786486</v>
      </c>
      <c r="X79" s="20">
        <v>1.1930585683297117</v>
      </c>
      <c r="Y79" s="20">
        <v>2.9232643118148669</v>
      </c>
      <c r="Z79" s="20">
        <v>1.467997651203758</v>
      </c>
      <c r="AA79" s="20">
        <v>2</v>
      </c>
      <c r="AB79" s="20">
        <v>-0.16574585635359745</v>
      </c>
      <c r="AC79" s="20">
        <v>2.1826536473291278</v>
      </c>
      <c r="AD79" s="27">
        <v>0.45146726862303133</v>
      </c>
      <c r="AE79" s="24">
        <v>109.51</v>
      </c>
      <c r="AF79" s="26">
        <f t="shared" si="31"/>
        <v>5.9355310017350016</v>
      </c>
      <c r="AG79" s="26"/>
      <c r="AI79" s="58"/>
    </row>
    <row r="80" spans="1:35" x14ac:dyDescent="0.3">
      <c r="A80" s="11" t="s">
        <v>30</v>
      </c>
      <c r="B80" s="12">
        <v>2023</v>
      </c>
      <c r="C80" s="11" t="s">
        <v>38</v>
      </c>
      <c r="D80" s="32">
        <v>0.22948938611587907</v>
      </c>
      <c r="E80" s="20">
        <v>3.4113060428849908</v>
      </c>
      <c r="F80" s="20">
        <v>1.8976423231742281</v>
      </c>
      <c r="G80" s="20">
        <v>0.50847457627118964</v>
      </c>
      <c r="H80" s="20">
        <v>-6.0556464811784085</v>
      </c>
      <c r="I80" s="20">
        <v>2.9306220095693813</v>
      </c>
      <c r="J80" s="20">
        <v>24.840312278211496</v>
      </c>
      <c r="K80" s="20">
        <v>0.99706744868034525</v>
      </c>
      <c r="L80" s="20">
        <v>2.3509655751469452</v>
      </c>
      <c r="M80" s="20">
        <v>-3.4417727487034337</v>
      </c>
      <c r="N80" s="20">
        <v>-7.1509009009008944</v>
      </c>
      <c r="O80" s="20">
        <v>3.5281727224855128</v>
      </c>
      <c r="P80" s="20">
        <v>3.4324942791762014</v>
      </c>
      <c r="Q80" s="20">
        <v>2.167338709677411</v>
      </c>
      <c r="R80" s="20">
        <v>-5.1578947368421115</v>
      </c>
      <c r="S80" s="20">
        <v>-10.695187165775401</v>
      </c>
      <c r="T80" s="20">
        <v>-6.012658227848104</v>
      </c>
      <c r="U80" s="20">
        <v>0.97982708933716922</v>
      </c>
      <c r="V80" s="20">
        <v>0.66152149944872574</v>
      </c>
      <c r="W80" s="20">
        <v>-5.2631578947368451</v>
      </c>
      <c r="X80" s="20">
        <v>-3.1082529474812342</v>
      </c>
      <c r="Y80" s="20">
        <v>-5.4437869822485139</v>
      </c>
      <c r="Z80" s="20">
        <v>-2.5462962962962994</v>
      </c>
      <c r="AA80" s="20">
        <v>-3.3613445378151261</v>
      </c>
      <c r="AB80" s="20">
        <v>0.44272274488102459</v>
      </c>
      <c r="AC80" s="20">
        <v>-4.4406970207982042</v>
      </c>
      <c r="AD80" s="27">
        <v>-0.95505617977527446</v>
      </c>
      <c r="AE80" s="24">
        <v>109.51</v>
      </c>
      <c r="AF80" s="26">
        <f t="shared" si="31"/>
        <v>5.9355310017350016</v>
      </c>
      <c r="AG80" s="26"/>
      <c r="AI80" s="58"/>
    </row>
    <row r="81" spans="1:57" x14ac:dyDescent="0.3">
      <c r="A81" s="11" t="s">
        <v>33</v>
      </c>
      <c r="B81" s="12">
        <v>2023</v>
      </c>
      <c r="C81" s="11" t="s">
        <v>38</v>
      </c>
      <c r="D81" s="32">
        <v>-0.17172295363479276</v>
      </c>
      <c r="E81" s="20">
        <v>-2.1206409048067862</v>
      </c>
      <c r="F81" s="20">
        <v>-1.1286681715575622</v>
      </c>
      <c r="G81" s="20">
        <v>-0.33726812816188545</v>
      </c>
      <c r="H81" s="20">
        <v>4.0650406504065044</v>
      </c>
      <c r="I81" s="20">
        <v>-1.5107495642068531</v>
      </c>
      <c r="J81" s="20">
        <v>-13.132461625923817</v>
      </c>
      <c r="K81" s="20">
        <v>-0.6387921022067331</v>
      </c>
      <c r="L81" s="20">
        <v>-1.5586546349466821</v>
      </c>
      <c r="M81" s="20">
        <v>2.3925781249999889</v>
      </c>
      <c r="N81" s="20">
        <v>4.4875682231655585</v>
      </c>
      <c r="O81" s="20">
        <v>-1.831129196337739</v>
      </c>
      <c r="P81" s="20">
        <v>-2.101769911504431</v>
      </c>
      <c r="Q81" s="20">
        <v>-1.5786877158362058</v>
      </c>
      <c r="R81" s="20">
        <v>3.2741398446170953</v>
      </c>
      <c r="S81" s="20">
        <v>7.0059880239520895</v>
      </c>
      <c r="T81" s="20">
        <v>3.8720538720538751</v>
      </c>
      <c r="U81" s="20">
        <v>0.97982708933716922</v>
      </c>
      <c r="V81" s="20">
        <v>-0.38335158817085907</v>
      </c>
      <c r="W81" s="20">
        <v>2.9550827423167849</v>
      </c>
      <c r="X81" s="20">
        <v>1.991150442477873</v>
      </c>
      <c r="Y81" s="20">
        <v>2.7534418022528016</v>
      </c>
      <c r="Z81" s="20">
        <v>1.1282660332541601</v>
      </c>
      <c r="AA81" s="20">
        <v>1.4492753623188406</v>
      </c>
      <c r="AB81" s="20">
        <v>-0.27548209366391185</v>
      </c>
      <c r="AC81" s="20">
        <v>2.4117647058823497</v>
      </c>
      <c r="AD81" s="27">
        <v>0.51049347702778058</v>
      </c>
      <c r="AE81" s="24">
        <v>116.01</v>
      </c>
      <c r="AF81" s="26">
        <f t="shared" si="31"/>
        <v>-9.0681837772605896</v>
      </c>
      <c r="AG81" s="26"/>
      <c r="AI81" s="58"/>
    </row>
    <row r="82" spans="1:57" x14ac:dyDescent="0.3">
      <c r="A82" s="11" t="s">
        <v>35</v>
      </c>
      <c r="B82" s="12">
        <v>2023</v>
      </c>
      <c r="C82" s="11" t="s">
        <v>38</v>
      </c>
      <c r="D82" s="32">
        <v>-0.63073394495412516</v>
      </c>
      <c r="E82" s="20">
        <v>-0.38517091959556232</v>
      </c>
      <c r="F82" s="20">
        <v>-4.1666666666666572</v>
      </c>
      <c r="G82" s="20">
        <v>0.50761421319795663</v>
      </c>
      <c r="H82" s="20">
        <v>-0.39062499999999367</v>
      </c>
      <c r="I82" s="20">
        <v>2.4778761061946835</v>
      </c>
      <c r="J82" s="20">
        <v>-6.5445026178010473</v>
      </c>
      <c r="K82" s="20">
        <v>0.9935710111046272</v>
      </c>
      <c r="L82" s="20">
        <v>0.33333333333333809</v>
      </c>
      <c r="M82" s="20">
        <v>2.7658559847401105</v>
      </c>
      <c r="N82" s="20">
        <v>3.424260011607648</v>
      </c>
      <c r="O82" s="20">
        <v>-1.2953367875647668</v>
      </c>
      <c r="P82" s="20">
        <v>-0.84745762711864403</v>
      </c>
      <c r="Q82" s="20">
        <v>0</v>
      </c>
      <c r="R82" s="20">
        <v>2.4717893605588364</v>
      </c>
      <c r="S82" s="20">
        <v>4.8125349748181439</v>
      </c>
      <c r="T82" s="20">
        <v>2.7552674230145837</v>
      </c>
      <c r="U82" s="20">
        <v>0.97982708933716922</v>
      </c>
      <c r="V82" s="20">
        <v>-0.21990104452996465</v>
      </c>
      <c r="W82" s="20">
        <v>2.81285878300804</v>
      </c>
      <c r="X82" s="20">
        <v>1.5184381778741773</v>
      </c>
      <c r="Y82" s="20">
        <v>3.1668696711327757</v>
      </c>
      <c r="Z82" s="20">
        <v>1.7028772753963459</v>
      </c>
      <c r="AA82" s="20">
        <v>2.5142857142857173</v>
      </c>
      <c r="AB82" s="20">
        <v>1.5469613259668571</v>
      </c>
      <c r="AC82" s="20">
        <v>2.757036186099949</v>
      </c>
      <c r="AD82" s="27">
        <v>0.90293453724606265</v>
      </c>
      <c r="AE82" s="24">
        <v>116.01</v>
      </c>
      <c r="AF82" s="26">
        <f t="shared" si="31"/>
        <v>-9.0681837772605896</v>
      </c>
      <c r="AG82" s="26"/>
      <c r="AI82" s="58"/>
    </row>
    <row r="83" spans="1:57" x14ac:dyDescent="0.3">
      <c r="A83" s="11" t="s">
        <v>30</v>
      </c>
      <c r="B83" s="12">
        <v>2023</v>
      </c>
      <c r="C83" s="11" t="s">
        <v>39</v>
      </c>
      <c r="D83" s="32">
        <v>0.86555106751298316</v>
      </c>
      <c r="E83" s="20">
        <v>3.2866118898018284</v>
      </c>
      <c r="F83" s="20">
        <v>2.6801667659321025</v>
      </c>
      <c r="G83" s="20">
        <v>0.33670033670034949</v>
      </c>
      <c r="H83" s="20">
        <v>-5.4901960784313788</v>
      </c>
      <c r="I83" s="20">
        <v>3.1663788140472082</v>
      </c>
      <c r="J83" s="20">
        <v>25.980392156862742</v>
      </c>
      <c r="K83" s="20">
        <v>1.0995370370370239</v>
      </c>
      <c r="L83" s="20">
        <v>2.2425249169435122</v>
      </c>
      <c r="M83" s="20">
        <v>-3.5730858468677442</v>
      </c>
      <c r="N83" s="20">
        <v>-7.1268237934904537</v>
      </c>
      <c r="O83" s="20">
        <v>3.4120734908136483</v>
      </c>
      <c r="P83" s="20">
        <v>3.7606837606837575</v>
      </c>
      <c r="Q83" s="20">
        <v>2.0050125313283207</v>
      </c>
      <c r="R83" s="20">
        <v>-5.0865233350812735</v>
      </c>
      <c r="S83" s="20">
        <v>-10.46449546182596</v>
      </c>
      <c r="T83" s="20">
        <v>-5.941114616193472</v>
      </c>
      <c r="U83" s="20">
        <v>0.22831050228310826</v>
      </c>
      <c r="V83" s="20">
        <v>0.33057851239669106</v>
      </c>
      <c r="W83" s="20">
        <v>-5.3042992741485202</v>
      </c>
      <c r="X83" s="20">
        <v>-3.0448717948717889</v>
      </c>
      <c r="Y83" s="20">
        <v>-5.4899645808736786</v>
      </c>
      <c r="Z83" s="20">
        <v>-2.540415704387978</v>
      </c>
      <c r="AA83" s="20">
        <v>-2.8985507246376905</v>
      </c>
      <c r="AB83" s="20">
        <v>0.3264417845484191</v>
      </c>
      <c r="AC83" s="20">
        <v>-4.4717719396310782</v>
      </c>
      <c r="AD83" s="27">
        <v>-0.78299776286353784</v>
      </c>
      <c r="AE83" s="24">
        <v>116.01</v>
      </c>
      <c r="AF83" s="26">
        <f t="shared" si="31"/>
        <v>-9.0681837772605896</v>
      </c>
      <c r="AG83" s="26"/>
      <c r="AI83" s="58"/>
    </row>
    <row r="84" spans="1:57" x14ac:dyDescent="0.3">
      <c r="A84" s="11" t="s">
        <v>33</v>
      </c>
      <c r="B84" s="12">
        <v>2023</v>
      </c>
      <c r="C84" s="11" t="s">
        <v>39</v>
      </c>
      <c r="D84" s="32">
        <v>-0.57208237986270016</v>
      </c>
      <c r="E84" s="20">
        <v>-2.0589611605053708</v>
      </c>
      <c r="F84" s="20">
        <v>-1.6241299303944381</v>
      </c>
      <c r="G84" s="20">
        <v>-0.22371364653244163</v>
      </c>
      <c r="H84" s="20">
        <v>3.6751630112626068</v>
      </c>
      <c r="I84" s="20">
        <v>-1.6183035714285587</v>
      </c>
      <c r="J84" s="20">
        <v>-13.618677042801556</v>
      </c>
      <c r="K84" s="20">
        <v>-0.74413279908413454</v>
      </c>
      <c r="L84" s="20">
        <v>-1.4622258326563746</v>
      </c>
      <c r="M84" s="20">
        <v>2.4542829643888329</v>
      </c>
      <c r="N84" s="20">
        <v>4.4712990936555927</v>
      </c>
      <c r="O84" s="20">
        <v>-1.7766497461928936</v>
      </c>
      <c r="P84" s="20">
        <v>-2.3064250411861553</v>
      </c>
      <c r="Q84" s="20">
        <v>-1.425061425061428</v>
      </c>
      <c r="R84" s="20">
        <v>3.2596685082872958</v>
      </c>
      <c r="S84" s="20">
        <v>6.8574836016696494</v>
      </c>
      <c r="T84" s="20">
        <v>3.8010061486864073</v>
      </c>
      <c r="U84" s="20">
        <v>0.22831050228310826</v>
      </c>
      <c r="V84" s="20">
        <v>-0.21965952773201849</v>
      </c>
      <c r="W84" s="20">
        <v>2.9481132075471699</v>
      </c>
      <c r="X84" s="20">
        <v>1.9283746556473829</v>
      </c>
      <c r="Y84" s="20">
        <v>2.7482823235477865</v>
      </c>
      <c r="Z84" s="20">
        <v>1.1255924170615978</v>
      </c>
      <c r="AA84" s="20">
        <v>1.2629161882893325</v>
      </c>
      <c r="AB84" s="20">
        <v>-0.21691973969631545</v>
      </c>
      <c r="AC84" s="20">
        <v>2.3990637799882939</v>
      </c>
      <c r="AD84" s="27">
        <v>0.39458850056369144</v>
      </c>
      <c r="AE84" s="24">
        <v>105.49</v>
      </c>
      <c r="AF84" s="26">
        <f t="shared" si="31"/>
        <v>-7.6689733624040093</v>
      </c>
      <c r="AG84" s="26"/>
      <c r="AI84" s="58"/>
    </row>
    <row r="85" spans="1:57" x14ac:dyDescent="0.3">
      <c r="A85" s="11" t="s">
        <v>35</v>
      </c>
      <c r="B85" s="12">
        <v>2023</v>
      </c>
      <c r="C85" s="11" t="s">
        <v>39</v>
      </c>
      <c r="D85" s="32">
        <v>-0.34522439585732034</v>
      </c>
      <c r="E85" s="20">
        <v>1.0511227902532196</v>
      </c>
      <c r="F85" s="20">
        <v>0.82547169811321097</v>
      </c>
      <c r="G85" s="20">
        <v>0.67264573991030752</v>
      </c>
      <c r="H85" s="20">
        <v>-0.91480846197827004</v>
      </c>
      <c r="I85" s="20">
        <v>-4.1406693136698873</v>
      </c>
      <c r="J85" s="20">
        <v>-4.3114543114543222</v>
      </c>
      <c r="K85" s="20">
        <v>0.86505190311418678</v>
      </c>
      <c r="L85" s="20">
        <v>0.494641384995885</v>
      </c>
      <c r="M85" s="20">
        <v>3.8046031000469673</v>
      </c>
      <c r="N85" s="20">
        <v>3.3545401966454493</v>
      </c>
      <c r="O85" s="20">
        <v>-1.2403100775193827</v>
      </c>
      <c r="P85" s="20">
        <v>-0.6183249016301261</v>
      </c>
      <c r="Q85" s="20">
        <v>-0.34895314057825955</v>
      </c>
      <c r="R85" s="20">
        <v>2.300695559122516</v>
      </c>
      <c r="S85" s="20">
        <v>4.8549107142857242</v>
      </c>
      <c r="T85" s="20">
        <v>2.7463651050080902</v>
      </c>
      <c r="U85" s="20">
        <v>0.22831050228310826</v>
      </c>
      <c r="V85" s="20">
        <v>0.4402861860209199</v>
      </c>
      <c r="W85" s="20">
        <v>2.9782359679266994</v>
      </c>
      <c r="X85" s="20">
        <v>1.5135135135135198</v>
      </c>
      <c r="Y85" s="20">
        <v>3.1610942249240055</v>
      </c>
      <c r="Z85" s="20">
        <v>1.8160515524311793</v>
      </c>
      <c r="AA85" s="20">
        <v>2.2108843537414997</v>
      </c>
      <c r="AB85" s="20">
        <v>0.48913043478261176</v>
      </c>
      <c r="AC85" s="20">
        <v>2.5714285714285712</v>
      </c>
      <c r="AD85" s="27">
        <v>0.95451993262213197</v>
      </c>
      <c r="AE85" s="24">
        <v>105.49</v>
      </c>
      <c r="AF85" s="26">
        <f t="shared" si="31"/>
        <v>-7.6689733624040093</v>
      </c>
      <c r="AG85" s="26"/>
      <c r="AI85" s="58"/>
    </row>
    <row r="86" spans="1:57" x14ac:dyDescent="0.3">
      <c r="A86" s="11" t="s">
        <v>30</v>
      </c>
      <c r="B86" s="12">
        <v>2023</v>
      </c>
      <c r="C86" s="11" t="s">
        <v>41</v>
      </c>
      <c r="D86" s="32">
        <v>0.86605080831408787</v>
      </c>
      <c r="E86" s="20">
        <v>3.7352245862884188</v>
      </c>
      <c r="F86" s="20">
        <v>3.3333333333333264</v>
      </c>
      <c r="G86" s="20">
        <v>-0.11135857461023865</v>
      </c>
      <c r="H86" s="20">
        <v>-5.1356030005770368</v>
      </c>
      <c r="I86" s="20">
        <v>4.0236686390532617</v>
      </c>
      <c r="J86" s="20">
        <v>24.411566913248159</v>
      </c>
      <c r="K86" s="20">
        <v>1.1435105774728416</v>
      </c>
      <c r="L86" s="20">
        <v>1.8867924528301863</v>
      </c>
      <c r="M86" s="20">
        <v>-4.1176470588235263</v>
      </c>
      <c r="N86" s="20">
        <v>-7.1628427532176744</v>
      </c>
      <c r="O86" s="20">
        <v>3.4536891679748791</v>
      </c>
      <c r="P86" s="20">
        <v>3.5633484162895828</v>
      </c>
      <c r="Q86" s="20">
        <v>2.1510755377688757</v>
      </c>
      <c r="R86" s="20">
        <v>-5.1778242677824151</v>
      </c>
      <c r="S86" s="20">
        <v>-10.537519957424166</v>
      </c>
      <c r="T86" s="20">
        <v>-6.0272536687631026</v>
      </c>
      <c r="U86" s="20">
        <v>-100</v>
      </c>
      <c r="V86" s="20">
        <v>0.49315068493150993</v>
      </c>
      <c r="W86" s="20">
        <v>-5.3948832035595196</v>
      </c>
      <c r="X86" s="20">
        <v>-2.9818956336528339</v>
      </c>
      <c r="Y86" s="20">
        <v>-5.4802592810842565</v>
      </c>
      <c r="Z86" s="20">
        <v>-2.6467203682393685</v>
      </c>
      <c r="AA86" s="20">
        <v>-3.0504714364947305</v>
      </c>
      <c r="AB86" s="20">
        <v>0.37858301784747894</v>
      </c>
      <c r="AC86" s="20">
        <v>-4.4011142061281374</v>
      </c>
      <c r="AD86" s="27">
        <v>-0.88987764182426177</v>
      </c>
      <c r="AE86" s="24">
        <v>105.49</v>
      </c>
      <c r="AF86" s="26">
        <f t="shared" si="31"/>
        <v>-100</v>
      </c>
      <c r="AG86" s="26"/>
      <c r="AI86" s="58"/>
    </row>
    <row r="87" spans="1:57" x14ac:dyDescent="0.3">
      <c r="A87" s="11" t="s">
        <v>33</v>
      </c>
      <c r="B87" s="12">
        <v>2023</v>
      </c>
      <c r="C87" s="11" t="s">
        <v>41</v>
      </c>
      <c r="D87" s="32">
        <v>-0.5724098454493417</v>
      </c>
      <c r="E87" s="20">
        <v>-2.3245214220601613</v>
      </c>
      <c r="F87" s="20">
        <v>-1.9807583474816073</v>
      </c>
      <c r="G87" s="20">
        <v>5.5741360089183012E-2</v>
      </c>
      <c r="H87" s="20">
        <v>3.4063260340632571</v>
      </c>
      <c r="I87" s="20">
        <v>-2.047781569965883</v>
      </c>
      <c r="J87" s="20">
        <v>-12.972972972972974</v>
      </c>
      <c r="K87" s="20">
        <v>-0.73487846240814658</v>
      </c>
      <c r="L87" s="20">
        <v>-1.2077294685990339</v>
      </c>
      <c r="M87" s="20">
        <v>2.8787163756488883</v>
      </c>
      <c r="N87" s="20">
        <v>4.5207956600361667</v>
      </c>
      <c r="O87" s="20">
        <v>-1.7703591299949422</v>
      </c>
      <c r="P87" s="20">
        <v>-2.1845985800109231</v>
      </c>
      <c r="Q87" s="20">
        <v>-1.5670910871694361</v>
      </c>
      <c r="R87" s="20">
        <v>3.3094318808604521</v>
      </c>
      <c r="S87" s="20">
        <v>6.900654372397379</v>
      </c>
      <c r="T87" s="20">
        <v>3.8482989403234669</v>
      </c>
      <c r="U87" s="20">
        <v>-100</v>
      </c>
      <c r="V87" s="20">
        <v>-0.32715376226826298</v>
      </c>
      <c r="W87" s="20">
        <v>2.9982363315696614</v>
      </c>
      <c r="X87" s="20">
        <v>1.9209659714599341</v>
      </c>
      <c r="Y87" s="20">
        <v>2.7431421446384072</v>
      </c>
      <c r="Z87" s="20">
        <v>1.1820330969267141</v>
      </c>
      <c r="AA87" s="20">
        <v>1.3157894736842008</v>
      </c>
      <c r="AB87" s="20">
        <v>-0.21551724137931341</v>
      </c>
      <c r="AC87" s="20">
        <v>2.3892773892773862</v>
      </c>
      <c r="AD87" s="27">
        <v>0.5050505050505083</v>
      </c>
      <c r="AE87" s="24">
        <v>97.4</v>
      </c>
      <c r="AF87" s="26">
        <f t="shared" si="31"/>
        <v>-100</v>
      </c>
      <c r="AG87" s="26"/>
      <c r="AI87" s="58"/>
    </row>
    <row r="88" spans="1:57" x14ac:dyDescent="0.3">
      <c r="A88" s="11" t="s">
        <v>35</v>
      </c>
      <c r="B88" s="12">
        <v>2023</v>
      </c>
      <c r="C88" s="11" t="s">
        <v>41</v>
      </c>
      <c r="D88" s="32">
        <v>-100</v>
      </c>
      <c r="E88" s="20">
        <v>-100</v>
      </c>
      <c r="F88" s="20">
        <v>-100</v>
      </c>
      <c r="G88" s="20">
        <v>-100</v>
      </c>
      <c r="H88" s="20">
        <v>-100</v>
      </c>
      <c r="I88" s="20">
        <v>-100</v>
      </c>
      <c r="J88" s="20">
        <v>-100</v>
      </c>
      <c r="K88" s="20">
        <v>-100</v>
      </c>
      <c r="L88" s="20">
        <v>-100</v>
      </c>
      <c r="M88" s="20">
        <v>-100</v>
      </c>
      <c r="N88" s="20">
        <v>-100</v>
      </c>
      <c r="O88" s="20">
        <v>-100</v>
      </c>
      <c r="P88" s="20">
        <v>-100</v>
      </c>
      <c r="Q88" s="20">
        <v>-100</v>
      </c>
      <c r="R88" s="20">
        <v>-100</v>
      </c>
      <c r="S88" s="20">
        <v>-100</v>
      </c>
      <c r="T88" s="20">
        <v>-100</v>
      </c>
      <c r="U88" s="20">
        <v>-100</v>
      </c>
      <c r="V88" s="20">
        <v>-100</v>
      </c>
      <c r="W88" s="20">
        <v>-100</v>
      </c>
      <c r="X88" s="20">
        <v>-100</v>
      </c>
      <c r="Y88" s="20">
        <v>-100</v>
      </c>
      <c r="Z88" s="20">
        <v>-100</v>
      </c>
      <c r="AA88" s="20">
        <v>-100</v>
      </c>
      <c r="AB88" s="20">
        <v>-100</v>
      </c>
      <c r="AC88" s="20">
        <v>-100</v>
      </c>
      <c r="AD88" s="27">
        <v>-100</v>
      </c>
      <c r="AE88" s="24">
        <v>97.4</v>
      </c>
      <c r="AF88" s="26">
        <f>((AE91-AE88)/AE88)*100</f>
        <v>-100</v>
      </c>
      <c r="AG88" s="26"/>
      <c r="AI88" s="58"/>
    </row>
    <row r="92" spans="1:57" x14ac:dyDescent="0.3">
      <c r="A92" s="116" t="s">
        <v>213</v>
      </c>
      <c r="B92" s="116" t="s">
        <v>334</v>
      </c>
      <c r="C92" s="116" t="s">
        <v>335</v>
      </c>
      <c r="D92" s="116" t="s">
        <v>221</v>
      </c>
      <c r="E92" s="116" t="s">
        <v>336</v>
      </c>
      <c r="F92" s="116" t="s">
        <v>337</v>
      </c>
      <c r="G92" s="116" t="s">
        <v>338</v>
      </c>
      <c r="H92" s="116" t="s">
        <v>339</v>
      </c>
      <c r="I92" s="116" t="s">
        <v>340</v>
      </c>
      <c r="J92" s="116" t="s">
        <v>341</v>
      </c>
      <c r="K92" s="116" t="s">
        <v>342</v>
      </c>
      <c r="L92" s="116" t="s">
        <v>343</v>
      </c>
      <c r="M92" s="116" t="s">
        <v>344</v>
      </c>
      <c r="N92" s="116" t="s">
        <v>345</v>
      </c>
      <c r="O92" s="116" t="s">
        <v>346</v>
      </c>
      <c r="P92" s="116" t="s">
        <v>222</v>
      </c>
      <c r="Q92" s="116" t="s">
        <v>347</v>
      </c>
      <c r="R92" s="116" t="s">
        <v>348</v>
      </c>
      <c r="S92" s="116" t="s">
        <v>288</v>
      </c>
      <c r="T92" s="116" t="s">
        <v>289</v>
      </c>
      <c r="U92" s="116" t="s">
        <v>290</v>
      </c>
      <c r="V92" s="116" t="s">
        <v>291</v>
      </c>
      <c r="W92" s="116" t="s">
        <v>292</v>
      </c>
      <c r="X92" s="116" t="s">
        <v>293</v>
      </c>
      <c r="Y92" s="116" t="s">
        <v>294</v>
      </c>
      <c r="Z92" s="116" t="s">
        <v>295</v>
      </c>
      <c r="AA92" s="116" t="s">
        <v>296</v>
      </c>
      <c r="AB92" s="116" t="s">
        <v>220</v>
      </c>
      <c r="AC92" s="116" t="s">
        <v>297</v>
      </c>
      <c r="AD92" s="116" t="s">
        <v>298</v>
      </c>
      <c r="AE92" s="76"/>
      <c r="AF92" s="76"/>
      <c r="AG92" s="76"/>
      <c r="AH92" s="76"/>
      <c r="AI92" s="76"/>
      <c r="AJ92" s="76"/>
      <c r="AK92" s="76"/>
      <c r="BE92" s="28"/>
    </row>
    <row r="93" spans="1:57" x14ac:dyDescent="0.3">
      <c r="A93" s="75" t="s">
        <v>228</v>
      </c>
      <c r="B93" s="44">
        <v>-0.11201987871079984</v>
      </c>
      <c r="C93" s="44">
        <v>-4.0609689103235556E-2</v>
      </c>
      <c r="D93" s="44">
        <v>7.7379882542936221E-2</v>
      </c>
      <c r="E93" s="44">
        <v>0.58413511718244615</v>
      </c>
      <c r="F93" s="44">
        <v>0.13046303820098379</v>
      </c>
      <c r="G93" s="44">
        <v>-9.791231933043483E-2</v>
      </c>
      <c r="H93" s="44">
        <v>-2.6245283763603505E-2</v>
      </c>
      <c r="I93" s="44">
        <v>0.13652789256614495</v>
      </c>
      <c r="J93" s="44">
        <v>0.17758411403220867</v>
      </c>
      <c r="K93" s="44">
        <v>0.19994565396163236</v>
      </c>
      <c r="L93" s="44">
        <v>0.13229953118354307</v>
      </c>
      <c r="M93" s="44">
        <v>0.2224875580480031</v>
      </c>
      <c r="N93" s="44">
        <v>0.12919847417846358</v>
      </c>
      <c r="O93" s="44">
        <v>0.32684940360772741</v>
      </c>
      <c r="P93" s="44">
        <v>0.36640407398877922</v>
      </c>
      <c r="Q93" s="44">
        <v>0.25426329774155731</v>
      </c>
      <c r="R93" s="44">
        <v>0.21046142580456106</v>
      </c>
      <c r="S93" s="44">
        <v>0.3158174624259561</v>
      </c>
      <c r="T93" s="44">
        <v>0.9336651971282417</v>
      </c>
      <c r="U93" s="44">
        <v>0.7138757359717568</v>
      </c>
      <c r="V93" s="44">
        <v>0.37089754821908122</v>
      </c>
      <c r="W93" s="44">
        <v>0.44669385487437152</v>
      </c>
      <c r="X93" s="44">
        <v>0.38041257488808444</v>
      </c>
      <c r="Y93" s="44">
        <v>1.0262397510250318</v>
      </c>
      <c r="Z93" s="44">
        <v>3.8789256389271089E-2</v>
      </c>
      <c r="AA93" s="44">
        <v>1.9321334417772545E-2</v>
      </c>
      <c r="AB93" s="44">
        <v>-0.1909891708243463</v>
      </c>
      <c r="AC93" s="44">
        <v>-1.7251902735679114E-2</v>
      </c>
      <c r="AD93" s="44">
        <v>-33.235453012378422</v>
      </c>
      <c r="BE93" s="29"/>
    </row>
    <row r="94" spans="1:57" x14ac:dyDescent="0.3">
      <c r="A94" s="75" t="s">
        <v>229</v>
      </c>
      <c r="B94" s="44">
        <v>-0.5760783755994745</v>
      </c>
      <c r="C94" s="44">
        <v>1.0032814226559204</v>
      </c>
      <c r="D94" s="44">
        <v>1.1033601138069857</v>
      </c>
      <c r="E94" s="44">
        <v>0.53695523004985912</v>
      </c>
      <c r="F94" s="44">
        <v>0.28746777375820526</v>
      </c>
      <c r="G94" s="44">
        <v>0.74437047333575979</v>
      </c>
      <c r="H94" s="44">
        <v>-0.33016014475997818</v>
      </c>
      <c r="I94" s="44">
        <v>-1.6569469317784729E-2</v>
      </c>
      <c r="J94" s="44">
        <v>8.260858224260921E-2</v>
      </c>
      <c r="K94" s="44">
        <v>-0.41862577184091321</v>
      </c>
      <c r="L94" s="44">
        <v>-0.44657840228850681</v>
      </c>
      <c r="M94" s="44">
        <v>7.8534675730668191E-4</v>
      </c>
      <c r="N94" s="44">
        <v>0.21887874969899412</v>
      </c>
      <c r="O94" s="44">
        <v>1.6770887537207393</v>
      </c>
      <c r="P94" s="44">
        <v>0.30403073357282057</v>
      </c>
      <c r="Q94" s="44">
        <v>0.80818854143376928</v>
      </c>
      <c r="R94" s="44">
        <v>0.40697064211314787</v>
      </c>
      <c r="S94" s="44">
        <v>-0.95192651547111196</v>
      </c>
      <c r="T94" s="44">
        <v>-1.0261065287183804</v>
      </c>
      <c r="U94" s="44">
        <v>0.44741854136332376</v>
      </c>
      <c r="V94" s="44">
        <v>0.36319674503890159</v>
      </c>
      <c r="W94" s="44">
        <v>-0.2314202925912793</v>
      </c>
      <c r="X94" s="44">
        <v>-2.5341183436474884E-2</v>
      </c>
      <c r="Y94" s="44">
        <v>0.24439250024916251</v>
      </c>
      <c r="Z94" s="44">
        <v>-0.46296484209360117</v>
      </c>
      <c r="AA94" s="44">
        <v>2.9002004780682194E-2</v>
      </c>
      <c r="AB94" s="44">
        <v>0.30183140616088072</v>
      </c>
      <c r="AC94" s="44">
        <v>0.75959117318322578</v>
      </c>
      <c r="AD94" s="44">
        <v>-32.863098945257249</v>
      </c>
      <c r="BE94" s="29"/>
    </row>
    <row r="95" spans="1:57" x14ac:dyDescent="0.3">
      <c r="A95" s="75" t="s">
        <v>230</v>
      </c>
      <c r="B95" s="44">
        <v>-1.0061505355514273</v>
      </c>
      <c r="C95" s="44">
        <v>-0.945190231074168</v>
      </c>
      <c r="D95" s="44">
        <v>4.282310514229859E-2</v>
      </c>
      <c r="E95" s="44">
        <v>1.0614627334126272</v>
      </c>
      <c r="F95" s="44">
        <v>2.1112750225341164</v>
      </c>
      <c r="G95" s="44">
        <v>0.21240605537689652</v>
      </c>
      <c r="H95" s="44">
        <v>-0.69735155821204498</v>
      </c>
      <c r="I95" s="44">
        <v>-0.85647787815661547</v>
      </c>
      <c r="J95" s="44">
        <v>-0.36275568928131047</v>
      </c>
      <c r="K95" s="44">
        <v>0.27988356659047081</v>
      </c>
      <c r="L95" s="44">
        <v>0.97629094639719283</v>
      </c>
      <c r="M95" s="44">
        <v>0.29084917362939039</v>
      </c>
      <c r="N95" s="44">
        <v>-0.4625611711441287</v>
      </c>
      <c r="O95" s="44">
        <v>-1.4403528104161929</v>
      </c>
      <c r="P95" s="44">
        <v>-0.6753717225238155</v>
      </c>
      <c r="Q95" s="44">
        <v>-0.62815384937356844</v>
      </c>
      <c r="R95" s="44">
        <v>1.6901354345670159</v>
      </c>
      <c r="S95" s="44">
        <v>0.92618845776388115</v>
      </c>
      <c r="T95" s="44">
        <v>-1.137181392032379</v>
      </c>
      <c r="U95" s="44">
        <v>0.14259029315951058</v>
      </c>
      <c r="V95" s="44">
        <v>0.25855348705373077</v>
      </c>
      <c r="W95" s="44">
        <v>1.933187916255289</v>
      </c>
      <c r="X95" s="44">
        <v>1.6423490246162054</v>
      </c>
      <c r="Y95" s="44">
        <v>0.67145944716479911</v>
      </c>
      <c r="Z95" s="44">
        <v>-3.2449471900648974</v>
      </c>
      <c r="AA95" s="44">
        <v>8.988339732194742E-3</v>
      </c>
      <c r="AB95" s="44">
        <v>-1.1325641716833303</v>
      </c>
      <c r="AC95" s="44">
        <v>0.62716951121695841</v>
      </c>
      <c r="AD95" s="44">
        <v>-32.882475004716092</v>
      </c>
      <c r="BE95" s="29"/>
    </row>
    <row r="96" spans="1:57" x14ac:dyDescent="0.3">
      <c r="A96" s="75" t="s">
        <v>231</v>
      </c>
      <c r="B96" s="44">
        <v>8.6706173872842338E-2</v>
      </c>
      <c r="C96" s="44">
        <v>2.2062421061816734E-2</v>
      </c>
      <c r="D96" s="44">
        <v>0.10888680798304255</v>
      </c>
      <c r="E96" s="44">
        <v>0.17264872103582021</v>
      </c>
      <c r="F96" s="44">
        <v>6.4567637436922232E-2</v>
      </c>
      <c r="G96" s="44">
        <v>0.21357902814092208</v>
      </c>
      <c r="H96" s="44">
        <v>8.5904361688345796E-2</v>
      </c>
      <c r="I96" s="44">
        <v>0.10810908800858549</v>
      </c>
      <c r="J96" s="44">
        <v>8.540922435535446E-2</v>
      </c>
      <c r="K96" s="44">
        <v>0.14767601413021086</v>
      </c>
      <c r="L96" s="44">
        <v>0.14672367551510976</v>
      </c>
      <c r="M96" s="44">
        <v>0.14596365571097467</v>
      </c>
      <c r="N96" s="44">
        <v>4.154981186700716E-2</v>
      </c>
      <c r="O96" s="44">
        <v>0.26966651451994073</v>
      </c>
      <c r="P96" s="44">
        <v>0.37026813616540294</v>
      </c>
      <c r="Q96" s="44">
        <v>0.1628619711821534</v>
      </c>
      <c r="R96" s="44">
        <v>0.16231444663390515</v>
      </c>
      <c r="S96" s="44">
        <v>0.18186205090954521</v>
      </c>
      <c r="T96" s="44">
        <v>0.32071614347712396</v>
      </c>
      <c r="U96" s="44">
        <v>0.31749554519529477</v>
      </c>
      <c r="V96" s="44">
        <v>0.2753189133303125</v>
      </c>
      <c r="W96" s="44">
        <v>0.27307557626919626</v>
      </c>
      <c r="X96" s="44">
        <v>0.21280711936544675</v>
      </c>
      <c r="Y96" s="44">
        <v>0.17302116745087551</v>
      </c>
      <c r="Z96" s="44">
        <v>0.5161519373571628</v>
      </c>
      <c r="AA96" s="44">
        <v>6.6723679221376375E-4</v>
      </c>
      <c r="AB96" s="44">
        <v>0.22627355376908695</v>
      </c>
      <c r="AC96" s="44">
        <v>0.26187747669273848</v>
      </c>
      <c r="AD96" s="44">
        <v>-33.35187240484035</v>
      </c>
      <c r="BE96" s="29"/>
    </row>
    <row r="97" spans="1:57" x14ac:dyDescent="0.3">
      <c r="A97" s="75" t="s">
        <v>232</v>
      </c>
      <c r="B97" s="44">
        <v>1.9417852695922584</v>
      </c>
      <c r="C97" s="44">
        <v>1.2304124713050111</v>
      </c>
      <c r="D97" s="44">
        <v>1.558128821711761</v>
      </c>
      <c r="E97" s="44">
        <v>1.9734805872180736</v>
      </c>
      <c r="F97" s="44">
        <v>1.3174483386364875</v>
      </c>
      <c r="G97" s="44">
        <v>-5.2904463917447707E-2</v>
      </c>
      <c r="H97" s="44">
        <v>0.66049304791233554</v>
      </c>
      <c r="I97" s="44">
        <v>1.0296550282005505</v>
      </c>
      <c r="J97" s="44">
        <v>0.89577292526631569</v>
      </c>
      <c r="K97" s="44">
        <v>0.28428592858025059</v>
      </c>
      <c r="L97" s="44">
        <v>-8.6154563521054175E-2</v>
      </c>
      <c r="M97" s="44">
        <v>-0.19904208994376704</v>
      </c>
      <c r="N97" s="44">
        <v>0.35798297195316725</v>
      </c>
      <c r="O97" s="44">
        <v>2.2337405571720308</v>
      </c>
      <c r="P97" s="44">
        <v>1.1049995482266519</v>
      </c>
      <c r="Q97" s="44">
        <v>0.71762381555552091</v>
      </c>
      <c r="R97" s="44">
        <v>-3.1773457355835401E-2</v>
      </c>
      <c r="S97" s="44">
        <v>-0.73388924012666445</v>
      </c>
      <c r="T97" s="44">
        <v>-0.49276408843641128</v>
      </c>
      <c r="U97" s="44">
        <v>-0.52219242794778875</v>
      </c>
      <c r="V97" s="44">
        <v>-0.28183150034160492</v>
      </c>
      <c r="W97" s="44">
        <v>0.57297233601424491</v>
      </c>
      <c r="X97" s="44">
        <v>0.12495090747643663</v>
      </c>
      <c r="Y97" s="44">
        <v>-6.9756518213168903E-2</v>
      </c>
      <c r="Z97" s="44">
        <v>-1.4806176260024821</v>
      </c>
      <c r="AA97" s="44">
        <v>8.2380122369935346E-2</v>
      </c>
      <c r="AB97" s="44">
        <v>-0.79374361025729934</v>
      </c>
      <c r="AC97" s="44">
        <v>-0.90994717638234734</v>
      </c>
      <c r="AD97" s="44">
        <v>-33.909758988837929</v>
      </c>
      <c r="BE97" s="29"/>
    </row>
    <row r="98" spans="1:57" x14ac:dyDescent="0.3">
      <c r="A98" s="75" t="s">
        <v>233</v>
      </c>
      <c r="B98" s="44">
        <v>0.21346375636715878</v>
      </c>
      <c r="C98" s="44">
        <v>0.63976225730618352</v>
      </c>
      <c r="D98" s="44">
        <v>2.239638918790666</v>
      </c>
      <c r="E98" s="44">
        <v>0.40728190573159045</v>
      </c>
      <c r="F98" s="44">
        <v>-0.64418370951270842</v>
      </c>
      <c r="G98" s="44">
        <v>-2.7211521670549448E-2</v>
      </c>
      <c r="H98" s="44">
        <v>-0.24289659765849039</v>
      </c>
      <c r="I98" s="44">
        <v>-0.60265609478388515</v>
      </c>
      <c r="J98" s="44">
        <v>5.281411519145799E-2</v>
      </c>
      <c r="K98" s="44">
        <v>0.1750082215188451</v>
      </c>
      <c r="L98" s="44">
        <v>-0.20382993934909596</v>
      </c>
      <c r="M98" s="44">
        <v>-0.13057386085419509</v>
      </c>
      <c r="N98" s="44">
        <v>7.3244008192942786E-2</v>
      </c>
      <c r="O98" s="44">
        <v>1.0025089961114972</v>
      </c>
      <c r="P98" s="44">
        <v>2.9326161236301949</v>
      </c>
      <c r="Q98" s="44">
        <v>-0.29589380925631409</v>
      </c>
      <c r="R98" s="44">
        <v>-0.39253957083092733</v>
      </c>
      <c r="S98" s="44">
        <v>0.80660689111499673</v>
      </c>
      <c r="T98" s="44">
        <v>4.7846156983866921E-3</v>
      </c>
      <c r="U98" s="44">
        <v>-0.93071932134203783</v>
      </c>
      <c r="V98" s="44">
        <v>-0.37165684941482052</v>
      </c>
      <c r="W98" s="44">
        <v>-0.61939120099136125</v>
      </c>
      <c r="X98" s="44">
        <v>-0.48591584511437985</v>
      </c>
      <c r="Y98" s="44">
        <v>-7.65114592270945E-2</v>
      </c>
      <c r="Z98" s="44">
        <v>2.3128866215083419</v>
      </c>
      <c r="AA98" s="44">
        <v>2.0980097323397045E-2</v>
      </c>
      <c r="AB98" s="44">
        <v>1.2992495171857372</v>
      </c>
      <c r="AC98" s="44">
        <v>-0.86419802368374599</v>
      </c>
      <c r="AD98" s="44">
        <v>-32.674704310304207</v>
      </c>
      <c r="BE98" s="29"/>
    </row>
    <row r="99" spans="1:57" x14ac:dyDescent="0.3">
      <c r="A99" s="75" t="s">
        <v>234</v>
      </c>
      <c r="B99" s="44">
        <v>-6.2967395130825992</v>
      </c>
      <c r="C99" s="44">
        <v>-0.90356180977072853</v>
      </c>
      <c r="D99" s="44">
        <v>-0.60822270469947881</v>
      </c>
      <c r="E99" s="44">
        <v>1.6101018689513975</v>
      </c>
      <c r="F99" s="44">
        <v>2.3228909888678406</v>
      </c>
      <c r="G99" s="44">
        <v>2.7637695419563624</v>
      </c>
      <c r="H99" s="44">
        <v>1.2689398495800894</v>
      </c>
      <c r="I99" s="44">
        <v>0.31122787534371632</v>
      </c>
      <c r="J99" s="44">
        <v>4.8799126490589968</v>
      </c>
      <c r="K99" s="44">
        <v>3.8311011598917566</v>
      </c>
      <c r="L99" s="44">
        <v>-0.65883671786498488</v>
      </c>
      <c r="M99" s="44">
        <v>-0.75803519331033853</v>
      </c>
      <c r="N99" s="44">
        <v>0.84678879241378624</v>
      </c>
      <c r="O99" s="44">
        <v>1.6978217108829703</v>
      </c>
      <c r="P99" s="44">
        <v>0.51450955288707034</v>
      </c>
      <c r="Q99" s="44">
        <v>2.6054900578594395</v>
      </c>
      <c r="R99" s="44">
        <v>2.8035954072820197</v>
      </c>
      <c r="S99" s="44">
        <v>1.6994579674382628</v>
      </c>
      <c r="T99" s="44">
        <v>2.0204235164929325</v>
      </c>
      <c r="U99" s="44">
        <v>1.8234724655071328</v>
      </c>
      <c r="V99" s="44">
        <v>2.6775291256290417</v>
      </c>
      <c r="W99" s="44">
        <v>-1.0039925624917323</v>
      </c>
      <c r="X99" s="44">
        <v>-3.0377739581158418</v>
      </c>
      <c r="Y99" s="44">
        <v>-0.72578989076910894</v>
      </c>
      <c r="Z99" s="44">
        <v>0.6728368223447827</v>
      </c>
      <c r="AA99" s="44">
        <v>1.3006126057753928</v>
      </c>
      <c r="AB99" s="44">
        <v>1.7211160114955437</v>
      </c>
      <c r="AC99" s="44">
        <v>2.6834202675356216</v>
      </c>
      <c r="AD99" s="44">
        <v>-29.52046868657494</v>
      </c>
      <c r="BE99" s="29"/>
    </row>
    <row r="100" spans="1:57" x14ac:dyDescent="0.3">
      <c r="A100" s="75" t="s">
        <v>235</v>
      </c>
      <c r="B100" s="44">
        <v>-0.24262274577715073</v>
      </c>
      <c r="C100" s="44">
        <v>0.19122495000482617</v>
      </c>
      <c r="D100" s="44">
        <v>0.40001067640110755</v>
      </c>
      <c r="E100" s="44">
        <v>0.8274095863880383</v>
      </c>
      <c r="F100" s="44">
        <v>8.120931002266725E-2</v>
      </c>
      <c r="G100" s="44">
        <v>-0.37970224643312606</v>
      </c>
      <c r="H100" s="44">
        <v>-0.16145028601496364</v>
      </c>
      <c r="I100" s="44">
        <v>0.22639601522482886</v>
      </c>
      <c r="J100" s="44">
        <v>0.26441291857184046</v>
      </c>
      <c r="K100" s="44">
        <v>4.0367331732803206E-2</v>
      </c>
      <c r="L100" s="44">
        <v>-0.18140277154989978</v>
      </c>
      <c r="M100" s="44">
        <v>-0.10129238114761015</v>
      </c>
      <c r="N100" s="44">
        <v>-2.0300386154043535E-2</v>
      </c>
      <c r="O100" s="44">
        <v>6.1573211590867538E-2</v>
      </c>
      <c r="P100" s="44">
        <v>0.18364686189058591</v>
      </c>
      <c r="Q100" s="44">
        <v>-1.9094746739120899E-2</v>
      </c>
      <c r="R100" s="44">
        <v>-8.0180095544578556E-2</v>
      </c>
      <c r="S100" s="44">
        <v>-3.9598760343381077E-2</v>
      </c>
      <c r="T100" s="44">
        <v>0.54793915388318659</v>
      </c>
      <c r="U100" s="44">
        <v>0.37882365663321815</v>
      </c>
      <c r="V100" s="44">
        <v>0.13802039125765844</v>
      </c>
      <c r="W100" s="44">
        <v>9.8189382251699431E-2</v>
      </c>
      <c r="X100" s="44">
        <v>5.9212530608413881E-2</v>
      </c>
      <c r="Y100" s="44">
        <v>3.9591540307900346E-2</v>
      </c>
      <c r="Z100" s="44">
        <v>-5.829695260073614E-2</v>
      </c>
      <c r="AA100" s="44">
        <v>2.2358751950679785E-2</v>
      </c>
      <c r="AB100" s="44">
        <v>0.45061545252607976</v>
      </c>
      <c r="AC100" s="44">
        <v>0.40681871368902539</v>
      </c>
      <c r="AD100" s="44">
        <v>-33.197122628311767</v>
      </c>
      <c r="BE100" s="29"/>
    </row>
    <row r="101" spans="1:57" x14ac:dyDescent="0.3">
      <c r="A101" s="75" t="s">
        <v>236</v>
      </c>
      <c r="B101" s="44">
        <v>-0.56939376977079503</v>
      </c>
      <c r="C101" s="44">
        <v>-1.0014986137111936E-2</v>
      </c>
      <c r="D101" s="44">
        <v>0.16170317048968252</v>
      </c>
      <c r="E101" s="44">
        <v>0.63248742440351624</v>
      </c>
      <c r="F101" s="44">
        <v>9.2171649135269915E-2</v>
      </c>
      <c r="G101" s="44">
        <v>-0.19833253198811754</v>
      </c>
      <c r="H101" s="44">
        <v>0.38484075188973227</v>
      </c>
      <c r="I101" s="44">
        <v>1.1994415949434296</v>
      </c>
      <c r="J101" s="44">
        <v>0.64265050083487019</v>
      </c>
      <c r="K101" s="44">
        <v>0.13813485650725901</v>
      </c>
      <c r="L101" s="44">
        <v>-0.40674359855322245</v>
      </c>
      <c r="M101" s="44">
        <v>-0.35510838422226659</v>
      </c>
      <c r="N101" s="44">
        <v>-0.32620346651304316</v>
      </c>
      <c r="O101" s="44">
        <v>1.1465746221095604E-2</v>
      </c>
      <c r="P101" s="44">
        <v>3.6964937900577456E-2</v>
      </c>
      <c r="Q101" s="44">
        <v>0.20566919749062515</v>
      </c>
      <c r="R101" s="44">
        <v>6.5173919707681119E-2</v>
      </c>
      <c r="S101" s="44">
        <v>3.7248533501074009E-2</v>
      </c>
      <c r="T101" s="44">
        <v>0.28720965559146022</v>
      </c>
      <c r="U101" s="44">
        <v>0.17245024588082267</v>
      </c>
      <c r="V101" s="44">
        <v>9.1422590731269696E-2</v>
      </c>
      <c r="W101" s="44">
        <v>0.11851994581859539</v>
      </c>
      <c r="X101" s="44">
        <v>-7.5599777262541371E-2</v>
      </c>
      <c r="Y101" s="44">
        <v>-0.23997410605710803</v>
      </c>
      <c r="Z101" s="44">
        <v>-0.32016955809767617</v>
      </c>
      <c r="AA101" s="44">
        <v>1.4103646733419425E-2</v>
      </c>
      <c r="AB101" s="44">
        <v>0.37521475784453373</v>
      </c>
      <c r="AC101" s="44">
        <v>0.42498015642767423</v>
      </c>
      <c r="AD101" s="44">
        <v>-33.106979005256285</v>
      </c>
      <c r="BE101" s="29"/>
    </row>
    <row r="102" spans="1:57" x14ac:dyDescent="0.3">
      <c r="A102" s="75" t="s">
        <v>237</v>
      </c>
      <c r="B102" s="44">
        <v>0.10379964224428269</v>
      </c>
      <c r="C102" s="44">
        <v>-0.19693344955220718</v>
      </c>
      <c r="D102" s="44">
        <v>8.3435238022106131E-2</v>
      </c>
      <c r="E102" s="44">
        <v>1.0803942673339593</v>
      </c>
      <c r="F102" s="44">
        <v>7.8132281869487549E-2</v>
      </c>
      <c r="G102" s="44">
        <v>-4.073460989010913E-2</v>
      </c>
      <c r="H102" s="44">
        <v>3.6050897696480545E-2</v>
      </c>
      <c r="I102" s="44">
        <v>7.1460367359956242E-2</v>
      </c>
      <c r="J102" s="44">
        <v>0.11265400540204122</v>
      </c>
      <c r="K102" s="44">
        <v>5.2456516570576338E-2</v>
      </c>
      <c r="L102" s="44">
        <v>0.18862863616595268</v>
      </c>
      <c r="M102" s="44">
        <v>0.32373644645938465</v>
      </c>
      <c r="N102" s="44">
        <v>0.41746847357463851</v>
      </c>
      <c r="O102" s="44">
        <v>0.6398313580319096</v>
      </c>
      <c r="P102" s="44">
        <v>0.80248548034915823</v>
      </c>
      <c r="Q102" s="44">
        <v>0.69940149454079881</v>
      </c>
      <c r="R102" s="44">
        <v>0.43535323272047255</v>
      </c>
      <c r="S102" s="44">
        <v>0.53840771418405853</v>
      </c>
      <c r="T102" s="44">
        <v>0.68861401675452816</v>
      </c>
      <c r="U102" s="44">
        <v>0.62680895811428039</v>
      </c>
      <c r="V102" s="44">
        <v>0.44271609508758791</v>
      </c>
      <c r="W102" s="44">
        <v>0.55131264217222953</v>
      </c>
      <c r="X102" s="44">
        <v>0.46664639174626793</v>
      </c>
      <c r="Y102" s="44">
        <v>0.51783055962261304</v>
      </c>
      <c r="Z102" s="44">
        <v>0.27897211947615358</v>
      </c>
      <c r="AA102" s="44">
        <v>3.1765835971051017E-2</v>
      </c>
      <c r="AB102" s="44">
        <v>0.57222045367888852</v>
      </c>
      <c r="AC102" s="44">
        <v>0.89526673918935196</v>
      </c>
      <c r="AD102" s="44">
        <v>-33.746310227724884</v>
      </c>
      <c r="BE102" s="29"/>
    </row>
    <row r="103" spans="1:57" x14ac:dyDescent="0.3">
      <c r="A103" s="75" t="s">
        <v>238</v>
      </c>
      <c r="B103" s="44">
        <v>0.9704790972351125</v>
      </c>
      <c r="C103" s="44">
        <v>0.25075429083730488</v>
      </c>
      <c r="D103" s="44">
        <v>0.37826723669002299</v>
      </c>
      <c r="E103" s="44">
        <v>0.68143622036301943</v>
      </c>
      <c r="F103" s="44">
        <v>0.34657939304413876</v>
      </c>
      <c r="G103" s="44">
        <v>0.31832669461013435</v>
      </c>
      <c r="H103" s="44">
        <v>0.45056376807612314</v>
      </c>
      <c r="I103" s="44">
        <v>0.30268176979152522</v>
      </c>
      <c r="J103" s="44">
        <v>0.27706683786920089</v>
      </c>
      <c r="K103" s="44">
        <v>0.23203749071465443</v>
      </c>
      <c r="L103" s="44">
        <v>0.28205216645749748</v>
      </c>
      <c r="M103" s="44">
        <v>0.18405676599575616</v>
      </c>
      <c r="N103" s="44">
        <v>0.30557308900769176</v>
      </c>
      <c r="O103" s="44">
        <v>0.31934154116153052</v>
      </c>
      <c r="P103" s="44">
        <v>0.42628161638296608</v>
      </c>
      <c r="Q103" s="44">
        <v>0.36430370965118958</v>
      </c>
      <c r="R103" s="44">
        <v>0.39584076977626026</v>
      </c>
      <c r="S103" s="44">
        <v>0.26460876346316464</v>
      </c>
      <c r="T103" s="44">
        <v>0.25271115014093465</v>
      </c>
      <c r="U103" s="44">
        <v>0.30017137948712813</v>
      </c>
      <c r="V103" s="44">
        <v>0.2591086602789095</v>
      </c>
      <c r="W103" s="44">
        <v>0.29485261576194982</v>
      </c>
      <c r="X103" s="44">
        <v>0.25652956479743388</v>
      </c>
      <c r="Y103" s="44">
        <v>0.18953179943891904</v>
      </c>
      <c r="Z103" s="44">
        <v>0.28638434150228259</v>
      </c>
      <c r="AA103" s="44">
        <v>0.13756583406113343</v>
      </c>
      <c r="AB103" s="44">
        <v>0.25364244462410407</v>
      </c>
      <c r="AC103" s="44">
        <v>0.23300516560352946</v>
      </c>
      <c r="AD103" s="44">
        <v>-34.21401569772717</v>
      </c>
      <c r="BE103" s="29"/>
    </row>
    <row r="104" spans="1:57" x14ac:dyDescent="0.3">
      <c r="A104" s="75" t="s">
        <v>239</v>
      </c>
      <c r="B104" s="44">
        <v>0.30963301843438218</v>
      </c>
      <c r="C104" s="44">
        <v>0.1309895422433934</v>
      </c>
      <c r="D104" s="44">
        <v>9.2763174507974736E-2</v>
      </c>
      <c r="E104" s="44">
        <v>0.61069233862243333</v>
      </c>
      <c r="F104" s="44">
        <v>0.37313330631887204</v>
      </c>
      <c r="G104" s="44">
        <v>-0.13317923801115961</v>
      </c>
      <c r="H104" s="44">
        <v>0.17949757910470224</v>
      </c>
      <c r="I104" s="44">
        <v>0.18122576582304376</v>
      </c>
      <c r="J104" s="44">
        <v>0.15772763576323315</v>
      </c>
      <c r="K104" s="44">
        <v>0.13790501856590395</v>
      </c>
      <c r="L104" s="44">
        <v>0.15703143921900983</v>
      </c>
      <c r="M104" s="44">
        <v>0.13994401691202632</v>
      </c>
      <c r="N104" s="44">
        <v>0.10217127386028557</v>
      </c>
      <c r="O104" s="44">
        <v>0.21683521425406629</v>
      </c>
      <c r="P104" s="44">
        <v>0.29198340394140659</v>
      </c>
      <c r="Q104" s="44">
        <v>0.29124993303659935</v>
      </c>
      <c r="R104" s="44">
        <v>0.28923024037584666</v>
      </c>
      <c r="S104" s="44">
        <v>0.23188256374709357</v>
      </c>
      <c r="T104" s="44">
        <v>0.17747585877799887</v>
      </c>
      <c r="U104" s="44">
        <v>0.16050029168503224</v>
      </c>
      <c r="V104" s="44">
        <v>0.16472016832993344</v>
      </c>
      <c r="W104" s="44">
        <v>0.25478886993020339</v>
      </c>
      <c r="X104" s="44">
        <v>0.16186851753540851</v>
      </c>
      <c r="Y104" s="44">
        <v>0.16187254213532001</v>
      </c>
      <c r="Z104" s="44">
        <v>0.26717861255855274</v>
      </c>
      <c r="AA104" s="44">
        <v>3.027530318915524E-2</v>
      </c>
      <c r="AB104" s="44">
        <v>0.13390224619433569</v>
      </c>
      <c r="AC104" s="44">
        <v>0.13170455570045733</v>
      </c>
      <c r="AD104" s="44">
        <v>-32.772223320673355</v>
      </c>
      <c r="BE104" s="29"/>
    </row>
    <row r="105" spans="1:57" x14ac:dyDescent="0.3">
      <c r="A105" s="75" t="s">
        <v>240</v>
      </c>
      <c r="B105" s="44">
        <v>-1.0002931156674981</v>
      </c>
      <c r="C105" s="44">
        <v>-3.9647125959435163E-3</v>
      </c>
      <c r="D105" s="44">
        <v>0.27001958565536249</v>
      </c>
      <c r="E105" s="44">
        <v>0.69567090402005471</v>
      </c>
      <c r="F105" s="44">
        <v>0.40321869130747251</v>
      </c>
      <c r="G105" s="44">
        <v>0.27727711738468741</v>
      </c>
      <c r="H105" s="44">
        <v>5.6662121780943986E-2</v>
      </c>
      <c r="I105" s="44">
        <v>8.9405758434506044E-2</v>
      </c>
      <c r="J105" s="44">
        <v>0.71667534121605669</v>
      </c>
      <c r="K105" s="44">
        <v>0.43012453963147751</v>
      </c>
      <c r="L105" s="44">
        <v>-0.30209514125804021</v>
      </c>
      <c r="M105" s="44">
        <v>-0.30012743719798146</v>
      </c>
      <c r="N105" s="44">
        <v>-4.7653826353892814E-3</v>
      </c>
      <c r="O105" s="44">
        <v>0.57810160772514052</v>
      </c>
      <c r="P105" s="44">
        <v>0.41745371375560741</v>
      </c>
      <c r="Q105" s="44">
        <v>0.45968768021608691</v>
      </c>
      <c r="R105" s="44">
        <v>0.34572960134275865</v>
      </c>
      <c r="S105" s="44">
        <v>5.8706587528695474E-2</v>
      </c>
      <c r="T105" s="44">
        <v>0.30626957583479447</v>
      </c>
      <c r="U105" s="44">
        <v>0.33709369373915904</v>
      </c>
      <c r="V105" s="44">
        <v>0.38818389640873591</v>
      </c>
      <c r="W105" s="44">
        <v>-0.12103669477304073</v>
      </c>
      <c r="X105" s="44">
        <v>-0.39355300685705014</v>
      </c>
      <c r="Y105" s="44">
        <v>0.12828147099032225</v>
      </c>
      <c r="Z105" s="44">
        <v>-2.1242941720970077E-2</v>
      </c>
      <c r="AA105" s="44">
        <v>2.8251831002625776E-2</v>
      </c>
      <c r="AB105" s="44">
        <v>0.16108891351770879</v>
      </c>
      <c r="AC105" s="44">
        <v>0.27864460595582535</v>
      </c>
      <c r="AD105" s="44">
        <v>-32.873750054573783</v>
      </c>
      <c r="BE105" s="29"/>
    </row>
    <row r="106" spans="1:57" x14ac:dyDescent="0.3">
      <c r="A106" s="75" t="s">
        <v>241</v>
      </c>
      <c r="B106" s="44">
        <v>0.37900997600802394</v>
      </c>
      <c r="C106" s="44">
        <v>-3.6296216964262662E-2</v>
      </c>
      <c r="D106" s="44">
        <v>0.1648457930829412</v>
      </c>
      <c r="E106" s="44">
        <v>0.53719762042845465</v>
      </c>
      <c r="F106" s="44">
        <v>-3.3945255350239213E-2</v>
      </c>
      <c r="G106" s="44">
        <v>0.13560903243934527</v>
      </c>
      <c r="H106" s="44">
        <v>0.11165270089006114</v>
      </c>
      <c r="I106" s="44">
        <v>8.0072518995526587E-2</v>
      </c>
      <c r="J106" s="44">
        <v>0.14730485403702573</v>
      </c>
      <c r="K106" s="44">
        <v>5.8702639693916536E-2</v>
      </c>
      <c r="L106" s="44">
        <v>-8.135180636357231E-2</v>
      </c>
      <c r="M106" s="44">
        <v>8.4352822502807481E-3</v>
      </c>
      <c r="N106" s="44">
        <v>0.16209703775556414</v>
      </c>
      <c r="O106" s="44">
        <v>0.15622610130405876</v>
      </c>
      <c r="P106" s="44">
        <v>0.10514049876978239</v>
      </c>
      <c r="Q106" s="44">
        <v>3.0339783085257126E-2</v>
      </c>
      <c r="R106" s="44">
        <v>1.4966084271190802E-2</v>
      </c>
      <c r="S106" s="44">
        <v>7.2032444737593113E-2</v>
      </c>
      <c r="T106" s="44">
        <v>0.10614840397671178</v>
      </c>
      <c r="U106" s="44">
        <v>0.15426579195101628</v>
      </c>
      <c r="V106" s="44">
        <v>8.6734348920646978E-2</v>
      </c>
      <c r="W106" s="44">
        <v>0.12048164484574481</v>
      </c>
      <c r="X106" s="44">
        <v>8.5452345240869712E-2</v>
      </c>
      <c r="Y106" s="44">
        <v>0.18735713623198702</v>
      </c>
      <c r="Z106" s="44">
        <v>0.25031487555234883</v>
      </c>
      <c r="AA106" s="44">
        <v>2.9598050235362217E-2</v>
      </c>
      <c r="AB106" s="44">
        <v>0.1962169979470684</v>
      </c>
      <c r="AC106" s="44">
        <v>7.6999321896211059E-2</v>
      </c>
      <c r="AD106" s="44">
        <v>-33.138671849800183</v>
      </c>
      <c r="BE106" s="29"/>
    </row>
    <row r="107" spans="1:57" x14ac:dyDescent="0.3">
      <c r="A107" s="75" t="s">
        <v>242</v>
      </c>
      <c r="B107" s="44">
        <v>0.36924082678128217</v>
      </c>
      <c r="C107" s="44">
        <v>0.13080627967471128</v>
      </c>
      <c r="D107" s="44">
        <v>0.25301094506447391</v>
      </c>
      <c r="E107" s="44">
        <v>0.98881119808918072</v>
      </c>
      <c r="F107" s="44">
        <v>7.5363969216854176E-2</v>
      </c>
      <c r="G107" s="44">
        <v>0.20605600469666152</v>
      </c>
      <c r="H107" s="44">
        <v>0.26785479996678169</v>
      </c>
      <c r="I107" s="44">
        <v>0.19169599295954601</v>
      </c>
      <c r="J107" s="44">
        <v>0.30178509737770076</v>
      </c>
      <c r="K107" s="44">
        <v>0.36265932575334076</v>
      </c>
      <c r="L107" s="44">
        <v>0.33892515892943509</v>
      </c>
      <c r="M107" s="44">
        <v>0.34200911154532615</v>
      </c>
      <c r="N107" s="44">
        <v>0.24055891567606139</v>
      </c>
      <c r="O107" s="44">
        <v>0.31541554805474198</v>
      </c>
      <c r="P107" s="44">
        <v>0.46596327057688319</v>
      </c>
      <c r="Q107" s="44">
        <v>0.41483519441447642</v>
      </c>
      <c r="R107" s="44">
        <v>0.33720265436897323</v>
      </c>
      <c r="S107" s="44">
        <v>0.31198513369298714</v>
      </c>
      <c r="T107" s="44">
        <v>0.29363479161822142</v>
      </c>
      <c r="U107" s="44">
        <v>0.35014559973982912</v>
      </c>
      <c r="V107" s="44">
        <v>0.33139508953401142</v>
      </c>
      <c r="W107" s="44">
        <v>0.28818334906566784</v>
      </c>
      <c r="X107" s="44">
        <v>0.24791066238284079</v>
      </c>
      <c r="Y107" s="44">
        <v>0.24457280784634339</v>
      </c>
      <c r="Z107" s="44">
        <v>0.25933807010487192</v>
      </c>
      <c r="AA107" s="44">
        <v>6.9292357746437869E-2</v>
      </c>
      <c r="AB107" s="44">
        <v>0.1960114894446067</v>
      </c>
      <c r="AC107" s="44">
        <v>0.15794691077617942</v>
      </c>
      <c r="AD107" s="44">
        <v>-33.956130795640654</v>
      </c>
      <c r="BE107" s="29"/>
    </row>
    <row r="108" spans="1:57" x14ac:dyDescent="0.3">
      <c r="A108" s="75" t="s">
        <v>243</v>
      </c>
      <c r="B108" s="44">
        <v>0.61333173436562605</v>
      </c>
      <c r="C108" s="44">
        <v>0.40152389152052859</v>
      </c>
      <c r="D108" s="44">
        <v>0.44426042808901922</v>
      </c>
      <c r="E108" s="44">
        <v>1.5218742764271826</v>
      </c>
      <c r="F108" s="44">
        <v>0.30457115541046864</v>
      </c>
      <c r="G108" s="44">
        <v>0.67886799182768931</v>
      </c>
      <c r="H108" s="44">
        <v>0.72663790203863421</v>
      </c>
      <c r="I108" s="44">
        <v>0.60233666251055862</v>
      </c>
      <c r="J108" s="44">
        <v>0.67996198908602123</v>
      </c>
      <c r="K108" s="44">
        <v>0.68945684290456766</v>
      </c>
      <c r="L108" s="44">
        <v>0.71580876861107201</v>
      </c>
      <c r="M108" s="44">
        <v>0.84867278619218778</v>
      </c>
      <c r="N108" s="44">
        <v>0.77968792872933912</v>
      </c>
      <c r="O108" s="44">
        <v>0.86072869464767887</v>
      </c>
      <c r="P108" s="44">
        <v>0.78301078448569206</v>
      </c>
      <c r="Q108" s="44">
        <v>0.80957027844520546</v>
      </c>
      <c r="R108" s="44">
        <v>0.70467791750760111</v>
      </c>
      <c r="S108" s="44">
        <v>0.71445998813007383</v>
      </c>
      <c r="T108" s="44">
        <v>0.67689843682466455</v>
      </c>
      <c r="U108" s="44">
        <v>0.71084947917845531</v>
      </c>
      <c r="V108" s="44">
        <v>0.6009513571677122</v>
      </c>
      <c r="W108" s="44">
        <v>0.54530459563758138</v>
      </c>
      <c r="X108" s="44">
        <v>0.51854309829307221</v>
      </c>
      <c r="Y108" s="44">
        <v>0.44715204164842276</v>
      </c>
      <c r="Z108" s="44">
        <v>0.4872224732689216</v>
      </c>
      <c r="AA108" s="44">
        <v>0.31848556865542871</v>
      </c>
      <c r="AB108" s="44">
        <v>0.37444527766494407</v>
      </c>
      <c r="AC108" s="44">
        <v>0.41596628470980451</v>
      </c>
      <c r="AD108" s="44">
        <v>-34.545621861675592</v>
      </c>
      <c r="BE108" s="29"/>
    </row>
    <row r="109" spans="1:57" x14ac:dyDescent="0.3">
      <c r="A109" s="75" t="s">
        <v>251</v>
      </c>
      <c r="B109" s="44">
        <v>0.39255586021006711</v>
      </c>
      <c r="C109" s="44">
        <v>0.15270329008678077</v>
      </c>
      <c r="D109" s="44">
        <v>0.25442144441054265</v>
      </c>
      <c r="E109" s="44">
        <v>1.0181910572755763</v>
      </c>
      <c r="F109" s="44">
        <v>0.12817326525372716</v>
      </c>
      <c r="G109" s="44">
        <v>0.2400062377086726</v>
      </c>
      <c r="H109" s="44">
        <v>0.3005110474725754</v>
      </c>
      <c r="I109" s="44">
        <v>0.24286478287084071</v>
      </c>
      <c r="J109" s="44">
        <v>0.33511793526685835</v>
      </c>
      <c r="K109" s="44">
        <v>0.39867866181256933</v>
      </c>
      <c r="L109" s="44">
        <v>0.37614120360579167</v>
      </c>
      <c r="M109" s="44">
        <v>0.40011485267372998</v>
      </c>
      <c r="N109" s="44">
        <v>0.29674659004584275</v>
      </c>
      <c r="O109" s="44">
        <v>0.36917673749756147</v>
      </c>
      <c r="P109" s="44">
        <v>0.4804443181545226</v>
      </c>
      <c r="Q109" s="44">
        <v>0.46610410135709346</v>
      </c>
      <c r="R109" s="44">
        <v>0.37244624145639954</v>
      </c>
      <c r="S109" s="44">
        <v>0.34572642804349796</v>
      </c>
      <c r="T109" s="44">
        <v>0.34441151448061724</v>
      </c>
      <c r="U109" s="44">
        <v>0.38427178735761186</v>
      </c>
      <c r="V109" s="44">
        <v>0.36352106343290852</v>
      </c>
      <c r="W109" s="44">
        <v>0.30196028557763094</v>
      </c>
      <c r="X109" s="44">
        <v>0.27947542811492276</v>
      </c>
      <c r="Y109" s="44">
        <v>0.25729804318899169</v>
      </c>
      <c r="Z109" s="44">
        <v>0.2899805958171659</v>
      </c>
      <c r="AA109" s="44">
        <v>9.6837986210135465E-2</v>
      </c>
      <c r="AB109" s="44">
        <v>0.20488768907345159</v>
      </c>
      <c r="AC109" s="44">
        <v>0.20208554583367513</v>
      </c>
      <c r="AD109" s="44">
        <v>-34.059651576146543</v>
      </c>
      <c r="BE109" s="29"/>
    </row>
    <row r="110" spans="1:57" x14ac:dyDescent="0.3">
      <c r="A110" s="75" t="s">
        <v>252</v>
      </c>
      <c r="B110" s="44">
        <v>1.331642358909336</v>
      </c>
      <c r="C110" s="44">
        <v>6.2578222778469528E-2</v>
      </c>
      <c r="D110" s="44">
        <v>0.9380863039399624</v>
      </c>
      <c r="E110" s="44">
        <v>0.12391573729862988</v>
      </c>
      <c r="F110" s="44">
        <v>-0.68069306930692719</v>
      </c>
      <c r="G110" s="44">
        <v>0.62305295950155759</v>
      </c>
      <c r="H110" s="44">
        <v>0.37151702786377355</v>
      </c>
      <c r="I110" s="44">
        <v>0</v>
      </c>
      <c r="J110" s="44">
        <v>0.92535471930906843</v>
      </c>
      <c r="K110" s="44">
        <v>0.36674816625916523</v>
      </c>
      <c r="L110" s="44">
        <v>-0.48721071863579962</v>
      </c>
      <c r="M110" s="44">
        <v>0.67319461444308093</v>
      </c>
      <c r="N110" s="44">
        <v>0.60790273556231</v>
      </c>
      <c r="O110" s="44">
        <v>-0.12084592145014418</v>
      </c>
      <c r="P110" s="44">
        <v>1.0284331518451231</v>
      </c>
      <c r="Q110" s="44">
        <v>0.29940119760479045</v>
      </c>
      <c r="R110" s="44">
        <v>-0.41791044776118724</v>
      </c>
      <c r="S110" s="44">
        <v>0.59952038369304561</v>
      </c>
      <c r="T110" s="44">
        <v>0.71513706793801468</v>
      </c>
      <c r="U110" s="44">
        <v>0.29585798816568049</v>
      </c>
      <c r="V110" s="44">
        <v>1.0029498525073679</v>
      </c>
      <c r="W110" s="44">
        <v>0.35046728971963947</v>
      </c>
      <c r="X110" s="44">
        <v>-0.64027939464494921</v>
      </c>
      <c r="Y110" s="44">
        <v>0.82015231400117505</v>
      </c>
      <c r="Z110" s="44">
        <v>0.81348053457292613</v>
      </c>
      <c r="AA110" s="44">
        <v>0</v>
      </c>
      <c r="AB110" s="44">
        <v>0.97982708933716933</v>
      </c>
      <c r="AC110" s="44">
        <v>0.22831050228310826</v>
      </c>
      <c r="AD110" s="44">
        <v>-100</v>
      </c>
      <c r="BE110" s="29"/>
    </row>
    <row r="111" spans="1:57" x14ac:dyDescent="0.3">
      <c r="A111" s="75" t="s">
        <v>253</v>
      </c>
      <c r="B111" s="44">
        <v>0.86409583984480509</v>
      </c>
      <c r="C111" s="44">
        <v>0.38094730514374114</v>
      </c>
      <c r="D111" s="44">
        <v>1.503007186099951E-3</v>
      </c>
      <c r="E111" s="44">
        <v>1.2223615775496806</v>
      </c>
      <c r="F111" s="44">
        <v>0.12254318429462015</v>
      </c>
      <c r="G111" s="44">
        <v>0.11948953407612366</v>
      </c>
      <c r="H111" s="44">
        <v>0.14732205301381987</v>
      </c>
      <c r="I111" s="44">
        <v>0.12911473318147237</v>
      </c>
      <c r="J111" s="44">
        <v>0.37712917588151834</v>
      </c>
      <c r="K111" s="44">
        <v>-3.0332447705069081E-2</v>
      </c>
      <c r="L111" s="44">
        <v>7.4043545172307088E-2</v>
      </c>
      <c r="M111" s="44">
        <v>5.503709288895927E-2</v>
      </c>
      <c r="N111" s="44">
        <v>0.34152708954934258</v>
      </c>
      <c r="O111" s="44">
        <v>0.31973593229749708</v>
      </c>
      <c r="P111" s="44">
        <v>0.89485699153054821</v>
      </c>
      <c r="Q111" s="44">
        <v>0.39386813689776096</v>
      </c>
      <c r="R111" s="44">
        <v>0.2699812412497869</v>
      </c>
      <c r="S111" s="44">
        <v>0.55190321383421403</v>
      </c>
      <c r="T111" s="44">
        <v>-9.2788472474683248E-2</v>
      </c>
      <c r="U111" s="44">
        <v>0.11224261564127032</v>
      </c>
      <c r="V111" s="44">
        <v>0.20446772797960025</v>
      </c>
      <c r="W111" s="44">
        <v>0.20364105678988031</v>
      </c>
      <c r="X111" s="44">
        <v>0.16746165412234645</v>
      </c>
      <c r="Y111" s="44">
        <v>7.7011121232785265E-2</v>
      </c>
      <c r="Z111" s="44">
        <v>-0.28565016545371841</v>
      </c>
      <c r="AA111" s="44">
        <v>-3.5514462763713263E-2</v>
      </c>
      <c r="AB111" s="44">
        <v>1.9422955582634006E-2</v>
      </c>
      <c r="AC111" s="44">
        <v>0.18373505689519751</v>
      </c>
      <c r="AD111" s="44">
        <v>-33.278001025778913</v>
      </c>
      <c r="BE111" s="29"/>
    </row>
    <row r="112" spans="1:57" x14ac:dyDescent="0.3">
      <c r="A112" s="75" t="s">
        <v>254</v>
      </c>
      <c r="B112" s="44">
        <v>0.27437819321004914</v>
      </c>
      <c r="C112" s="44">
        <v>7.5382968363209304E-2</v>
      </c>
      <c r="D112" s="44">
        <v>0.21724864158298388</v>
      </c>
      <c r="E112" s="44">
        <v>0.79215776716058295</v>
      </c>
      <c r="F112" s="44">
        <v>0.16496333788484785</v>
      </c>
      <c r="G112" s="44">
        <v>0.32874422492585492</v>
      </c>
      <c r="H112" s="44">
        <v>0.22295448356188219</v>
      </c>
      <c r="I112" s="44">
        <v>0.14463527272352428</v>
      </c>
      <c r="J112" s="44">
        <v>0.21238882222839375</v>
      </c>
      <c r="K112" s="44">
        <v>0.24832801503428792</v>
      </c>
      <c r="L112" s="44">
        <v>0.26751989987998687</v>
      </c>
      <c r="M112" s="44">
        <v>0.26870939961958734</v>
      </c>
      <c r="N112" s="44">
        <v>0.22854945154675876</v>
      </c>
      <c r="O112" s="44">
        <v>0.23039797631407147</v>
      </c>
      <c r="P112" s="44">
        <v>0.30441825523792526</v>
      </c>
      <c r="Q112" s="44">
        <v>0.30176571728618445</v>
      </c>
      <c r="R112" s="44">
        <v>0.33801764825019359</v>
      </c>
      <c r="S112" s="44">
        <v>0.26078759039973631</v>
      </c>
      <c r="T112" s="44">
        <v>0.25887217256504541</v>
      </c>
      <c r="U112" s="44">
        <v>0.31478703877370923</v>
      </c>
      <c r="V112" s="44">
        <v>0.2214037112695427</v>
      </c>
      <c r="W112" s="44">
        <v>0.27568213154984483</v>
      </c>
      <c r="X112" s="44">
        <v>0.2376977477088206</v>
      </c>
      <c r="Y112" s="44">
        <v>0.2245868823269784</v>
      </c>
      <c r="Z112" s="44">
        <v>0.34049879140172684</v>
      </c>
      <c r="AA112" s="44">
        <v>7.2585741386196112E-2</v>
      </c>
      <c r="AB112" s="44">
        <v>0.16826121019599327</v>
      </c>
      <c r="AC112" s="44">
        <v>0.20734996710844969</v>
      </c>
      <c r="AD112" s="44">
        <v>-34.132215623996622</v>
      </c>
      <c r="BE112" s="29"/>
    </row>
    <row r="113" spans="1:57" x14ac:dyDescent="0.3">
      <c r="A113" s="75" t="s">
        <v>244</v>
      </c>
      <c r="B113" s="44">
        <v>0.44797778998404708</v>
      </c>
      <c r="C113" s="44">
        <v>0.12523725372833269</v>
      </c>
      <c r="D113" s="44">
        <v>0.20253707188304038</v>
      </c>
      <c r="E113" s="44">
        <v>0.83956592993094936</v>
      </c>
      <c r="F113" s="44">
        <v>0.19131015395684972</v>
      </c>
      <c r="G113" s="44">
        <v>0.2137575793745333</v>
      </c>
      <c r="H113" s="44">
        <v>0.21255262698051691</v>
      </c>
      <c r="I113" s="44">
        <v>0.22240796318963371</v>
      </c>
      <c r="J113" s="44">
        <v>0.19356910795892915</v>
      </c>
      <c r="K113" s="44">
        <v>0.25018639576057505</v>
      </c>
      <c r="L113" s="44">
        <v>0.19296964128725605</v>
      </c>
      <c r="M113" s="44">
        <v>0.2065514528133067</v>
      </c>
      <c r="N113" s="44">
        <v>0.18116781507348131</v>
      </c>
      <c r="O113" s="44">
        <v>0.19217222044650648</v>
      </c>
      <c r="P113" s="44">
        <v>0.24468869584270347</v>
      </c>
      <c r="Q113" s="44">
        <v>0.18841421732218619</v>
      </c>
      <c r="R113" s="44">
        <v>0.14376316709054468</v>
      </c>
      <c r="S113" s="44">
        <v>0.15834149118213614</v>
      </c>
      <c r="T113" s="44">
        <v>0.15520908006680303</v>
      </c>
      <c r="U113" s="44">
        <v>0.18867879843243532</v>
      </c>
      <c r="V113" s="44">
        <v>0.22071587226221748</v>
      </c>
      <c r="W113" s="44">
        <v>0.23899747938289431</v>
      </c>
      <c r="X113" s="44">
        <v>0.25586787105075876</v>
      </c>
      <c r="Y113" s="44">
        <v>0.2518374810621074</v>
      </c>
      <c r="Z113" s="44">
        <v>0.3769353508503559</v>
      </c>
      <c r="AA113" s="44">
        <v>2.5318687775450172E-2</v>
      </c>
      <c r="AB113" s="44">
        <v>0.13377855762360538</v>
      </c>
      <c r="AC113" s="44">
        <v>0.13233879142970459</v>
      </c>
      <c r="AD113" s="44">
        <v>-33.686976554064302</v>
      </c>
      <c r="BE113" s="29"/>
    </row>
    <row r="114" spans="1:57" x14ac:dyDescent="0.3">
      <c r="A114" s="75" t="s">
        <v>245</v>
      </c>
      <c r="B114" s="44">
        <v>0.77168328058397984</v>
      </c>
      <c r="C114" s="44">
        <v>0.36296021925189459</v>
      </c>
      <c r="D114" s="44">
        <v>0.19756111645745275</v>
      </c>
      <c r="E114" s="44">
        <v>0.44685028022347134</v>
      </c>
      <c r="F114" s="44">
        <v>0.29887020588484098</v>
      </c>
      <c r="G114" s="44">
        <v>0.69044436093596895</v>
      </c>
      <c r="H114" s="44">
        <v>0.1916386421486885</v>
      </c>
      <c r="I114" s="44">
        <v>7.7369001025557882E-2</v>
      </c>
      <c r="J114" s="44">
        <v>0.42363365601494296</v>
      </c>
      <c r="K114" s="44">
        <v>-7.3987433598132757E-2</v>
      </c>
      <c r="L114" s="44">
        <v>0.31963667093264236</v>
      </c>
      <c r="M114" s="44">
        <v>0.22014666266602001</v>
      </c>
      <c r="N114" s="44">
        <v>0.15147369183778267</v>
      </c>
      <c r="O114" s="44">
        <v>0.23590066647558819</v>
      </c>
      <c r="P114" s="44">
        <v>0.94705260957522708</v>
      </c>
      <c r="Q114" s="44">
        <v>0.22915540501751122</v>
      </c>
      <c r="R114" s="44">
        <v>-0.27193585306571472</v>
      </c>
      <c r="S114" s="44">
        <v>0.2312063682513609</v>
      </c>
      <c r="T114" s="44">
        <v>0.1368821224651855</v>
      </c>
      <c r="U114" s="44">
        <v>0.13649133010526318</v>
      </c>
      <c r="V114" s="44">
        <v>0.17376097830517093</v>
      </c>
      <c r="W114" s="44">
        <v>8.9428937768103609E-2</v>
      </c>
      <c r="X114" s="44">
        <v>0.13023202066015557</v>
      </c>
      <c r="Y114" s="44">
        <v>0.14700910413467469</v>
      </c>
      <c r="Z114" s="44">
        <v>0.23295087286319247</v>
      </c>
      <c r="AA114" s="44">
        <v>7.763971060638486E-2</v>
      </c>
      <c r="AB114" s="44">
        <v>0.15884149704568781</v>
      </c>
      <c r="AC114" s="44">
        <v>0.13980398919937112</v>
      </c>
      <c r="AD114" s="44">
        <v>-34.245705712148613</v>
      </c>
      <c r="BE114" s="29"/>
    </row>
    <row r="115" spans="1:57" x14ac:dyDescent="0.3">
      <c r="A115" s="75" t="s">
        <v>246</v>
      </c>
      <c r="B115" s="44">
        <v>0.52702587486438801</v>
      </c>
      <c r="C115" s="44">
        <v>0.27713190715338304</v>
      </c>
      <c r="D115" s="44">
        <v>0.26449108113202469</v>
      </c>
      <c r="E115" s="44">
        <v>0.39952096577686796</v>
      </c>
      <c r="F115" s="44">
        <v>0.14149626415557925</v>
      </c>
      <c r="G115" s="44">
        <v>0.1613212253513939</v>
      </c>
      <c r="H115" s="44">
        <v>0.1782368801315489</v>
      </c>
      <c r="I115" s="44">
        <v>0.39334363775724296</v>
      </c>
      <c r="J115" s="44">
        <v>0.18268094408799485</v>
      </c>
      <c r="K115" s="44">
        <v>0.19068729001996454</v>
      </c>
      <c r="L115" s="44">
        <v>0.19497487495535251</v>
      </c>
      <c r="M115" s="44">
        <v>0.12882798362901524</v>
      </c>
      <c r="N115" s="44">
        <v>0.16446255515877276</v>
      </c>
      <c r="O115" s="44">
        <v>0.26026018610327251</v>
      </c>
      <c r="P115" s="44">
        <v>0.15385876986848865</v>
      </c>
      <c r="Q115" s="44">
        <v>0.10413052747066594</v>
      </c>
      <c r="R115" s="44">
        <v>9.8476187416335945E-2</v>
      </c>
      <c r="S115" s="44">
        <v>0.13443559333466437</v>
      </c>
      <c r="T115" s="44">
        <v>0.154765431592089</v>
      </c>
      <c r="U115" s="44">
        <v>0.15561488903612264</v>
      </c>
      <c r="V115" s="44">
        <v>0.13501108473595069</v>
      </c>
      <c r="W115" s="44">
        <v>5.5925512663780021E-2</v>
      </c>
      <c r="X115" s="44">
        <v>9.3896515452254414E-2</v>
      </c>
      <c r="Y115" s="44">
        <v>0.13311059064033279</v>
      </c>
      <c r="Z115" s="44">
        <v>0.21057493110433997</v>
      </c>
      <c r="AA115" s="44">
        <v>1.6655796053872907E-2</v>
      </c>
      <c r="AB115" s="44">
        <v>9.4949004118068878E-2</v>
      </c>
      <c r="AC115" s="44">
        <v>0.13374275503493305</v>
      </c>
      <c r="AD115" s="44">
        <v>-33.821562423770885</v>
      </c>
      <c r="BE115" s="29"/>
    </row>
    <row r="116" spans="1:57" x14ac:dyDescent="0.3">
      <c r="A116" s="75" t="s">
        <v>247</v>
      </c>
      <c r="B116" s="44">
        <v>7.4577227298912543E-2</v>
      </c>
      <c r="C116" s="44">
        <v>8.968267012839215E-2</v>
      </c>
      <c r="D116" s="44">
        <v>9.9699778876185821E-2</v>
      </c>
      <c r="E116" s="44">
        <v>0.76871996714931423</v>
      </c>
      <c r="F116" s="44">
        <v>-5.0626745053413913E-2</v>
      </c>
      <c r="G116" s="44">
        <v>0.15419101809517347</v>
      </c>
      <c r="H116" s="44">
        <v>0.10570586194682274</v>
      </c>
      <c r="I116" s="44">
        <v>0.25008254911109723</v>
      </c>
      <c r="J116" s="44">
        <v>0.16406134987366702</v>
      </c>
      <c r="K116" s="44">
        <v>0.13085067885518095</v>
      </c>
      <c r="L116" s="44">
        <v>0.14753809293663389</v>
      </c>
      <c r="M116" s="44">
        <v>0.11640718811162983</v>
      </c>
      <c r="N116" s="44">
        <v>0.15329418795407537</v>
      </c>
      <c r="O116" s="44">
        <v>0.12296894046537066</v>
      </c>
      <c r="P116" s="44">
        <v>0.11645500023976574</v>
      </c>
      <c r="Q116" s="44">
        <v>0.22224454560088067</v>
      </c>
      <c r="R116" s="44">
        <v>0.19733049585958332</v>
      </c>
      <c r="S116" s="44">
        <v>0.44669982810636943</v>
      </c>
      <c r="T116" s="44">
        <v>0.2211327506378189</v>
      </c>
      <c r="U116" s="44">
        <v>0.12500272058130549</v>
      </c>
      <c r="V116" s="44">
        <v>8.1179851023345753E-2</v>
      </c>
      <c r="W116" s="44">
        <v>0.10022276946064464</v>
      </c>
      <c r="X116" s="44">
        <v>0.1009218731014813</v>
      </c>
      <c r="Y116" s="44">
        <v>0.12063151400162304</v>
      </c>
      <c r="Z116" s="44">
        <v>0.1634136062879771</v>
      </c>
      <c r="AA116" s="44">
        <v>2.9310274834571493E-2</v>
      </c>
      <c r="AB116" s="44">
        <v>0.20073884626314395</v>
      </c>
      <c r="AC116" s="44">
        <v>0.19174993913104724</v>
      </c>
      <c r="AD116" s="44">
        <v>-33.911560654270176</v>
      </c>
      <c r="BE116" s="29"/>
    </row>
    <row r="117" spans="1:57" x14ac:dyDescent="0.3">
      <c r="A117" s="75" t="s">
        <v>248</v>
      </c>
      <c r="B117" s="44">
        <v>-0.21026824434461122</v>
      </c>
      <c r="C117" s="44">
        <v>-0.44694735087144605</v>
      </c>
      <c r="D117" s="44">
        <v>0.32857421031054995</v>
      </c>
      <c r="E117" s="44">
        <v>1.0123433485167921</v>
      </c>
      <c r="F117" s="44">
        <v>2.4294271585184563E-2</v>
      </c>
      <c r="G117" s="44">
        <v>0.21186406266108623</v>
      </c>
      <c r="H117" s="44">
        <v>-2.0182661796434121E-2</v>
      </c>
      <c r="I117" s="44">
        <v>-2.0351552097132537E-2</v>
      </c>
      <c r="J117" s="44">
        <v>0.18786491040335038</v>
      </c>
      <c r="K117" s="44">
        <v>0.27011802108410732</v>
      </c>
      <c r="L117" s="44">
        <v>8.2558115785177771E-2</v>
      </c>
      <c r="M117" s="44">
        <v>8.2152051232082204E-2</v>
      </c>
      <c r="N117" s="44">
        <v>0.2659991608024832</v>
      </c>
      <c r="O117" s="44">
        <v>0.58808312574614596</v>
      </c>
      <c r="P117" s="44">
        <v>0.31931341277751984</v>
      </c>
      <c r="Q117" s="44">
        <v>-9.8408337690275835E-2</v>
      </c>
      <c r="R117" s="44">
        <v>0.19802372400464083</v>
      </c>
      <c r="S117" s="44">
        <v>3.9435930297091006E-2</v>
      </c>
      <c r="T117" s="44">
        <v>0.27500665739836622</v>
      </c>
      <c r="U117" s="44">
        <v>-5.8331637794099493E-2</v>
      </c>
      <c r="V117" s="44">
        <v>0.23413485965330003</v>
      </c>
      <c r="W117" s="44">
        <v>0.27123892539720762</v>
      </c>
      <c r="X117" s="44">
        <v>0.44176104274428107</v>
      </c>
      <c r="Y117" s="44">
        <v>0.51202086050746343</v>
      </c>
      <c r="Z117" s="44">
        <v>0.42939009782377546</v>
      </c>
      <c r="AA117" s="44">
        <v>3.7645964479638788E-4</v>
      </c>
      <c r="AB117" s="44">
        <v>0.57140065906132331</v>
      </c>
      <c r="AC117" s="44">
        <v>0.19955082654490516</v>
      </c>
      <c r="AD117" s="44">
        <v>-33.278978074510611</v>
      </c>
      <c r="BE117" s="29"/>
    </row>
    <row r="118" spans="1:57" x14ac:dyDescent="0.3">
      <c r="A118" s="75" t="s">
        <v>249</v>
      </c>
      <c r="B118" s="44">
        <v>0.35949704332744642</v>
      </c>
      <c r="C118" s="44">
        <v>8.7692094213323316E-2</v>
      </c>
      <c r="D118" s="44">
        <v>0.20777961579474521</v>
      </c>
      <c r="E118" s="44">
        <v>0.7279683071832791</v>
      </c>
      <c r="F118" s="44">
        <v>0.16323265841067988</v>
      </c>
      <c r="G118" s="44">
        <v>0.34065084523381256</v>
      </c>
      <c r="H118" s="44">
        <v>0.16463096195293417</v>
      </c>
      <c r="I118" s="44">
        <v>0.15626750095519229</v>
      </c>
      <c r="J118" s="44">
        <v>0.24656593406592928</v>
      </c>
      <c r="K118" s="44">
        <v>0.16043312752063935</v>
      </c>
      <c r="L118" s="44">
        <v>0.22482135269323086</v>
      </c>
      <c r="M118" s="44">
        <v>0.18711469828994298</v>
      </c>
      <c r="N118" s="44">
        <v>0.20349617326195832</v>
      </c>
      <c r="O118" s="44">
        <v>0.26195639193972253</v>
      </c>
      <c r="P118" s="44">
        <v>0.43922791550179757</v>
      </c>
      <c r="Q118" s="44">
        <v>0.18500586988883091</v>
      </c>
      <c r="R118" s="44">
        <v>6.4642731909090603E-2</v>
      </c>
      <c r="S118" s="44">
        <v>0.20516337405575621</v>
      </c>
      <c r="T118" s="44">
        <v>0.20261936842032391</v>
      </c>
      <c r="U118" s="44">
        <v>0.14365688197065371</v>
      </c>
      <c r="V118" s="44">
        <v>0.1994732006900275</v>
      </c>
      <c r="W118" s="44">
        <v>0.18003709710330465</v>
      </c>
      <c r="X118" s="44">
        <v>0.21938633628896564</v>
      </c>
      <c r="Y118" s="44">
        <v>0.23865004339983389</v>
      </c>
      <c r="Z118" s="44">
        <v>0.31816616498504641</v>
      </c>
      <c r="AA118" s="44">
        <v>5.124044413775778E-2</v>
      </c>
      <c r="AB118" s="44">
        <v>0.2427012903946982</v>
      </c>
      <c r="AC118" s="44">
        <v>0.16624013726192896</v>
      </c>
      <c r="AD118" s="44">
        <v>-34.003945605616913</v>
      </c>
      <c r="BE118" s="29"/>
    </row>
    <row r="119" spans="1:57" x14ac:dyDescent="0.3">
      <c r="A119" s="75" t="s">
        <v>250</v>
      </c>
      <c r="B119" s="44">
        <v>-0.3751301593286131</v>
      </c>
      <c r="C119" s="44">
        <v>4.076845087539379E-5</v>
      </c>
      <c r="D119" s="44">
        <v>0.19136721243231505</v>
      </c>
      <c r="E119" s="44">
        <v>0.73949319365656108</v>
      </c>
      <c r="F119" s="44">
        <v>0.21031391801874566</v>
      </c>
      <c r="G119" s="44">
        <v>0.23009707751603994</v>
      </c>
      <c r="H119" s="44">
        <v>8.3904273255688569E-2</v>
      </c>
      <c r="I119" s="44">
        <v>8.3367900727820146E-2</v>
      </c>
      <c r="J119" s="44">
        <v>0.47248436290495571</v>
      </c>
      <c r="K119" s="44">
        <v>0.26447110014855968</v>
      </c>
      <c r="L119" s="44">
        <v>-0.11636740250211171</v>
      </c>
      <c r="M119" s="44">
        <v>-0.11739349714076269</v>
      </c>
      <c r="N119" s="44">
        <v>6.2132190715470326E-2</v>
      </c>
      <c r="O119" s="44">
        <v>0.40266794355987723</v>
      </c>
      <c r="P119" s="44">
        <v>0.42172322593050621</v>
      </c>
      <c r="Q119" s="44">
        <v>0.33536049600072948</v>
      </c>
      <c r="R119" s="44">
        <v>0.21600202809741623</v>
      </c>
      <c r="S119" s="44">
        <v>0.13925728298441423</v>
      </c>
      <c r="T119" s="44">
        <v>0.1955689460427287</v>
      </c>
      <c r="U119" s="44">
        <v>0.21435624502714742</v>
      </c>
      <c r="V119" s="44">
        <v>0.28952529229633345</v>
      </c>
      <c r="W119" s="44">
        <v>-1.3446750514547948E-2</v>
      </c>
      <c r="X119" s="44">
        <v>-0.12084281347976704</v>
      </c>
      <c r="Y119" s="44">
        <v>0.14009098994731795</v>
      </c>
      <c r="Z119" s="44">
        <v>4.45402332278938E-2</v>
      </c>
      <c r="AA119" s="44">
        <v>2.3015219585124833E-3</v>
      </c>
      <c r="AB119" s="44">
        <v>0.15279061149952292</v>
      </c>
      <c r="AC119" s="44">
        <v>0.1887035567740952</v>
      </c>
      <c r="AD119" s="44">
        <v>-33.461609045591253</v>
      </c>
      <c r="BE119" s="29"/>
    </row>
    <row r="120" spans="1:57" x14ac:dyDescent="0.3">
      <c r="A120" s="75" t="s">
        <v>257</v>
      </c>
      <c r="B120" s="44">
        <v>53.819095477386945</v>
      </c>
      <c r="C120" s="44">
        <v>32.734400522705009</v>
      </c>
      <c r="D120" s="44">
        <v>6.694560669456064</v>
      </c>
      <c r="E120" s="44">
        <v>1.93771626297577</v>
      </c>
      <c r="F120" s="44">
        <v>-6.4267933921701657</v>
      </c>
      <c r="G120" s="44">
        <v>-1.6686819830713537</v>
      </c>
      <c r="H120" s="44">
        <v>6.5912444663059695</v>
      </c>
      <c r="I120" s="44">
        <v>14.997692662667282</v>
      </c>
      <c r="J120" s="44">
        <v>6.6211878009630754</v>
      </c>
      <c r="K120" s="44">
        <v>3.3105939004815377</v>
      </c>
      <c r="L120" s="44">
        <v>12.094664476485983</v>
      </c>
      <c r="M120" s="44">
        <v>4.6775397669519831</v>
      </c>
      <c r="N120" s="44">
        <v>3.0480164878035012</v>
      </c>
      <c r="O120" s="44">
        <v>6.8751693316025211</v>
      </c>
      <c r="P120" s="44">
        <v>3.9492022754363716</v>
      </c>
      <c r="Q120" s="44">
        <v>-2.6680222139889298</v>
      </c>
      <c r="R120" s="44">
        <v>1.4852932046935141</v>
      </c>
      <c r="S120" s="44">
        <v>9.7765927171601543</v>
      </c>
      <c r="T120" s="44">
        <v>2.8996465321364813</v>
      </c>
      <c r="U120" s="44">
        <v>-6.6648821364294522</v>
      </c>
      <c r="V120" s="44">
        <v>7.3070032734937271</v>
      </c>
      <c r="W120" s="44">
        <v>12.571815474066099</v>
      </c>
      <c r="X120" s="44">
        <v>17.024053350830762</v>
      </c>
      <c r="Y120" s="44">
        <v>0.81427071957556052</v>
      </c>
      <c r="Z120" s="44">
        <v>1.3105254322281663</v>
      </c>
      <c r="AA120" s="44">
        <v>6.0741421595199467</v>
      </c>
      <c r="AB120" s="44">
        <v>-4.0669455175953928</v>
      </c>
      <c r="AC120" s="44">
        <v>-8.1353768340228694</v>
      </c>
      <c r="AD120" s="44">
        <v>-100</v>
      </c>
      <c r="BE120" s="29"/>
    </row>
    <row r="121" spans="1:57" x14ac:dyDescent="0.3">
      <c r="BE121" s="29"/>
    </row>
    <row r="122" spans="1:57" x14ac:dyDescent="0.3">
      <c r="BE122" s="29"/>
    </row>
    <row r="123" spans="1:57" x14ac:dyDescent="0.3">
      <c r="BE123" s="29"/>
    </row>
    <row r="124" spans="1:57" x14ac:dyDescent="0.3">
      <c r="BE124" s="29"/>
    </row>
    <row r="125" spans="1:57" x14ac:dyDescent="0.3">
      <c r="BE125" s="29"/>
    </row>
    <row r="126" spans="1:57" x14ac:dyDescent="0.3">
      <c r="BE126" s="29"/>
    </row>
    <row r="127" spans="1:57" x14ac:dyDescent="0.3">
      <c r="BE127" s="29"/>
    </row>
    <row r="128" spans="1:57" x14ac:dyDescent="0.3">
      <c r="BE128" s="29"/>
    </row>
    <row r="129" spans="57:57" x14ac:dyDescent="0.3">
      <c r="BE129" s="29"/>
    </row>
    <row r="130" spans="57:57" x14ac:dyDescent="0.3">
      <c r="BE130" s="29"/>
    </row>
    <row r="131" spans="57:57" x14ac:dyDescent="0.3">
      <c r="BE131" s="29"/>
    </row>
    <row r="132" spans="57:57" x14ac:dyDescent="0.3">
      <c r="BE132" s="29"/>
    </row>
    <row r="133" spans="57:57" x14ac:dyDescent="0.3">
      <c r="BE133" s="29"/>
    </row>
    <row r="134" spans="57:57" x14ac:dyDescent="0.3">
      <c r="BE134" s="29"/>
    </row>
    <row r="135" spans="57:57" x14ac:dyDescent="0.3">
      <c r="BE135" s="29"/>
    </row>
    <row r="136" spans="57:57" x14ac:dyDescent="0.3">
      <c r="BE136" s="29"/>
    </row>
    <row r="137" spans="57:57" x14ac:dyDescent="0.3">
      <c r="BE137" s="29"/>
    </row>
    <row r="138" spans="57:57" x14ac:dyDescent="0.3">
      <c r="BE138" s="29"/>
    </row>
    <row r="139" spans="57:57" x14ac:dyDescent="0.3">
      <c r="BE139" s="29"/>
    </row>
    <row r="140" spans="57:57" x14ac:dyDescent="0.3">
      <c r="BE140" s="29"/>
    </row>
    <row r="141" spans="57:57" x14ac:dyDescent="0.3">
      <c r="BE141" s="29"/>
    </row>
    <row r="142" spans="57:57" x14ac:dyDescent="0.3">
      <c r="BE142" s="29"/>
    </row>
    <row r="143" spans="57:57" x14ac:dyDescent="0.3">
      <c r="BE143" s="29"/>
    </row>
    <row r="144" spans="57:57" x14ac:dyDescent="0.3">
      <c r="BE144" s="29"/>
    </row>
    <row r="145" spans="57:57" x14ac:dyDescent="0.3">
      <c r="BE145" s="29"/>
    </row>
    <row r="146" spans="57:57" x14ac:dyDescent="0.3">
      <c r="BE146" s="29"/>
    </row>
    <row r="147" spans="57:57" x14ac:dyDescent="0.3">
      <c r="BE147" s="29"/>
    </row>
    <row r="148" spans="57:57" x14ac:dyDescent="0.3">
      <c r="BE148" s="29"/>
    </row>
    <row r="149" spans="57:57" x14ac:dyDescent="0.3">
      <c r="BE149" s="29"/>
    </row>
    <row r="150" spans="57:57" x14ac:dyDescent="0.3">
      <c r="BE150" s="29"/>
    </row>
    <row r="151" spans="57:57" x14ac:dyDescent="0.3">
      <c r="BE151" s="29"/>
    </row>
    <row r="152" spans="57:57" x14ac:dyDescent="0.3">
      <c r="BE152" s="29"/>
    </row>
    <row r="153" spans="57:57" x14ac:dyDescent="0.3">
      <c r="BE153" s="29"/>
    </row>
    <row r="154" spans="57:57" x14ac:dyDescent="0.3">
      <c r="BE154" s="29"/>
    </row>
    <row r="155" spans="57:57" x14ac:dyDescent="0.3">
      <c r="BE155" s="29"/>
    </row>
    <row r="156" spans="57:57" x14ac:dyDescent="0.3">
      <c r="BE156" s="29"/>
    </row>
    <row r="157" spans="57:57" x14ac:dyDescent="0.3">
      <c r="BE157" s="29"/>
    </row>
    <row r="158" spans="57:57" x14ac:dyDescent="0.3">
      <c r="BE158" s="29"/>
    </row>
    <row r="159" spans="57:57" x14ac:dyDescent="0.3">
      <c r="BE159" s="29"/>
    </row>
    <row r="160" spans="57:57" x14ac:dyDescent="0.3">
      <c r="BE160" s="29"/>
    </row>
    <row r="161" spans="57:57" x14ac:dyDescent="0.3">
      <c r="BE161" s="29"/>
    </row>
    <row r="162" spans="57:57" x14ac:dyDescent="0.3">
      <c r="BE162" s="29"/>
    </row>
    <row r="163" spans="57:57" x14ac:dyDescent="0.3">
      <c r="BE163" s="29"/>
    </row>
    <row r="164" spans="57:57" x14ac:dyDescent="0.3">
      <c r="BE164" s="29"/>
    </row>
    <row r="165" spans="57:57" x14ac:dyDescent="0.3">
      <c r="BE165" s="29"/>
    </row>
    <row r="166" spans="57:57" x14ac:dyDescent="0.3">
      <c r="BE166" s="29"/>
    </row>
    <row r="167" spans="57:57" x14ac:dyDescent="0.3">
      <c r="BE167" s="29"/>
    </row>
    <row r="168" spans="57:57" x14ac:dyDescent="0.3">
      <c r="BE168" s="29"/>
    </row>
    <row r="169" spans="57:57" x14ac:dyDescent="0.3">
      <c r="BE169" s="29"/>
    </row>
    <row r="170" spans="57:57" x14ac:dyDescent="0.3">
      <c r="BE170" s="29"/>
    </row>
    <row r="171" spans="57:57" x14ac:dyDescent="0.3">
      <c r="BE171" s="29"/>
    </row>
    <row r="172" spans="57:57" x14ac:dyDescent="0.3">
      <c r="BE172" s="29"/>
    </row>
    <row r="173" spans="57:57" x14ac:dyDescent="0.3">
      <c r="BE173" s="29"/>
    </row>
    <row r="174" spans="57:57" x14ac:dyDescent="0.3">
      <c r="BE174" s="29"/>
    </row>
    <row r="175" spans="57:57" x14ac:dyDescent="0.3">
      <c r="BE175" s="29"/>
    </row>
    <row r="176" spans="57:57" x14ac:dyDescent="0.3">
      <c r="BE176" s="29"/>
    </row>
    <row r="177" spans="57:57" x14ac:dyDescent="0.3">
      <c r="BE177" s="29"/>
    </row>
    <row r="178" spans="57:57" x14ac:dyDescent="0.3">
      <c r="BE178" s="29"/>
    </row>
    <row r="179" spans="57:57" x14ac:dyDescent="0.3">
      <c r="BE179" s="2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72F48-9AE9-49E8-AEF4-BEA834A74828}">
  <dimension ref="A1:AD373"/>
  <sheetViews>
    <sheetView workbookViewId="0">
      <selection activeCell="D1" sqref="D1:AD1"/>
    </sheetView>
  </sheetViews>
  <sheetFormatPr defaultRowHeight="14.4" x14ac:dyDescent="0.3"/>
  <cols>
    <col min="1" max="1" width="11.21875" bestFit="1" customWidth="1"/>
    <col min="2" max="2" width="6.88671875" bestFit="1" customWidth="1"/>
    <col min="3" max="3" width="10" bestFit="1" customWidth="1"/>
    <col min="4" max="4" width="21" bestFit="1" customWidth="1"/>
    <col min="5" max="5" width="14.77734375" bestFit="1" customWidth="1"/>
    <col min="6" max="6" width="6.21875" bestFit="1" customWidth="1"/>
    <col min="7" max="7" width="18.5546875" bestFit="1" customWidth="1"/>
    <col min="8" max="8" width="13.44140625" bestFit="1" customWidth="1"/>
    <col min="9" max="9" width="7.77734375" bestFit="1" customWidth="1"/>
    <col min="10" max="10" width="12.44140625" bestFit="1" customWidth="1"/>
    <col min="11" max="11" width="20.21875" bestFit="1" customWidth="1"/>
    <col min="12" max="12" width="24.33203125" bestFit="1" customWidth="1"/>
    <col min="13" max="13" width="8.44140625" bestFit="1" customWidth="1"/>
    <col min="14" max="14" width="24.21875" bestFit="1" customWidth="1"/>
    <col min="15" max="15" width="33.5546875" bestFit="1" customWidth="1"/>
    <col min="16" max="16" width="20.33203125" bestFit="1" customWidth="1"/>
    <col min="17" max="17" width="27.88671875" bestFit="1" customWidth="1"/>
    <col min="18" max="18" width="10.21875" bestFit="1" customWidth="1"/>
    <col min="19" max="19" width="11.109375" bestFit="1" customWidth="1"/>
    <col min="20" max="20" width="22.21875" bestFit="1" customWidth="1"/>
    <col min="21" max="21" width="10" bestFit="1" customWidth="1"/>
    <col min="22" max="22" width="14.44140625" bestFit="1" customWidth="1"/>
    <col min="23" max="23" width="28.88671875" bestFit="1" customWidth="1"/>
    <col min="24" max="24" width="8.6640625" bestFit="1" customWidth="1"/>
    <col min="25" max="25" width="29.109375" bestFit="1" customWidth="1"/>
    <col min="26" max="26" width="26.6640625" bestFit="1" customWidth="1"/>
    <col min="27" max="27" width="11.6640625" bestFit="1" customWidth="1"/>
    <col min="28" max="28" width="24.5546875" bestFit="1" customWidth="1"/>
    <col min="29" max="29" width="15.109375" bestFit="1" customWidth="1"/>
    <col min="30" max="30" width="14.6640625" bestFit="1" customWidth="1"/>
  </cols>
  <sheetData>
    <row r="1" spans="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
      <c r="A2" s="1" t="s">
        <v>30</v>
      </c>
      <c r="B2">
        <v>2013</v>
      </c>
      <c r="C2" s="1" t="s">
        <v>31</v>
      </c>
      <c r="D2">
        <v>107.5</v>
      </c>
      <c r="E2">
        <v>106.3</v>
      </c>
      <c r="F2">
        <v>108.1</v>
      </c>
      <c r="G2">
        <v>104.9</v>
      </c>
      <c r="H2">
        <v>106.1</v>
      </c>
      <c r="I2">
        <v>103.9</v>
      </c>
      <c r="J2">
        <v>101.9</v>
      </c>
      <c r="K2">
        <v>106.1</v>
      </c>
      <c r="L2">
        <v>106.8</v>
      </c>
      <c r="M2">
        <v>103.1</v>
      </c>
      <c r="N2">
        <v>104.8</v>
      </c>
      <c r="O2">
        <v>106.7</v>
      </c>
      <c r="P2">
        <v>105.5</v>
      </c>
      <c r="Q2">
        <v>105.1</v>
      </c>
      <c r="R2">
        <v>106.5</v>
      </c>
      <c r="S2">
        <v>105.8</v>
      </c>
      <c r="T2">
        <v>106.4</v>
      </c>
      <c r="U2" s="1" t="s">
        <v>32</v>
      </c>
      <c r="V2">
        <v>105.5</v>
      </c>
      <c r="W2">
        <v>104.8</v>
      </c>
      <c r="X2">
        <v>104</v>
      </c>
      <c r="Y2">
        <v>103.3</v>
      </c>
      <c r="Z2">
        <v>103.4</v>
      </c>
      <c r="AA2">
        <v>103.8</v>
      </c>
      <c r="AB2">
        <v>104.7</v>
      </c>
      <c r="AC2">
        <v>104</v>
      </c>
      <c r="AD2">
        <v>105.1</v>
      </c>
    </row>
    <row r="3" spans="1:30" x14ac:dyDescent="0.3">
      <c r="A3" s="1" t="s">
        <v>33</v>
      </c>
      <c r="B3">
        <v>2013</v>
      </c>
      <c r="C3" s="1" t="s">
        <v>31</v>
      </c>
      <c r="D3">
        <v>110.5</v>
      </c>
      <c r="E3">
        <v>109.1</v>
      </c>
      <c r="F3">
        <v>113</v>
      </c>
      <c r="G3">
        <v>103.6</v>
      </c>
      <c r="H3">
        <v>103.4</v>
      </c>
      <c r="I3">
        <v>102.3</v>
      </c>
      <c r="J3">
        <v>102.9</v>
      </c>
      <c r="K3">
        <v>105.8</v>
      </c>
      <c r="L3">
        <v>105.1</v>
      </c>
      <c r="M3">
        <v>101.8</v>
      </c>
      <c r="N3">
        <v>105.1</v>
      </c>
      <c r="O3">
        <v>107.9</v>
      </c>
      <c r="P3">
        <v>105.9</v>
      </c>
      <c r="Q3">
        <v>105.2</v>
      </c>
      <c r="R3">
        <v>105.9</v>
      </c>
      <c r="S3">
        <v>105</v>
      </c>
      <c r="T3">
        <v>105.8</v>
      </c>
      <c r="U3" s="1" t="s">
        <v>34</v>
      </c>
      <c r="V3">
        <v>105.4</v>
      </c>
      <c r="W3">
        <v>104.8</v>
      </c>
      <c r="X3">
        <v>104.1</v>
      </c>
      <c r="Y3">
        <v>103.2</v>
      </c>
      <c r="Z3">
        <v>102.9</v>
      </c>
      <c r="AA3">
        <v>103.5</v>
      </c>
      <c r="AB3">
        <v>104.3</v>
      </c>
      <c r="AC3">
        <v>103.7</v>
      </c>
      <c r="AD3">
        <v>104</v>
      </c>
    </row>
    <row r="4" spans="1:30" x14ac:dyDescent="0.3">
      <c r="A4" s="1" t="s">
        <v>35</v>
      </c>
      <c r="B4">
        <v>2013</v>
      </c>
      <c r="C4" s="1" t="s">
        <v>31</v>
      </c>
      <c r="D4">
        <v>108.4</v>
      </c>
      <c r="E4">
        <v>107.3</v>
      </c>
      <c r="F4">
        <v>110</v>
      </c>
      <c r="G4">
        <v>104.4</v>
      </c>
      <c r="H4">
        <v>105.1</v>
      </c>
      <c r="I4">
        <v>103.2</v>
      </c>
      <c r="J4">
        <v>102.2</v>
      </c>
      <c r="K4">
        <v>106</v>
      </c>
      <c r="L4">
        <v>106.2</v>
      </c>
      <c r="M4">
        <v>102.7</v>
      </c>
      <c r="N4">
        <v>104.9</v>
      </c>
      <c r="O4">
        <v>107.3</v>
      </c>
      <c r="P4">
        <v>105.6</v>
      </c>
      <c r="Q4">
        <v>105.1</v>
      </c>
      <c r="R4">
        <v>106.3</v>
      </c>
      <c r="S4">
        <v>105.5</v>
      </c>
      <c r="T4">
        <v>106.2</v>
      </c>
      <c r="U4" s="1" t="s">
        <v>34</v>
      </c>
      <c r="V4">
        <v>105.5</v>
      </c>
      <c r="W4">
        <v>104.8</v>
      </c>
      <c r="X4">
        <v>104</v>
      </c>
      <c r="Y4">
        <v>103.2</v>
      </c>
      <c r="Z4">
        <v>103.1</v>
      </c>
      <c r="AA4">
        <v>103.6</v>
      </c>
      <c r="AB4">
        <v>104.5</v>
      </c>
      <c r="AC4">
        <v>103.9</v>
      </c>
      <c r="AD4">
        <v>104.6</v>
      </c>
    </row>
    <row r="5" spans="1:30" x14ac:dyDescent="0.3">
      <c r="A5" s="1" t="s">
        <v>30</v>
      </c>
      <c r="B5">
        <v>2013</v>
      </c>
      <c r="C5" s="1" t="s">
        <v>36</v>
      </c>
      <c r="D5">
        <v>109.2</v>
      </c>
      <c r="E5">
        <v>108.7</v>
      </c>
      <c r="F5">
        <v>110.2</v>
      </c>
      <c r="G5">
        <v>105.4</v>
      </c>
      <c r="H5">
        <v>106.7</v>
      </c>
      <c r="I5">
        <v>104</v>
      </c>
      <c r="J5">
        <v>102.4</v>
      </c>
      <c r="K5">
        <v>105.9</v>
      </c>
      <c r="L5">
        <v>105.7</v>
      </c>
      <c r="M5">
        <v>103.1</v>
      </c>
      <c r="N5">
        <v>105.1</v>
      </c>
      <c r="O5">
        <v>107.7</v>
      </c>
      <c r="P5">
        <v>106.3</v>
      </c>
      <c r="Q5">
        <v>105.6</v>
      </c>
      <c r="R5">
        <v>107.1</v>
      </c>
      <c r="S5">
        <v>106.3</v>
      </c>
      <c r="T5">
        <v>107</v>
      </c>
      <c r="U5" s="1" t="s">
        <v>32</v>
      </c>
      <c r="V5">
        <v>106.2</v>
      </c>
      <c r="W5">
        <v>105.2</v>
      </c>
      <c r="X5">
        <v>104.4</v>
      </c>
      <c r="Y5">
        <v>103.9</v>
      </c>
      <c r="Z5">
        <v>104</v>
      </c>
      <c r="AA5">
        <v>104.1</v>
      </c>
      <c r="AB5">
        <v>104.6</v>
      </c>
      <c r="AC5">
        <v>104.4</v>
      </c>
      <c r="AD5">
        <v>105.8</v>
      </c>
    </row>
    <row r="6" spans="1:30" x14ac:dyDescent="0.3">
      <c r="A6" s="1" t="s">
        <v>33</v>
      </c>
      <c r="B6">
        <v>2013</v>
      </c>
      <c r="C6" s="1" t="s">
        <v>36</v>
      </c>
      <c r="D6">
        <v>112.9</v>
      </c>
      <c r="E6">
        <v>112.9</v>
      </c>
      <c r="F6">
        <v>116.9</v>
      </c>
      <c r="G6">
        <v>104</v>
      </c>
      <c r="H6">
        <v>103.5</v>
      </c>
      <c r="I6">
        <v>103.1</v>
      </c>
      <c r="J6">
        <v>104.9</v>
      </c>
      <c r="K6">
        <v>104.1</v>
      </c>
      <c r="L6">
        <v>103.8</v>
      </c>
      <c r="M6">
        <v>102.3</v>
      </c>
      <c r="N6">
        <v>106</v>
      </c>
      <c r="O6">
        <v>109</v>
      </c>
      <c r="P6">
        <v>107.2</v>
      </c>
      <c r="Q6">
        <v>106</v>
      </c>
      <c r="R6">
        <v>106.6</v>
      </c>
      <c r="S6">
        <v>105.5</v>
      </c>
      <c r="T6">
        <v>106.4</v>
      </c>
      <c r="U6" s="1" t="s">
        <v>37</v>
      </c>
      <c r="V6">
        <v>105.7</v>
      </c>
      <c r="W6">
        <v>105.2</v>
      </c>
      <c r="X6">
        <v>104.7</v>
      </c>
      <c r="Y6">
        <v>104.4</v>
      </c>
      <c r="Z6">
        <v>103.3</v>
      </c>
      <c r="AA6">
        <v>103.7</v>
      </c>
      <c r="AB6">
        <v>104.3</v>
      </c>
      <c r="AC6">
        <v>104.3</v>
      </c>
      <c r="AD6">
        <v>104.7</v>
      </c>
    </row>
    <row r="7" spans="1:30" x14ac:dyDescent="0.3">
      <c r="A7" s="1" t="s">
        <v>35</v>
      </c>
      <c r="B7">
        <v>2013</v>
      </c>
      <c r="C7" s="1" t="s">
        <v>36</v>
      </c>
      <c r="D7">
        <v>110.4</v>
      </c>
      <c r="E7">
        <v>110.2</v>
      </c>
      <c r="F7">
        <v>112.8</v>
      </c>
      <c r="G7">
        <v>104.9</v>
      </c>
      <c r="H7">
        <v>105.5</v>
      </c>
      <c r="I7">
        <v>103.6</v>
      </c>
      <c r="J7">
        <v>103.2</v>
      </c>
      <c r="K7">
        <v>105.3</v>
      </c>
      <c r="L7">
        <v>105.1</v>
      </c>
      <c r="M7">
        <v>102.8</v>
      </c>
      <c r="N7">
        <v>105.5</v>
      </c>
      <c r="O7">
        <v>108.3</v>
      </c>
      <c r="P7">
        <v>106.6</v>
      </c>
      <c r="Q7">
        <v>105.7</v>
      </c>
      <c r="R7">
        <v>106.9</v>
      </c>
      <c r="S7">
        <v>106</v>
      </c>
      <c r="T7">
        <v>106.8</v>
      </c>
      <c r="U7" s="1" t="s">
        <v>37</v>
      </c>
      <c r="V7">
        <v>106</v>
      </c>
      <c r="W7">
        <v>105.2</v>
      </c>
      <c r="X7">
        <v>104.5</v>
      </c>
      <c r="Y7">
        <v>104.2</v>
      </c>
      <c r="Z7">
        <v>103.6</v>
      </c>
      <c r="AA7">
        <v>103.9</v>
      </c>
      <c r="AB7">
        <v>104.5</v>
      </c>
      <c r="AC7">
        <v>104.4</v>
      </c>
      <c r="AD7">
        <v>105.3</v>
      </c>
    </row>
    <row r="8" spans="1:30" x14ac:dyDescent="0.3">
      <c r="A8" s="1" t="s">
        <v>30</v>
      </c>
      <c r="B8">
        <v>2013</v>
      </c>
      <c r="C8" s="1" t="s">
        <v>38</v>
      </c>
      <c r="D8">
        <v>110.2</v>
      </c>
      <c r="E8">
        <v>108.8</v>
      </c>
      <c r="F8">
        <v>109.9</v>
      </c>
      <c r="G8">
        <v>105.6</v>
      </c>
      <c r="H8">
        <v>106.2</v>
      </c>
      <c r="I8">
        <v>105.7</v>
      </c>
      <c r="J8">
        <v>101.4</v>
      </c>
      <c r="K8">
        <v>105.7</v>
      </c>
      <c r="L8">
        <v>105</v>
      </c>
      <c r="M8">
        <v>103.3</v>
      </c>
      <c r="N8">
        <v>105.6</v>
      </c>
      <c r="O8">
        <v>108.2</v>
      </c>
      <c r="P8">
        <v>106.6</v>
      </c>
      <c r="Q8">
        <v>106.5</v>
      </c>
      <c r="R8">
        <v>107.6</v>
      </c>
      <c r="S8">
        <v>106.8</v>
      </c>
      <c r="T8">
        <v>107.5</v>
      </c>
      <c r="U8" s="1" t="s">
        <v>32</v>
      </c>
      <c r="V8">
        <v>106.1</v>
      </c>
      <c r="W8">
        <v>105.6</v>
      </c>
      <c r="X8">
        <v>104.7</v>
      </c>
      <c r="Y8">
        <v>104.6</v>
      </c>
      <c r="Z8">
        <v>104</v>
      </c>
      <c r="AA8">
        <v>104.3</v>
      </c>
      <c r="AB8">
        <v>104.3</v>
      </c>
      <c r="AC8">
        <v>104.6</v>
      </c>
      <c r="AD8">
        <v>106</v>
      </c>
    </row>
    <row r="9" spans="1:30" x14ac:dyDescent="0.3">
      <c r="A9" s="1" t="s">
        <v>33</v>
      </c>
      <c r="B9">
        <v>2013</v>
      </c>
      <c r="C9" s="1" t="s">
        <v>38</v>
      </c>
      <c r="D9">
        <v>113.9</v>
      </c>
      <c r="E9">
        <v>111.4</v>
      </c>
      <c r="F9">
        <v>113.2</v>
      </c>
      <c r="G9">
        <v>104.3</v>
      </c>
      <c r="H9">
        <v>102.7</v>
      </c>
      <c r="I9">
        <v>104.9</v>
      </c>
      <c r="J9">
        <v>103.8</v>
      </c>
      <c r="K9">
        <v>103.5</v>
      </c>
      <c r="L9">
        <v>102.6</v>
      </c>
      <c r="M9">
        <v>102.4</v>
      </c>
      <c r="N9">
        <v>107</v>
      </c>
      <c r="O9">
        <v>109.8</v>
      </c>
      <c r="P9">
        <v>107.3</v>
      </c>
      <c r="Q9">
        <v>106.8</v>
      </c>
      <c r="R9">
        <v>107.2</v>
      </c>
      <c r="S9">
        <v>106</v>
      </c>
      <c r="T9">
        <v>107</v>
      </c>
      <c r="U9" s="1" t="s">
        <v>37</v>
      </c>
      <c r="V9">
        <v>106</v>
      </c>
      <c r="W9">
        <v>105.7</v>
      </c>
      <c r="X9">
        <v>105.2</v>
      </c>
      <c r="Y9">
        <v>105.5</v>
      </c>
      <c r="Z9">
        <v>103.5</v>
      </c>
      <c r="AA9">
        <v>103.8</v>
      </c>
      <c r="AB9">
        <v>104.2</v>
      </c>
      <c r="AC9">
        <v>104.9</v>
      </c>
      <c r="AD9">
        <v>105</v>
      </c>
    </row>
    <row r="10" spans="1:30" x14ac:dyDescent="0.3">
      <c r="A10" s="1" t="s">
        <v>35</v>
      </c>
      <c r="B10">
        <v>2013</v>
      </c>
      <c r="C10" s="1" t="s">
        <v>38</v>
      </c>
      <c r="D10">
        <v>111.4</v>
      </c>
      <c r="E10">
        <v>109.7</v>
      </c>
      <c r="F10">
        <v>111.2</v>
      </c>
      <c r="G10">
        <v>105.1</v>
      </c>
      <c r="H10">
        <v>104.9</v>
      </c>
      <c r="I10">
        <v>105.3</v>
      </c>
      <c r="J10">
        <v>102.2</v>
      </c>
      <c r="K10">
        <v>105</v>
      </c>
      <c r="L10">
        <v>104.2</v>
      </c>
      <c r="M10">
        <v>103</v>
      </c>
      <c r="N10">
        <v>106.2</v>
      </c>
      <c r="O10">
        <v>108.9</v>
      </c>
      <c r="P10">
        <v>106.9</v>
      </c>
      <c r="Q10">
        <v>106.6</v>
      </c>
      <c r="R10">
        <v>107.4</v>
      </c>
      <c r="S10">
        <v>106.5</v>
      </c>
      <c r="T10">
        <v>107.3</v>
      </c>
      <c r="U10" s="1" t="s">
        <v>37</v>
      </c>
      <c r="V10">
        <v>106.1</v>
      </c>
      <c r="W10">
        <v>105.6</v>
      </c>
      <c r="X10">
        <v>104.9</v>
      </c>
      <c r="Y10">
        <v>105.1</v>
      </c>
      <c r="Z10">
        <v>103.7</v>
      </c>
      <c r="AA10">
        <v>104</v>
      </c>
      <c r="AB10">
        <v>104.3</v>
      </c>
      <c r="AC10">
        <v>104.7</v>
      </c>
      <c r="AD10">
        <v>105.5</v>
      </c>
    </row>
    <row r="11" spans="1:30" x14ac:dyDescent="0.3">
      <c r="A11" s="1" t="s">
        <v>30</v>
      </c>
      <c r="B11">
        <v>2013</v>
      </c>
      <c r="C11" s="1" t="s">
        <v>39</v>
      </c>
      <c r="D11">
        <v>110.2</v>
      </c>
      <c r="E11">
        <v>109.5</v>
      </c>
      <c r="F11">
        <v>106.9</v>
      </c>
      <c r="G11">
        <v>106.3</v>
      </c>
      <c r="H11">
        <v>105.7</v>
      </c>
      <c r="I11">
        <v>108.3</v>
      </c>
      <c r="J11">
        <v>103.4</v>
      </c>
      <c r="K11">
        <v>105.7</v>
      </c>
      <c r="L11">
        <v>104.2</v>
      </c>
      <c r="M11">
        <v>103.2</v>
      </c>
      <c r="N11">
        <v>106.5</v>
      </c>
      <c r="O11">
        <v>108.8</v>
      </c>
      <c r="P11">
        <v>107.1</v>
      </c>
      <c r="Q11">
        <v>107.1</v>
      </c>
      <c r="R11">
        <v>108.1</v>
      </c>
      <c r="S11">
        <v>107.4</v>
      </c>
      <c r="T11">
        <v>108</v>
      </c>
      <c r="U11" s="1" t="s">
        <v>32</v>
      </c>
      <c r="V11">
        <v>106.5</v>
      </c>
      <c r="W11">
        <v>106.1</v>
      </c>
      <c r="X11">
        <v>105.1</v>
      </c>
      <c r="Y11">
        <v>104.4</v>
      </c>
      <c r="Z11">
        <v>104.5</v>
      </c>
      <c r="AA11">
        <v>104.8</v>
      </c>
      <c r="AB11">
        <v>102.7</v>
      </c>
      <c r="AC11">
        <v>104.6</v>
      </c>
      <c r="AD11">
        <v>106.4</v>
      </c>
    </row>
    <row r="12" spans="1:30" x14ac:dyDescent="0.3">
      <c r="A12" s="1" t="s">
        <v>33</v>
      </c>
      <c r="B12">
        <v>2013</v>
      </c>
      <c r="C12" s="1" t="s">
        <v>39</v>
      </c>
      <c r="D12">
        <v>114.6</v>
      </c>
      <c r="E12">
        <v>113.4</v>
      </c>
      <c r="F12">
        <v>106</v>
      </c>
      <c r="G12">
        <v>104.7</v>
      </c>
      <c r="H12">
        <v>102.1</v>
      </c>
      <c r="I12">
        <v>109.5</v>
      </c>
      <c r="J12">
        <v>109.7</v>
      </c>
      <c r="K12">
        <v>104.6</v>
      </c>
      <c r="L12">
        <v>102</v>
      </c>
      <c r="M12">
        <v>103.5</v>
      </c>
      <c r="N12">
        <v>108.2</v>
      </c>
      <c r="O12">
        <v>110.6</v>
      </c>
      <c r="P12">
        <v>108.8</v>
      </c>
      <c r="Q12">
        <v>108.5</v>
      </c>
      <c r="R12">
        <v>107.9</v>
      </c>
      <c r="S12">
        <v>106.4</v>
      </c>
      <c r="T12">
        <v>107.7</v>
      </c>
      <c r="U12" s="1" t="s">
        <v>40</v>
      </c>
      <c r="V12">
        <v>106.4</v>
      </c>
      <c r="W12">
        <v>106.5</v>
      </c>
      <c r="X12">
        <v>105.7</v>
      </c>
      <c r="Y12">
        <v>105</v>
      </c>
      <c r="Z12">
        <v>104</v>
      </c>
      <c r="AA12">
        <v>105.2</v>
      </c>
      <c r="AB12">
        <v>103.2</v>
      </c>
      <c r="AC12">
        <v>105.1</v>
      </c>
      <c r="AD12">
        <v>105.7</v>
      </c>
    </row>
    <row r="13" spans="1:30" x14ac:dyDescent="0.3">
      <c r="A13" s="1" t="s">
        <v>35</v>
      </c>
      <c r="B13">
        <v>2013</v>
      </c>
      <c r="C13" s="1" t="s">
        <v>39</v>
      </c>
      <c r="D13">
        <v>111.6</v>
      </c>
      <c r="E13">
        <v>110.9</v>
      </c>
      <c r="F13">
        <v>106.6</v>
      </c>
      <c r="G13">
        <v>105.7</v>
      </c>
      <c r="H13">
        <v>104.4</v>
      </c>
      <c r="I13">
        <v>108.9</v>
      </c>
      <c r="J13">
        <v>105.5</v>
      </c>
      <c r="K13">
        <v>105.3</v>
      </c>
      <c r="L13">
        <v>103.5</v>
      </c>
      <c r="M13">
        <v>103.3</v>
      </c>
      <c r="N13">
        <v>107.2</v>
      </c>
      <c r="O13">
        <v>109.6</v>
      </c>
      <c r="P13">
        <v>107.7</v>
      </c>
      <c r="Q13">
        <v>107.5</v>
      </c>
      <c r="R13">
        <v>108</v>
      </c>
      <c r="S13">
        <v>107</v>
      </c>
      <c r="T13">
        <v>107.9</v>
      </c>
      <c r="U13" s="1" t="s">
        <v>40</v>
      </c>
      <c r="V13">
        <v>106.5</v>
      </c>
      <c r="W13">
        <v>106.3</v>
      </c>
      <c r="X13">
        <v>105.3</v>
      </c>
      <c r="Y13">
        <v>104.7</v>
      </c>
      <c r="Z13">
        <v>104.2</v>
      </c>
      <c r="AA13">
        <v>105</v>
      </c>
      <c r="AB13">
        <v>102.9</v>
      </c>
      <c r="AC13">
        <v>104.8</v>
      </c>
      <c r="AD13">
        <v>106.1</v>
      </c>
    </row>
    <row r="14" spans="1:30" x14ac:dyDescent="0.3">
      <c r="A14" s="1" t="s">
        <v>30</v>
      </c>
      <c r="B14">
        <v>2013</v>
      </c>
      <c r="C14" s="1" t="s">
        <v>41</v>
      </c>
      <c r="D14">
        <v>110.9</v>
      </c>
      <c r="E14">
        <v>109.8</v>
      </c>
      <c r="F14">
        <v>105.9</v>
      </c>
      <c r="G14">
        <v>107.5</v>
      </c>
      <c r="H14">
        <v>105.3</v>
      </c>
      <c r="I14">
        <v>108.1</v>
      </c>
      <c r="J14">
        <v>107.3</v>
      </c>
      <c r="K14">
        <v>106.1</v>
      </c>
      <c r="L14">
        <v>103.7</v>
      </c>
      <c r="M14">
        <v>104</v>
      </c>
      <c r="N14">
        <v>107.4</v>
      </c>
      <c r="O14">
        <v>109.9</v>
      </c>
      <c r="P14">
        <v>108.1</v>
      </c>
      <c r="Q14">
        <v>108.1</v>
      </c>
      <c r="R14">
        <v>108.8</v>
      </c>
      <c r="S14">
        <v>107.9</v>
      </c>
      <c r="T14">
        <v>108.6</v>
      </c>
      <c r="U14" s="1" t="s">
        <v>32</v>
      </c>
      <c r="V14">
        <v>107.5</v>
      </c>
      <c r="W14">
        <v>106.8</v>
      </c>
      <c r="X14">
        <v>105.7</v>
      </c>
      <c r="Y14">
        <v>104.1</v>
      </c>
      <c r="Z14">
        <v>105</v>
      </c>
      <c r="AA14">
        <v>105.5</v>
      </c>
      <c r="AB14">
        <v>102.1</v>
      </c>
      <c r="AC14">
        <v>104.8</v>
      </c>
      <c r="AD14">
        <v>107.2</v>
      </c>
    </row>
    <row r="15" spans="1:30" x14ac:dyDescent="0.3">
      <c r="A15" s="1" t="s">
        <v>33</v>
      </c>
      <c r="B15">
        <v>2013</v>
      </c>
      <c r="C15" s="1" t="s">
        <v>41</v>
      </c>
      <c r="D15">
        <v>115.4</v>
      </c>
      <c r="E15">
        <v>114.2</v>
      </c>
      <c r="F15">
        <v>102.7</v>
      </c>
      <c r="G15">
        <v>105.5</v>
      </c>
      <c r="H15">
        <v>101.5</v>
      </c>
      <c r="I15">
        <v>110.6</v>
      </c>
      <c r="J15">
        <v>123.7</v>
      </c>
      <c r="K15">
        <v>105.2</v>
      </c>
      <c r="L15">
        <v>101.9</v>
      </c>
      <c r="M15">
        <v>105</v>
      </c>
      <c r="N15">
        <v>109.1</v>
      </c>
      <c r="O15">
        <v>111.3</v>
      </c>
      <c r="P15">
        <v>111.1</v>
      </c>
      <c r="Q15">
        <v>109.8</v>
      </c>
      <c r="R15">
        <v>108.5</v>
      </c>
      <c r="S15">
        <v>106.7</v>
      </c>
      <c r="T15">
        <v>108.3</v>
      </c>
      <c r="U15" s="1" t="s">
        <v>40</v>
      </c>
      <c r="V15">
        <v>107.2</v>
      </c>
      <c r="W15">
        <v>107.1</v>
      </c>
      <c r="X15">
        <v>106.2</v>
      </c>
      <c r="Y15">
        <v>103.9</v>
      </c>
      <c r="Z15">
        <v>104.6</v>
      </c>
      <c r="AA15">
        <v>105.7</v>
      </c>
      <c r="AB15">
        <v>102.6</v>
      </c>
      <c r="AC15">
        <v>104.9</v>
      </c>
      <c r="AD15">
        <v>106.6</v>
      </c>
    </row>
    <row r="16" spans="1:30" x14ac:dyDescent="0.3">
      <c r="A16" s="1" t="s">
        <v>35</v>
      </c>
      <c r="B16">
        <v>2013</v>
      </c>
      <c r="C16" s="1" t="s">
        <v>41</v>
      </c>
      <c r="D16">
        <v>112.3</v>
      </c>
      <c r="E16">
        <v>111.3</v>
      </c>
      <c r="F16">
        <v>104.7</v>
      </c>
      <c r="G16">
        <v>106.8</v>
      </c>
      <c r="H16">
        <v>103.9</v>
      </c>
      <c r="I16">
        <v>109.3</v>
      </c>
      <c r="J16">
        <v>112.9</v>
      </c>
      <c r="K16">
        <v>105.8</v>
      </c>
      <c r="L16">
        <v>103.1</v>
      </c>
      <c r="M16">
        <v>104.3</v>
      </c>
      <c r="N16">
        <v>108.1</v>
      </c>
      <c r="O16">
        <v>110.5</v>
      </c>
      <c r="P16">
        <v>109.2</v>
      </c>
      <c r="Q16">
        <v>108.6</v>
      </c>
      <c r="R16">
        <v>108.7</v>
      </c>
      <c r="S16">
        <v>107.4</v>
      </c>
      <c r="T16">
        <v>108.5</v>
      </c>
      <c r="U16" s="1" t="s">
        <v>40</v>
      </c>
      <c r="V16">
        <v>107.4</v>
      </c>
      <c r="W16">
        <v>106.9</v>
      </c>
      <c r="X16">
        <v>105.9</v>
      </c>
      <c r="Y16">
        <v>104</v>
      </c>
      <c r="Z16">
        <v>104.8</v>
      </c>
      <c r="AA16">
        <v>105.6</v>
      </c>
      <c r="AB16">
        <v>102.3</v>
      </c>
      <c r="AC16">
        <v>104.8</v>
      </c>
      <c r="AD16">
        <v>106.9</v>
      </c>
    </row>
    <row r="17" spans="1:30" x14ac:dyDescent="0.3">
      <c r="A17" s="1" t="s">
        <v>30</v>
      </c>
      <c r="B17">
        <v>2013</v>
      </c>
      <c r="C17" s="1" t="s">
        <v>42</v>
      </c>
      <c r="D17">
        <v>112.3</v>
      </c>
      <c r="E17">
        <v>112.1</v>
      </c>
      <c r="F17">
        <v>108.1</v>
      </c>
      <c r="G17">
        <v>108.3</v>
      </c>
      <c r="H17">
        <v>105.9</v>
      </c>
      <c r="I17">
        <v>109.2</v>
      </c>
      <c r="J17">
        <v>118</v>
      </c>
      <c r="K17">
        <v>106.8</v>
      </c>
      <c r="L17">
        <v>104.1</v>
      </c>
      <c r="M17">
        <v>105.4</v>
      </c>
      <c r="N17">
        <v>108.2</v>
      </c>
      <c r="O17">
        <v>111</v>
      </c>
      <c r="P17">
        <v>110.6</v>
      </c>
      <c r="Q17">
        <v>109</v>
      </c>
      <c r="R17">
        <v>109.7</v>
      </c>
      <c r="S17">
        <v>108.8</v>
      </c>
      <c r="T17">
        <v>109.5</v>
      </c>
      <c r="U17" s="1" t="s">
        <v>32</v>
      </c>
      <c r="V17">
        <v>108.5</v>
      </c>
      <c r="W17">
        <v>107.5</v>
      </c>
      <c r="X17">
        <v>106.3</v>
      </c>
      <c r="Y17">
        <v>105</v>
      </c>
      <c r="Z17">
        <v>105.6</v>
      </c>
      <c r="AA17">
        <v>106.5</v>
      </c>
      <c r="AB17">
        <v>102.5</v>
      </c>
      <c r="AC17">
        <v>105.5</v>
      </c>
      <c r="AD17">
        <v>108.9</v>
      </c>
    </row>
    <row r="18" spans="1:30" x14ac:dyDescent="0.3">
      <c r="A18" s="1" t="s">
        <v>33</v>
      </c>
      <c r="B18">
        <v>2013</v>
      </c>
      <c r="C18" s="1" t="s">
        <v>42</v>
      </c>
      <c r="D18">
        <v>117</v>
      </c>
      <c r="E18">
        <v>120.1</v>
      </c>
      <c r="F18">
        <v>112.5</v>
      </c>
      <c r="G18">
        <v>107.3</v>
      </c>
      <c r="H18">
        <v>101.3</v>
      </c>
      <c r="I18">
        <v>112.4</v>
      </c>
      <c r="J18">
        <v>143.6</v>
      </c>
      <c r="K18">
        <v>105.4</v>
      </c>
      <c r="L18">
        <v>101.4</v>
      </c>
      <c r="M18">
        <v>106.4</v>
      </c>
      <c r="N18">
        <v>110</v>
      </c>
      <c r="O18">
        <v>112.2</v>
      </c>
      <c r="P18">
        <v>115</v>
      </c>
      <c r="Q18">
        <v>110.9</v>
      </c>
      <c r="R18">
        <v>109.2</v>
      </c>
      <c r="S18">
        <v>107.2</v>
      </c>
      <c r="T18">
        <v>108.9</v>
      </c>
      <c r="U18" s="1" t="s">
        <v>43</v>
      </c>
      <c r="V18">
        <v>108</v>
      </c>
      <c r="W18">
        <v>107.7</v>
      </c>
      <c r="X18">
        <v>106.5</v>
      </c>
      <c r="Y18">
        <v>105.2</v>
      </c>
      <c r="Z18">
        <v>105.2</v>
      </c>
      <c r="AA18">
        <v>108.1</v>
      </c>
      <c r="AB18">
        <v>103.3</v>
      </c>
      <c r="AC18">
        <v>106.1</v>
      </c>
      <c r="AD18">
        <v>109.7</v>
      </c>
    </row>
    <row r="19" spans="1:30" x14ac:dyDescent="0.3">
      <c r="A19" s="1" t="s">
        <v>35</v>
      </c>
      <c r="B19">
        <v>2013</v>
      </c>
      <c r="C19" s="1" t="s">
        <v>42</v>
      </c>
      <c r="D19">
        <v>113.8</v>
      </c>
      <c r="E19">
        <v>114.9</v>
      </c>
      <c r="F19">
        <v>109.8</v>
      </c>
      <c r="G19">
        <v>107.9</v>
      </c>
      <c r="H19">
        <v>104.2</v>
      </c>
      <c r="I19">
        <v>110.7</v>
      </c>
      <c r="J19">
        <v>126.7</v>
      </c>
      <c r="K19">
        <v>106.3</v>
      </c>
      <c r="L19">
        <v>103.2</v>
      </c>
      <c r="M19">
        <v>105.7</v>
      </c>
      <c r="N19">
        <v>109</v>
      </c>
      <c r="O19">
        <v>111.6</v>
      </c>
      <c r="P19">
        <v>112.2</v>
      </c>
      <c r="Q19">
        <v>109.5</v>
      </c>
      <c r="R19">
        <v>109.5</v>
      </c>
      <c r="S19">
        <v>108.1</v>
      </c>
      <c r="T19">
        <v>109.3</v>
      </c>
      <c r="U19" s="1" t="s">
        <v>43</v>
      </c>
      <c r="V19">
        <v>108.3</v>
      </c>
      <c r="W19">
        <v>107.6</v>
      </c>
      <c r="X19">
        <v>106.4</v>
      </c>
      <c r="Y19">
        <v>105.1</v>
      </c>
      <c r="Z19">
        <v>105.4</v>
      </c>
      <c r="AA19">
        <v>107.4</v>
      </c>
      <c r="AB19">
        <v>102.8</v>
      </c>
      <c r="AC19">
        <v>105.8</v>
      </c>
      <c r="AD19">
        <v>109.3</v>
      </c>
    </row>
    <row r="20" spans="1:30" x14ac:dyDescent="0.3">
      <c r="A20" s="1" t="s">
        <v>30</v>
      </c>
      <c r="B20">
        <v>2013</v>
      </c>
      <c r="C20" s="1" t="s">
        <v>44</v>
      </c>
      <c r="D20">
        <v>113.4</v>
      </c>
      <c r="E20">
        <v>114.9</v>
      </c>
      <c r="F20">
        <v>110.5</v>
      </c>
      <c r="G20">
        <v>109.3</v>
      </c>
      <c r="H20">
        <v>106.2</v>
      </c>
      <c r="I20">
        <v>110.3</v>
      </c>
      <c r="J20">
        <v>129.19999999999999</v>
      </c>
      <c r="K20">
        <v>107.1</v>
      </c>
      <c r="L20">
        <v>104.3</v>
      </c>
      <c r="M20">
        <v>106.4</v>
      </c>
      <c r="N20">
        <v>109.1</v>
      </c>
      <c r="O20">
        <v>112.1</v>
      </c>
      <c r="P20">
        <v>113.1</v>
      </c>
      <c r="Q20">
        <v>109.8</v>
      </c>
      <c r="R20">
        <v>110.5</v>
      </c>
      <c r="S20">
        <v>109.5</v>
      </c>
      <c r="T20">
        <v>110.3</v>
      </c>
      <c r="U20" s="1" t="s">
        <v>32</v>
      </c>
      <c r="V20">
        <v>109.5</v>
      </c>
      <c r="W20">
        <v>108.3</v>
      </c>
      <c r="X20">
        <v>106.9</v>
      </c>
      <c r="Y20">
        <v>106.8</v>
      </c>
      <c r="Z20">
        <v>106.4</v>
      </c>
      <c r="AA20">
        <v>107.8</v>
      </c>
      <c r="AB20">
        <v>102.5</v>
      </c>
      <c r="AC20">
        <v>106.5</v>
      </c>
      <c r="AD20">
        <v>110.7</v>
      </c>
    </row>
    <row r="21" spans="1:30" x14ac:dyDescent="0.3">
      <c r="A21" s="1" t="s">
        <v>33</v>
      </c>
      <c r="B21">
        <v>2013</v>
      </c>
      <c r="C21" s="1" t="s">
        <v>44</v>
      </c>
      <c r="D21">
        <v>117.8</v>
      </c>
      <c r="E21">
        <v>119.2</v>
      </c>
      <c r="F21">
        <v>114</v>
      </c>
      <c r="G21">
        <v>108.3</v>
      </c>
      <c r="H21">
        <v>101.1</v>
      </c>
      <c r="I21">
        <v>113.2</v>
      </c>
      <c r="J21">
        <v>160.9</v>
      </c>
      <c r="K21">
        <v>105.1</v>
      </c>
      <c r="L21">
        <v>101.3</v>
      </c>
      <c r="M21">
        <v>107.5</v>
      </c>
      <c r="N21">
        <v>110.4</v>
      </c>
      <c r="O21">
        <v>113.1</v>
      </c>
      <c r="P21">
        <v>117.5</v>
      </c>
      <c r="Q21">
        <v>111.7</v>
      </c>
      <c r="R21">
        <v>109.8</v>
      </c>
      <c r="S21">
        <v>107.8</v>
      </c>
      <c r="T21">
        <v>109.5</v>
      </c>
      <c r="U21" s="1" t="s">
        <v>45</v>
      </c>
      <c r="V21">
        <v>108.6</v>
      </c>
      <c r="W21">
        <v>108.1</v>
      </c>
      <c r="X21">
        <v>107.1</v>
      </c>
      <c r="Y21">
        <v>107.3</v>
      </c>
      <c r="Z21">
        <v>105.9</v>
      </c>
      <c r="AA21">
        <v>110.1</v>
      </c>
      <c r="AB21">
        <v>103.2</v>
      </c>
      <c r="AC21">
        <v>107.3</v>
      </c>
      <c r="AD21">
        <v>111.4</v>
      </c>
    </row>
    <row r="22" spans="1:30" x14ac:dyDescent="0.3">
      <c r="A22" s="1" t="s">
        <v>35</v>
      </c>
      <c r="B22">
        <v>2013</v>
      </c>
      <c r="C22" s="1" t="s">
        <v>44</v>
      </c>
      <c r="D22">
        <v>114.8</v>
      </c>
      <c r="E22">
        <v>116.4</v>
      </c>
      <c r="F22">
        <v>111.9</v>
      </c>
      <c r="G22">
        <v>108.9</v>
      </c>
      <c r="H22">
        <v>104.3</v>
      </c>
      <c r="I22">
        <v>111.7</v>
      </c>
      <c r="J22">
        <v>140</v>
      </c>
      <c r="K22">
        <v>106.4</v>
      </c>
      <c r="L22">
        <v>103.3</v>
      </c>
      <c r="M22">
        <v>106.8</v>
      </c>
      <c r="N22">
        <v>109.6</v>
      </c>
      <c r="O22">
        <v>112.6</v>
      </c>
      <c r="P22">
        <v>114.7</v>
      </c>
      <c r="Q22">
        <v>110.3</v>
      </c>
      <c r="R22">
        <v>110.2</v>
      </c>
      <c r="S22">
        <v>108.8</v>
      </c>
      <c r="T22">
        <v>110</v>
      </c>
      <c r="U22" s="1" t="s">
        <v>45</v>
      </c>
      <c r="V22">
        <v>109.2</v>
      </c>
      <c r="W22">
        <v>108.2</v>
      </c>
      <c r="X22">
        <v>107</v>
      </c>
      <c r="Y22">
        <v>107.1</v>
      </c>
      <c r="Z22">
        <v>106.1</v>
      </c>
      <c r="AA22">
        <v>109.1</v>
      </c>
      <c r="AB22">
        <v>102.8</v>
      </c>
      <c r="AC22">
        <v>106.9</v>
      </c>
      <c r="AD22">
        <v>111</v>
      </c>
    </row>
    <row r="23" spans="1:30" x14ac:dyDescent="0.3">
      <c r="A23" s="1" t="s">
        <v>30</v>
      </c>
      <c r="B23">
        <v>2013</v>
      </c>
      <c r="C23" s="1" t="s">
        <v>46</v>
      </c>
      <c r="D23">
        <v>114.3</v>
      </c>
      <c r="E23">
        <v>115.4</v>
      </c>
      <c r="F23">
        <v>111.1</v>
      </c>
      <c r="G23">
        <v>110</v>
      </c>
      <c r="H23">
        <v>106.4</v>
      </c>
      <c r="I23">
        <v>110.8</v>
      </c>
      <c r="J23">
        <v>138.9</v>
      </c>
      <c r="K23">
        <v>107.4</v>
      </c>
      <c r="L23">
        <v>104.1</v>
      </c>
      <c r="M23">
        <v>106.9</v>
      </c>
      <c r="N23">
        <v>109.7</v>
      </c>
      <c r="O23">
        <v>112.6</v>
      </c>
      <c r="P23">
        <v>114.9</v>
      </c>
      <c r="Q23">
        <v>110.7</v>
      </c>
      <c r="R23">
        <v>111.3</v>
      </c>
      <c r="S23">
        <v>110.2</v>
      </c>
      <c r="T23">
        <v>111.1</v>
      </c>
      <c r="U23" s="1" t="s">
        <v>32</v>
      </c>
      <c r="V23">
        <v>109.9</v>
      </c>
      <c r="W23">
        <v>108.7</v>
      </c>
      <c r="X23">
        <v>107.5</v>
      </c>
      <c r="Y23">
        <v>107.8</v>
      </c>
      <c r="Z23">
        <v>106.8</v>
      </c>
      <c r="AA23">
        <v>108.7</v>
      </c>
      <c r="AB23">
        <v>105</v>
      </c>
      <c r="AC23">
        <v>107.5</v>
      </c>
      <c r="AD23">
        <v>112.1</v>
      </c>
    </row>
    <row r="24" spans="1:30" x14ac:dyDescent="0.3">
      <c r="A24" s="1" t="s">
        <v>33</v>
      </c>
      <c r="B24">
        <v>2013</v>
      </c>
      <c r="C24" s="1" t="s">
        <v>46</v>
      </c>
      <c r="D24">
        <v>118.3</v>
      </c>
      <c r="E24">
        <v>120.4</v>
      </c>
      <c r="F24">
        <v>112.7</v>
      </c>
      <c r="G24">
        <v>108.9</v>
      </c>
      <c r="H24">
        <v>101.1</v>
      </c>
      <c r="I24">
        <v>108.7</v>
      </c>
      <c r="J24">
        <v>177</v>
      </c>
      <c r="K24">
        <v>104.7</v>
      </c>
      <c r="L24">
        <v>101</v>
      </c>
      <c r="M24">
        <v>108.5</v>
      </c>
      <c r="N24">
        <v>110.9</v>
      </c>
      <c r="O24">
        <v>114.3</v>
      </c>
      <c r="P24">
        <v>119.6</v>
      </c>
      <c r="Q24">
        <v>112.4</v>
      </c>
      <c r="R24">
        <v>110.6</v>
      </c>
      <c r="S24">
        <v>108.3</v>
      </c>
      <c r="T24">
        <v>110.2</v>
      </c>
      <c r="U24" s="1" t="s">
        <v>47</v>
      </c>
      <c r="V24">
        <v>109.3</v>
      </c>
      <c r="W24">
        <v>108.7</v>
      </c>
      <c r="X24">
        <v>107.6</v>
      </c>
      <c r="Y24">
        <v>108.1</v>
      </c>
      <c r="Z24">
        <v>106.5</v>
      </c>
      <c r="AA24">
        <v>110.8</v>
      </c>
      <c r="AB24">
        <v>106</v>
      </c>
      <c r="AC24">
        <v>108.3</v>
      </c>
      <c r="AD24">
        <v>112.7</v>
      </c>
    </row>
    <row r="25" spans="1:30" x14ac:dyDescent="0.3">
      <c r="A25" s="1" t="s">
        <v>35</v>
      </c>
      <c r="B25">
        <v>2013</v>
      </c>
      <c r="C25" s="1" t="s">
        <v>46</v>
      </c>
      <c r="D25">
        <v>115.6</v>
      </c>
      <c r="E25">
        <v>117.2</v>
      </c>
      <c r="F25">
        <v>111.7</v>
      </c>
      <c r="G25">
        <v>109.6</v>
      </c>
      <c r="H25">
        <v>104.5</v>
      </c>
      <c r="I25">
        <v>109.8</v>
      </c>
      <c r="J25">
        <v>151.80000000000001</v>
      </c>
      <c r="K25">
        <v>106.5</v>
      </c>
      <c r="L25">
        <v>103.1</v>
      </c>
      <c r="M25">
        <v>107.4</v>
      </c>
      <c r="N25">
        <v>110.2</v>
      </c>
      <c r="O25">
        <v>113.4</v>
      </c>
      <c r="P25">
        <v>116.6</v>
      </c>
      <c r="Q25">
        <v>111.2</v>
      </c>
      <c r="R25">
        <v>111</v>
      </c>
      <c r="S25">
        <v>109.4</v>
      </c>
      <c r="T25">
        <v>110.7</v>
      </c>
      <c r="U25" s="1" t="s">
        <v>47</v>
      </c>
      <c r="V25">
        <v>109.7</v>
      </c>
      <c r="W25">
        <v>108.7</v>
      </c>
      <c r="X25">
        <v>107.5</v>
      </c>
      <c r="Y25">
        <v>108</v>
      </c>
      <c r="Z25">
        <v>106.6</v>
      </c>
      <c r="AA25">
        <v>109.9</v>
      </c>
      <c r="AB25">
        <v>105.4</v>
      </c>
      <c r="AC25">
        <v>107.9</v>
      </c>
      <c r="AD25">
        <v>112.4</v>
      </c>
    </row>
    <row r="26" spans="1:30" x14ac:dyDescent="0.3">
      <c r="A26" s="1" t="s">
        <v>30</v>
      </c>
      <c r="B26">
        <v>2013</v>
      </c>
      <c r="C26" s="1" t="s">
        <v>48</v>
      </c>
      <c r="D26">
        <v>115.4</v>
      </c>
      <c r="E26">
        <v>115.7</v>
      </c>
      <c r="F26">
        <v>111.7</v>
      </c>
      <c r="G26">
        <v>111</v>
      </c>
      <c r="H26">
        <v>107.4</v>
      </c>
      <c r="I26">
        <v>110.9</v>
      </c>
      <c r="J26">
        <v>154</v>
      </c>
      <c r="K26">
        <v>108.1</v>
      </c>
      <c r="L26">
        <v>104.2</v>
      </c>
      <c r="M26">
        <v>107.9</v>
      </c>
      <c r="N26">
        <v>110.4</v>
      </c>
      <c r="O26">
        <v>114</v>
      </c>
      <c r="P26">
        <v>117.8</v>
      </c>
      <c r="Q26">
        <v>111.7</v>
      </c>
      <c r="R26">
        <v>112.7</v>
      </c>
      <c r="S26">
        <v>111.4</v>
      </c>
      <c r="T26">
        <v>112.5</v>
      </c>
      <c r="U26" s="1" t="s">
        <v>32</v>
      </c>
      <c r="V26">
        <v>111.1</v>
      </c>
      <c r="W26">
        <v>109.6</v>
      </c>
      <c r="X26">
        <v>108.3</v>
      </c>
      <c r="Y26">
        <v>109.3</v>
      </c>
      <c r="Z26">
        <v>107.7</v>
      </c>
      <c r="AA26">
        <v>109.8</v>
      </c>
      <c r="AB26">
        <v>106.7</v>
      </c>
      <c r="AC26">
        <v>108.7</v>
      </c>
      <c r="AD26">
        <v>114.2</v>
      </c>
    </row>
    <row r="27" spans="1:30" x14ac:dyDescent="0.3">
      <c r="A27" s="1" t="s">
        <v>33</v>
      </c>
      <c r="B27">
        <v>2013</v>
      </c>
      <c r="C27" s="1" t="s">
        <v>48</v>
      </c>
      <c r="D27">
        <v>118.6</v>
      </c>
      <c r="E27">
        <v>119.1</v>
      </c>
      <c r="F27">
        <v>113.2</v>
      </c>
      <c r="G27">
        <v>109.6</v>
      </c>
      <c r="H27">
        <v>101.7</v>
      </c>
      <c r="I27">
        <v>103.2</v>
      </c>
      <c r="J27">
        <v>174.3</v>
      </c>
      <c r="K27">
        <v>105.1</v>
      </c>
      <c r="L27">
        <v>100.8</v>
      </c>
      <c r="M27">
        <v>109.1</v>
      </c>
      <c r="N27">
        <v>111.1</v>
      </c>
      <c r="O27">
        <v>115.4</v>
      </c>
      <c r="P27">
        <v>119.2</v>
      </c>
      <c r="Q27">
        <v>112.9</v>
      </c>
      <c r="R27">
        <v>111.4</v>
      </c>
      <c r="S27">
        <v>109</v>
      </c>
      <c r="T27">
        <v>111.1</v>
      </c>
      <c r="U27" s="1" t="s">
        <v>49</v>
      </c>
      <c r="V27">
        <v>109.5</v>
      </c>
      <c r="W27">
        <v>109.6</v>
      </c>
      <c r="X27">
        <v>107.9</v>
      </c>
      <c r="Y27">
        <v>110.4</v>
      </c>
      <c r="Z27">
        <v>107.4</v>
      </c>
      <c r="AA27">
        <v>111.2</v>
      </c>
      <c r="AB27">
        <v>106.9</v>
      </c>
      <c r="AC27">
        <v>109.4</v>
      </c>
      <c r="AD27">
        <v>113.2</v>
      </c>
    </row>
    <row r="28" spans="1:30" x14ac:dyDescent="0.3">
      <c r="A28" s="1" t="s">
        <v>35</v>
      </c>
      <c r="B28">
        <v>2013</v>
      </c>
      <c r="C28" s="1" t="s">
        <v>48</v>
      </c>
      <c r="D28">
        <v>116.4</v>
      </c>
      <c r="E28">
        <v>116.9</v>
      </c>
      <c r="F28">
        <v>112.3</v>
      </c>
      <c r="G28">
        <v>110.5</v>
      </c>
      <c r="H28">
        <v>105.3</v>
      </c>
      <c r="I28">
        <v>107.3</v>
      </c>
      <c r="J28">
        <v>160.9</v>
      </c>
      <c r="K28">
        <v>107.1</v>
      </c>
      <c r="L28">
        <v>103.1</v>
      </c>
      <c r="M28">
        <v>108.3</v>
      </c>
      <c r="N28">
        <v>110.7</v>
      </c>
      <c r="O28">
        <v>114.6</v>
      </c>
      <c r="P28">
        <v>118.3</v>
      </c>
      <c r="Q28">
        <v>112</v>
      </c>
      <c r="R28">
        <v>112.2</v>
      </c>
      <c r="S28">
        <v>110.4</v>
      </c>
      <c r="T28">
        <v>111.9</v>
      </c>
      <c r="U28" s="1" t="s">
        <v>49</v>
      </c>
      <c r="V28">
        <v>110.5</v>
      </c>
      <c r="W28">
        <v>109.6</v>
      </c>
      <c r="X28">
        <v>108.1</v>
      </c>
      <c r="Y28">
        <v>109.9</v>
      </c>
      <c r="Z28">
        <v>107.5</v>
      </c>
      <c r="AA28">
        <v>110.6</v>
      </c>
      <c r="AB28">
        <v>106.8</v>
      </c>
      <c r="AC28">
        <v>109</v>
      </c>
      <c r="AD28">
        <v>113.7</v>
      </c>
    </row>
    <row r="29" spans="1:30" x14ac:dyDescent="0.3">
      <c r="A29" s="1" t="s">
        <v>30</v>
      </c>
      <c r="B29">
        <v>2013</v>
      </c>
      <c r="C29" s="1" t="s">
        <v>50</v>
      </c>
      <c r="D29">
        <v>116.3</v>
      </c>
      <c r="E29">
        <v>115.4</v>
      </c>
      <c r="F29">
        <v>112.6</v>
      </c>
      <c r="G29">
        <v>111.7</v>
      </c>
      <c r="H29">
        <v>107.7</v>
      </c>
      <c r="I29">
        <v>113.2</v>
      </c>
      <c r="J29">
        <v>164.9</v>
      </c>
      <c r="K29">
        <v>108.3</v>
      </c>
      <c r="L29">
        <v>103.9</v>
      </c>
      <c r="M29">
        <v>108.2</v>
      </c>
      <c r="N29">
        <v>111.1</v>
      </c>
      <c r="O29">
        <v>114.9</v>
      </c>
      <c r="P29">
        <v>119.8</v>
      </c>
      <c r="Q29">
        <v>112.2</v>
      </c>
      <c r="R29">
        <v>113.6</v>
      </c>
      <c r="S29">
        <v>112.3</v>
      </c>
      <c r="T29">
        <v>113.4</v>
      </c>
      <c r="U29" s="1" t="s">
        <v>32</v>
      </c>
      <c r="V29">
        <v>111.6</v>
      </c>
      <c r="W29">
        <v>110.4</v>
      </c>
      <c r="X29">
        <v>108.9</v>
      </c>
      <c r="Y29">
        <v>109.3</v>
      </c>
      <c r="Z29">
        <v>108.3</v>
      </c>
      <c r="AA29">
        <v>110.2</v>
      </c>
      <c r="AB29">
        <v>107.5</v>
      </c>
      <c r="AC29">
        <v>109.1</v>
      </c>
      <c r="AD29">
        <v>115.5</v>
      </c>
    </row>
    <row r="30" spans="1:30" x14ac:dyDescent="0.3">
      <c r="A30" s="1" t="s">
        <v>33</v>
      </c>
      <c r="B30">
        <v>2013</v>
      </c>
      <c r="C30" s="1" t="s">
        <v>50</v>
      </c>
      <c r="D30">
        <v>118.9</v>
      </c>
      <c r="E30">
        <v>118.1</v>
      </c>
      <c r="F30">
        <v>114.5</v>
      </c>
      <c r="G30">
        <v>110.4</v>
      </c>
      <c r="H30">
        <v>102.3</v>
      </c>
      <c r="I30">
        <v>106.2</v>
      </c>
      <c r="J30">
        <v>183.5</v>
      </c>
      <c r="K30">
        <v>105.3</v>
      </c>
      <c r="L30">
        <v>100.2</v>
      </c>
      <c r="M30">
        <v>109.6</v>
      </c>
      <c r="N30">
        <v>111.4</v>
      </c>
      <c r="O30">
        <v>116</v>
      </c>
      <c r="P30">
        <v>120.8</v>
      </c>
      <c r="Q30">
        <v>113.5</v>
      </c>
      <c r="R30">
        <v>112.5</v>
      </c>
      <c r="S30">
        <v>109.7</v>
      </c>
      <c r="T30">
        <v>112</v>
      </c>
      <c r="U30" s="1" t="s">
        <v>51</v>
      </c>
      <c r="V30">
        <v>109.7</v>
      </c>
      <c r="W30">
        <v>110.2</v>
      </c>
      <c r="X30">
        <v>108.2</v>
      </c>
      <c r="Y30">
        <v>109.7</v>
      </c>
      <c r="Z30">
        <v>108</v>
      </c>
      <c r="AA30">
        <v>111.3</v>
      </c>
      <c r="AB30">
        <v>107.3</v>
      </c>
      <c r="AC30">
        <v>109.4</v>
      </c>
      <c r="AD30">
        <v>114</v>
      </c>
    </row>
    <row r="31" spans="1:30" x14ac:dyDescent="0.3">
      <c r="A31" s="1" t="s">
        <v>35</v>
      </c>
      <c r="B31">
        <v>2013</v>
      </c>
      <c r="C31" s="1" t="s">
        <v>50</v>
      </c>
      <c r="D31">
        <v>117.1</v>
      </c>
      <c r="E31">
        <v>116.3</v>
      </c>
      <c r="F31">
        <v>113.3</v>
      </c>
      <c r="G31">
        <v>111.2</v>
      </c>
      <c r="H31">
        <v>105.7</v>
      </c>
      <c r="I31">
        <v>109.9</v>
      </c>
      <c r="J31">
        <v>171.2</v>
      </c>
      <c r="K31">
        <v>107.3</v>
      </c>
      <c r="L31">
        <v>102.7</v>
      </c>
      <c r="M31">
        <v>108.7</v>
      </c>
      <c r="N31">
        <v>111.2</v>
      </c>
      <c r="O31">
        <v>115.4</v>
      </c>
      <c r="P31">
        <v>120.2</v>
      </c>
      <c r="Q31">
        <v>112.5</v>
      </c>
      <c r="R31">
        <v>113.2</v>
      </c>
      <c r="S31">
        <v>111.2</v>
      </c>
      <c r="T31">
        <v>112.8</v>
      </c>
      <c r="U31" s="1" t="s">
        <v>51</v>
      </c>
      <c r="V31">
        <v>110.9</v>
      </c>
      <c r="W31">
        <v>110.3</v>
      </c>
      <c r="X31">
        <v>108.6</v>
      </c>
      <c r="Y31">
        <v>109.5</v>
      </c>
      <c r="Z31">
        <v>108.1</v>
      </c>
      <c r="AA31">
        <v>110.8</v>
      </c>
      <c r="AB31">
        <v>107.4</v>
      </c>
      <c r="AC31">
        <v>109.2</v>
      </c>
      <c r="AD31">
        <v>114.8</v>
      </c>
    </row>
    <row r="32" spans="1:30" x14ac:dyDescent="0.3">
      <c r="A32" s="1" t="s">
        <v>30</v>
      </c>
      <c r="B32">
        <v>2013</v>
      </c>
      <c r="C32" s="1" t="s">
        <v>52</v>
      </c>
      <c r="D32">
        <v>117.3</v>
      </c>
      <c r="E32">
        <v>114.9</v>
      </c>
      <c r="F32">
        <v>116.2</v>
      </c>
      <c r="G32">
        <v>112.8</v>
      </c>
      <c r="H32">
        <v>108.9</v>
      </c>
      <c r="I32">
        <v>116.6</v>
      </c>
      <c r="J32">
        <v>178.1</v>
      </c>
      <c r="K32">
        <v>109.1</v>
      </c>
      <c r="L32">
        <v>103.6</v>
      </c>
      <c r="M32">
        <v>109</v>
      </c>
      <c r="N32">
        <v>111.8</v>
      </c>
      <c r="O32">
        <v>116</v>
      </c>
      <c r="P32">
        <v>122.5</v>
      </c>
      <c r="Q32">
        <v>112.8</v>
      </c>
      <c r="R32">
        <v>114.6</v>
      </c>
      <c r="S32">
        <v>113.1</v>
      </c>
      <c r="T32">
        <v>114.4</v>
      </c>
      <c r="U32" s="1" t="s">
        <v>32</v>
      </c>
      <c r="V32">
        <v>112.6</v>
      </c>
      <c r="W32">
        <v>111.3</v>
      </c>
      <c r="X32">
        <v>109.7</v>
      </c>
      <c r="Y32">
        <v>109.6</v>
      </c>
      <c r="Z32">
        <v>108.7</v>
      </c>
      <c r="AA32">
        <v>111</v>
      </c>
      <c r="AB32">
        <v>108.2</v>
      </c>
      <c r="AC32">
        <v>109.8</v>
      </c>
      <c r="AD32">
        <v>117.4</v>
      </c>
    </row>
    <row r="33" spans="1:30" x14ac:dyDescent="0.3">
      <c r="A33" s="1" t="s">
        <v>33</v>
      </c>
      <c r="B33">
        <v>2013</v>
      </c>
      <c r="C33" s="1" t="s">
        <v>53</v>
      </c>
      <c r="D33">
        <v>119.8</v>
      </c>
      <c r="E33">
        <v>116.3</v>
      </c>
      <c r="F33">
        <v>122.6</v>
      </c>
      <c r="G33">
        <v>112</v>
      </c>
      <c r="H33">
        <v>103.2</v>
      </c>
      <c r="I33">
        <v>110</v>
      </c>
      <c r="J33">
        <v>192.8</v>
      </c>
      <c r="K33">
        <v>106.3</v>
      </c>
      <c r="L33">
        <v>99.5</v>
      </c>
      <c r="M33">
        <v>110.3</v>
      </c>
      <c r="N33">
        <v>111.8</v>
      </c>
      <c r="O33">
        <v>117.1</v>
      </c>
      <c r="P33">
        <v>122.9</v>
      </c>
      <c r="Q33">
        <v>114.1</v>
      </c>
      <c r="R33">
        <v>113.5</v>
      </c>
      <c r="S33">
        <v>110.3</v>
      </c>
      <c r="T33">
        <v>113</v>
      </c>
      <c r="U33" s="1" t="s">
        <v>54</v>
      </c>
      <c r="V33">
        <v>110</v>
      </c>
      <c r="W33">
        <v>110.9</v>
      </c>
      <c r="X33">
        <v>108.6</v>
      </c>
      <c r="Y33">
        <v>109.5</v>
      </c>
      <c r="Z33">
        <v>108.5</v>
      </c>
      <c r="AA33">
        <v>111.3</v>
      </c>
      <c r="AB33">
        <v>107.9</v>
      </c>
      <c r="AC33">
        <v>109.6</v>
      </c>
      <c r="AD33">
        <v>115</v>
      </c>
    </row>
    <row r="34" spans="1:30" x14ac:dyDescent="0.3">
      <c r="A34" s="1" t="s">
        <v>35</v>
      </c>
      <c r="B34">
        <v>2013</v>
      </c>
      <c r="C34" s="1" t="s">
        <v>53</v>
      </c>
      <c r="D34">
        <v>118.1</v>
      </c>
      <c r="E34">
        <v>115.4</v>
      </c>
      <c r="F34">
        <v>118.7</v>
      </c>
      <c r="G34">
        <v>112.5</v>
      </c>
      <c r="H34">
        <v>106.8</v>
      </c>
      <c r="I34">
        <v>113.5</v>
      </c>
      <c r="J34">
        <v>183.1</v>
      </c>
      <c r="K34">
        <v>108.2</v>
      </c>
      <c r="L34">
        <v>102.2</v>
      </c>
      <c r="M34">
        <v>109.4</v>
      </c>
      <c r="N34">
        <v>111.8</v>
      </c>
      <c r="O34">
        <v>116.5</v>
      </c>
      <c r="P34">
        <v>122.6</v>
      </c>
      <c r="Q34">
        <v>113.1</v>
      </c>
      <c r="R34">
        <v>114.2</v>
      </c>
      <c r="S34">
        <v>111.9</v>
      </c>
      <c r="T34">
        <v>113.8</v>
      </c>
      <c r="U34" s="1" t="s">
        <v>54</v>
      </c>
      <c r="V34">
        <v>111.6</v>
      </c>
      <c r="W34">
        <v>111.1</v>
      </c>
      <c r="X34">
        <v>109.3</v>
      </c>
      <c r="Y34">
        <v>109.5</v>
      </c>
      <c r="Z34">
        <v>108.6</v>
      </c>
      <c r="AA34">
        <v>111.2</v>
      </c>
      <c r="AB34">
        <v>108.1</v>
      </c>
      <c r="AC34">
        <v>109.7</v>
      </c>
      <c r="AD34">
        <v>116.3</v>
      </c>
    </row>
    <row r="35" spans="1:30" x14ac:dyDescent="0.3">
      <c r="A35" s="1" t="s">
        <v>30</v>
      </c>
      <c r="B35">
        <v>2013</v>
      </c>
      <c r="C35" s="1" t="s">
        <v>55</v>
      </c>
      <c r="D35">
        <v>118.4</v>
      </c>
      <c r="E35">
        <v>115.9</v>
      </c>
      <c r="F35">
        <v>120.4</v>
      </c>
      <c r="G35">
        <v>113.8</v>
      </c>
      <c r="H35">
        <v>109.5</v>
      </c>
      <c r="I35">
        <v>115.5</v>
      </c>
      <c r="J35">
        <v>145.69999999999999</v>
      </c>
      <c r="K35">
        <v>109.5</v>
      </c>
      <c r="L35">
        <v>102.9</v>
      </c>
      <c r="M35">
        <v>109.8</v>
      </c>
      <c r="N35">
        <v>112.1</v>
      </c>
      <c r="O35">
        <v>116.8</v>
      </c>
      <c r="P35">
        <v>118.7</v>
      </c>
      <c r="Q35">
        <v>113.6</v>
      </c>
      <c r="R35">
        <v>115.8</v>
      </c>
      <c r="S35">
        <v>114</v>
      </c>
      <c r="T35">
        <v>115.5</v>
      </c>
      <c r="U35" s="1" t="s">
        <v>32</v>
      </c>
      <c r="V35">
        <v>112.8</v>
      </c>
      <c r="W35">
        <v>112.1</v>
      </c>
      <c r="X35">
        <v>110.1</v>
      </c>
      <c r="Y35">
        <v>109.9</v>
      </c>
      <c r="Z35">
        <v>109.2</v>
      </c>
      <c r="AA35">
        <v>111.6</v>
      </c>
      <c r="AB35">
        <v>108.1</v>
      </c>
      <c r="AC35">
        <v>110.1</v>
      </c>
      <c r="AD35">
        <v>115.5</v>
      </c>
    </row>
    <row r="36" spans="1:30" x14ac:dyDescent="0.3">
      <c r="A36" s="1" t="s">
        <v>33</v>
      </c>
      <c r="B36">
        <v>2013</v>
      </c>
      <c r="C36" s="1" t="s">
        <v>55</v>
      </c>
      <c r="D36">
        <v>120.5</v>
      </c>
      <c r="E36">
        <v>118.1</v>
      </c>
      <c r="F36">
        <v>128.5</v>
      </c>
      <c r="G36">
        <v>112.8</v>
      </c>
      <c r="H36">
        <v>103.4</v>
      </c>
      <c r="I36">
        <v>110.7</v>
      </c>
      <c r="J36">
        <v>144.80000000000001</v>
      </c>
      <c r="K36">
        <v>107.1</v>
      </c>
      <c r="L36">
        <v>98.6</v>
      </c>
      <c r="M36">
        <v>111.9</v>
      </c>
      <c r="N36">
        <v>112.1</v>
      </c>
      <c r="O36">
        <v>118.1</v>
      </c>
      <c r="P36">
        <v>117.8</v>
      </c>
      <c r="Q36">
        <v>115</v>
      </c>
      <c r="R36">
        <v>114.2</v>
      </c>
      <c r="S36">
        <v>110.9</v>
      </c>
      <c r="T36">
        <v>113.7</v>
      </c>
      <c r="U36" s="1" t="s">
        <v>56</v>
      </c>
      <c r="V36">
        <v>110.4</v>
      </c>
      <c r="W36">
        <v>111.3</v>
      </c>
      <c r="X36">
        <v>109</v>
      </c>
      <c r="Y36">
        <v>109.7</v>
      </c>
      <c r="Z36">
        <v>108.9</v>
      </c>
      <c r="AA36">
        <v>111.4</v>
      </c>
      <c r="AB36">
        <v>107.7</v>
      </c>
      <c r="AC36">
        <v>109.8</v>
      </c>
      <c r="AD36">
        <v>113.3</v>
      </c>
    </row>
    <row r="37" spans="1:30" x14ac:dyDescent="0.3">
      <c r="A37" s="1" t="s">
        <v>35</v>
      </c>
      <c r="B37">
        <v>2013</v>
      </c>
      <c r="C37" s="1" t="s">
        <v>55</v>
      </c>
      <c r="D37">
        <v>119.1</v>
      </c>
      <c r="E37">
        <v>116.7</v>
      </c>
      <c r="F37">
        <v>123.5</v>
      </c>
      <c r="G37">
        <v>113.4</v>
      </c>
      <c r="H37">
        <v>107.3</v>
      </c>
      <c r="I37">
        <v>113.3</v>
      </c>
      <c r="J37">
        <v>145.4</v>
      </c>
      <c r="K37">
        <v>108.7</v>
      </c>
      <c r="L37">
        <v>101.5</v>
      </c>
      <c r="M37">
        <v>110.5</v>
      </c>
      <c r="N37">
        <v>112.1</v>
      </c>
      <c r="O37">
        <v>117.4</v>
      </c>
      <c r="P37">
        <v>118.4</v>
      </c>
      <c r="Q37">
        <v>114</v>
      </c>
      <c r="R37">
        <v>115.2</v>
      </c>
      <c r="S37">
        <v>112.7</v>
      </c>
      <c r="T37">
        <v>114.8</v>
      </c>
      <c r="U37" s="1" t="s">
        <v>56</v>
      </c>
      <c r="V37">
        <v>111.9</v>
      </c>
      <c r="W37">
        <v>111.7</v>
      </c>
      <c r="X37">
        <v>109.7</v>
      </c>
      <c r="Y37">
        <v>109.8</v>
      </c>
      <c r="Z37">
        <v>109</v>
      </c>
      <c r="AA37">
        <v>111.5</v>
      </c>
      <c r="AB37">
        <v>107.9</v>
      </c>
      <c r="AC37">
        <v>110</v>
      </c>
      <c r="AD37">
        <v>114.5</v>
      </c>
    </row>
    <row r="38" spans="1:30" x14ac:dyDescent="0.3">
      <c r="A38" s="1" t="s">
        <v>30</v>
      </c>
      <c r="B38">
        <v>2014</v>
      </c>
      <c r="C38" s="1" t="s">
        <v>31</v>
      </c>
      <c r="D38">
        <v>118.9</v>
      </c>
      <c r="E38">
        <v>117.1</v>
      </c>
      <c r="F38">
        <v>120.5</v>
      </c>
      <c r="G38">
        <v>114.4</v>
      </c>
      <c r="H38">
        <v>109</v>
      </c>
      <c r="I38">
        <v>115.5</v>
      </c>
      <c r="J38">
        <v>123.9</v>
      </c>
      <c r="K38">
        <v>109.6</v>
      </c>
      <c r="L38">
        <v>101.8</v>
      </c>
      <c r="M38">
        <v>110.2</v>
      </c>
      <c r="N38">
        <v>112.4</v>
      </c>
      <c r="O38">
        <v>117.3</v>
      </c>
      <c r="P38">
        <v>116</v>
      </c>
      <c r="Q38">
        <v>114</v>
      </c>
      <c r="R38">
        <v>116.5</v>
      </c>
      <c r="S38">
        <v>114.5</v>
      </c>
      <c r="T38">
        <v>116.2</v>
      </c>
      <c r="U38" s="1" t="s">
        <v>32</v>
      </c>
      <c r="V38">
        <v>113</v>
      </c>
      <c r="W38">
        <v>112.6</v>
      </c>
      <c r="X38">
        <v>110.6</v>
      </c>
      <c r="Y38">
        <v>110.5</v>
      </c>
      <c r="Z38">
        <v>109.6</v>
      </c>
      <c r="AA38">
        <v>111.8</v>
      </c>
      <c r="AB38">
        <v>108.3</v>
      </c>
      <c r="AC38">
        <v>110.6</v>
      </c>
      <c r="AD38">
        <v>114.2</v>
      </c>
    </row>
    <row r="39" spans="1:30" x14ac:dyDescent="0.3">
      <c r="A39" s="1" t="s">
        <v>33</v>
      </c>
      <c r="B39">
        <v>2014</v>
      </c>
      <c r="C39" s="1" t="s">
        <v>31</v>
      </c>
      <c r="D39">
        <v>121.2</v>
      </c>
      <c r="E39">
        <v>122</v>
      </c>
      <c r="F39">
        <v>129.9</v>
      </c>
      <c r="G39">
        <v>113.6</v>
      </c>
      <c r="H39">
        <v>102.9</v>
      </c>
      <c r="I39">
        <v>112.1</v>
      </c>
      <c r="J39">
        <v>118.9</v>
      </c>
      <c r="K39">
        <v>107.5</v>
      </c>
      <c r="L39">
        <v>96.9</v>
      </c>
      <c r="M39">
        <v>112.7</v>
      </c>
      <c r="N39">
        <v>112.1</v>
      </c>
      <c r="O39">
        <v>119</v>
      </c>
      <c r="P39">
        <v>115.5</v>
      </c>
      <c r="Q39">
        <v>115.7</v>
      </c>
      <c r="R39">
        <v>114.8</v>
      </c>
      <c r="S39">
        <v>111.3</v>
      </c>
      <c r="T39">
        <v>114.3</v>
      </c>
      <c r="U39" s="1" t="s">
        <v>57</v>
      </c>
      <c r="V39">
        <v>111</v>
      </c>
      <c r="W39">
        <v>111.9</v>
      </c>
      <c r="X39">
        <v>109.7</v>
      </c>
      <c r="Y39">
        <v>110.8</v>
      </c>
      <c r="Z39">
        <v>109.8</v>
      </c>
      <c r="AA39">
        <v>111.5</v>
      </c>
      <c r="AB39">
        <v>108</v>
      </c>
      <c r="AC39">
        <v>110.5</v>
      </c>
      <c r="AD39">
        <v>112.9</v>
      </c>
    </row>
    <row r="40" spans="1:30" x14ac:dyDescent="0.3">
      <c r="A40" s="1" t="s">
        <v>35</v>
      </c>
      <c r="B40">
        <v>2014</v>
      </c>
      <c r="C40" s="1" t="s">
        <v>31</v>
      </c>
      <c r="D40">
        <v>119.6</v>
      </c>
      <c r="E40">
        <v>118.8</v>
      </c>
      <c r="F40">
        <v>124.1</v>
      </c>
      <c r="G40">
        <v>114.1</v>
      </c>
      <c r="H40">
        <v>106.8</v>
      </c>
      <c r="I40">
        <v>113.9</v>
      </c>
      <c r="J40">
        <v>122.2</v>
      </c>
      <c r="K40">
        <v>108.9</v>
      </c>
      <c r="L40">
        <v>100.2</v>
      </c>
      <c r="M40">
        <v>111</v>
      </c>
      <c r="N40">
        <v>112.3</v>
      </c>
      <c r="O40">
        <v>118.1</v>
      </c>
      <c r="P40">
        <v>115.8</v>
      </c>
      <c r="Q40">
        <v>114.5</v>
      </c>
      <c r="R40">
        <v>115.8</v>
      </c>
      <c r="S40">
        <v>113.2</v>
      </c>
      <c r="T40">
        <v>115.4</v>
      </c>
      <c r="U40" s="1" t="s">
        <v>57</v>
      </c>
      <c r="V40">
        <v>112.2</v>
      </c>
      <c r="W40">
        <v>112.3</v>
      </c>
      <c r="X40">
        <v>110.3</v>
      </c>
      <c r="Y40">
        <v>110.7</v>
      </c>
      <c r="Z40">
        <v>109.7</v>
      </c>
      <c r="AA40">
        <v>111.6</v>
      </c>
      <c r="AB40">
        <v>108.2</v>
      </c>
      <c r="AC40">
        <v>110.6</v>
      </c>
      <c r="AD40">
        <v>113.6</v>
      </c>
    </row>
    <row r="41" spans="1:30" x14ac:dyDescent="0.3">
      <c r="A41" s="1" t="s">
        <v>30</v>
      </c>
      <c r="B41">
        <v>2014</v>
      </c>
      <c r="C41" s="1" t="s">
        <v>36</v>
      </c>
      <c r="D41">
        <v>119.4</v>
      </c>
      <c r="E41">
        <v>117.7</v>
      </c>
      <c r="F41">
        <v>121.2</v>
      </c>
      <c r="G41">
        <v>115</v>
      </c>
      <c r="H41">
        <v>109</v>
      </c>
      <c r="I41">
        <v>116.6</v>
      </c>
      <c r="J41">
        <v>116</v>
      </c>
      <c r="K41">
        <v>109.8</v>
      </c>
      <c r="L41">
        <v>101.1</v>
      </c>
      <c r="M41">
        <v>110.4</v>
      </c>
      <c r="N41">
        <v>112.9</v>
      </c>
      <c r="O41">
        <v>117.8</v>
      </c>
      <c r="P41">
        <v>115.3</v>
      </c>
      <c r="Q41">
        <v>114.2</v>
      </c>
      <c r="R41">
        <v>117.1</v>
      </c>
      <c r="S41">
        <v>114.5</v>
      </c>
      <c r="T41">
        <v>116.7</v>
      </c>
      <c r="U41" s="1" t="s">
        <v>32</v>
      </c>
      <c r="V41">
        <v>113.2</v>
      </c>
      <c r="W41">
        <v>112.9</v>
      </c>
      <c r="X41">
        <v>110.9</v>
      </c>
      <c r="Y41">
        <v>110.8</v>
      </c>
      <c r="Z41">
        <v>109.9</v>
      </c>
      <c r="AA41">
        <v>112</v>
      </c>
      <c r="AB41">
        <v>108.7</v>
      </c>
      <c r="AC41">
        <v>110.9</v>
      </c>
      <c r="AD41">
        <v>114</v>
      </c>
    </row>
    <row r="42" spans="1:30" x14ac:dyDescent="0.3">
      <c r="A42" s="1" t="s">
        <v>33</v>
      </c>
      <c r="B42">
        <v>2014</v>
      </c>
      <c r="C42" s="1" t="s">
        <v>36</v>
      </c>
      <c r="D42">
        <v>121.9</v>
      </c>
      <c r="E42">
        <v>122</v>
      </c>
      <c r="F42">
        <v>124.5</v>
      </c>
      <c r="G42">
        <v>115.2</v>
      </c>
      <c r="H42">
        <v>102.5</v>
      </c>
      <c r="I42">
        <v>114.1</v>
      </c>
      <c r="J42">
        <v>111.5</v>
      </c>
      <c r="K42">
        <v>108.2</v>
      </c>
      <c r="L42">
        <v>95.4</v>
      </c>
      <c r="M42">
        <v>113.5</v>
      </c>
      <c r="N42">
        <v>112.1</v>
      </c>
      <c r="O42">
        <v>119.9</v>
      </c>
      <c r="P42">
        <v>115.2</v>
      </c>
      <c r="Q42">
        <v>116.2</v>
      </c>
      <c r="R42">
        <v>115.3</v>
      </c>
      <c r="S42">
        <v>111.7</v>
      </c>
      <c r="T42">
        <v>114.7</v>
      </c>
      <c r="U42" s="1" t="s">
        <v>58</v>
      </c>
      <c r="V42">
        <v>111.1</v>
      </c>
      <c r="W42">
        <v>112.6</v>
      </c>
      <c r="X42">
        <v>110.4</v>
      </c>
      <c r="Y42">
        <v>111.3</v>
      </c>
      <c r="Z42">
        <v>110.3</v>
      </c>
      <c r="AA42">
        <v>111.6</v>
      </c>
      <c r="AB42">
        <v>108.7</v>
      </c>
      <c r="AC42">
        <v>111</v>
      </c>
      <c r="AD42">
        <v>113.1</v>
      </c>
    </row>
    <row r="43" spans="1:30" x14ac:dyDescent="0.3">
      <c r="A43" s="1" t="s">
        <v>35</v>
      </c>
      <c r="B43">
        <v>2014</v>
      </c>
      <c r="C43" s="1" t="s">
        <v>36</v>
      </c>
      <c r="D43">
        <v>120.2</v>
      </c>
      <c r="E43">
        <v>119.2</v>
      </c>
      <c r="F43">
        <v>122.5</v>
      </c>
      <c r="G43">
        <v>115.1</v>
      </c>
      <c r="H43">
        <v>106.6</v>
      </c>
      <c r="I43">
        <v>115.4</v>
      </c>
      <c r="J43">
        <v>114.5</v>
      </c>
      <c r="K43">
        <v>109.3</v>
      </c>
      <c r="L43">
        <v>99.2</v>
      </c>
      <c r="M43">
        <v>111.4</v>
      </c>
      <c r="N43">
        <v>112.6</v>
      </c>
      <c r="O43">
        <v>118.8</v>
      </c>
      <c r="P43">
        <v>115.3</v>
      </c>
      <c r="Q43">
        <v>114.7</v>
      </c>
      <c r="R43">
        <v>116.4</v>
      </c>
      <c r="S43">
        <v>113.3</v>
      </c>
      <c r="T43">
        <v>115.9</v>
      </c>
      <c r="U43" s="1" t="s">
        <v>58</v>
      </c>
      <c r="V43">
        <v>112.4</v>
      </c>
      <c r="W43">
        <v>112.8</v>
      </c>
      <c r="X43">
        <v>110.7</v>
      </c>
      <c r="Y43">
        <v>111.1</v>
      </c>
      <c r="Z43">
        <v>110.1</v>
      </c>
      <c r="AA43">
        <v>111.8</v>
      </c>
      <c r="AB43">
        <v>108.7</v>
      </c>
      <c r="AC43">
        <v>110.9</v>
      </c>
      <c r="AD43">
        <v>113.6</v>
      </c>
    </row>
    <row r="44" spans="1:30" x14ac:dyDescent="0.3">
      <c r="A44" s="1" t="s">
        <v>30</v>
      </c>
      <c r="B44">
        <v>2014</v>
      </c>
      <c r="C44" s="1" t="s">
        <v>38</v>
      </c>
      <c r="D44">
        <v>120.1</v>
      </c>
      <c r="E44">
        <v>118.1</v>
      </c>
      <c r="F44">
        <v>120.7</v>
      </c>
      <c r="G44">
        <v>116.1</v>
      </c>
      <c r="H44">
        <v>109.3</v>
      </c>
      <c r="I44">
        <v>119.6</v>
      </c>
      <c r="J44">
        <v>117.9</v>
      </c>
      <c r="K44">
        <v>110.2</v>
      </c>
      <c r="L44">
        <v>101.2</v>
      </c>
      <c r="M44">
        <v>110.7</v>
      </c>
      <c r="N44">
        <v>113</v>
      </c>
      <c r="O44">
        <v>118.3</v>
      </c>
      <c r="P44">
        <v>116.2</v>
      </c>
      <c r="Q44">
        <v>114.6</v>
      </c>
      <c r="R44">
        <v>117.5</v>
      </c>
      <c r="S44">
        <v>114.9</v>
      </c>
      <c r="T44">
        <v>117.2</v>
      </c>
      <c r="U44" s="1" t="s">
        <v>32</v>
      </c>
      <c r="V44">
        <v>113.4</v>
      </c>
      <c r="W44">
        <v>113.4</v>
      </c>
      <c r="X44">
        <v>111.4</v>
      </c>
      <c r="Y44">
        <v>111.2</v>
      </c>
      <c r="Z44">
        <v>110.2</v>
      </c>
      <c r="AA44">
        <v>112.4</v>
      </c>
      <c r="AB44">
        <v>108.9</v>
      </c>
      <c r="AC44">
        <v>111.3</v>
      </c>
      <c r="AD44">
        <v>114.6</v>
      </c>
    </row>
    <row r="45" spans="1:30" x14ac:dyDescent="0.3">
      <c r="A45" s="1" t="s">
        <v>33</v>
      </c>
      <c r="B45">
        <v>2014</v>
      </c>
      <c r="C45" s="1" t="s">
        <v>38</v>
      </c>
      <c r="D45">
        <v>122.1</v>
      </c>
      <c r="E45">
        <v>121.4</v>
      </c>
      <c r="F45">
        <v>121.5</v>
      </c>
      <c r="G45">
        <v>116.2</v>
      </c>
      <c r="H45">
        <v>102.8</v>
      </c>
      <c r="I45">
        <v>117.7</v>
      </c>
      <c r="J45">
        <v>113.3</v>
      </c>
      <c r="K45">
        <v>108.9</v>
      </c>
      <c r="L45">
        <v>96.3</v>
      </c>
      <c r="M45">
        <v>114.1</v>
      </c>
      <c r="N45">
        <v>112.2</v>
      </c>
      <c r="O45">
        <v>120.5</v>
      </c>
      <c r="P45">
        <v>116</v>
      </c>
      <c r="Q45">
        <v>116.7</v>
      </c>
      <c r="R45">
        <v>115.8</v>
      </c>
      <c r="S45">
        <v>112.1</v>
      </c>
      <c r="T45">
        <v>115.2</v>
      </c>
      <c r="U45" s="1" t="s">
        <v>59</v>
      </c>
      <c r="V45">
        <v>110.9</v>
      </c>
      <c r="W45">
        <v>113</v>
      </c>
      <c r="X45">
        <v>110.8</v>
      </c>
      <c r="Y45">
        <v>111.6</v>
      </c>
      <c r="Z45">
        <v>110.9</v>
      </c>
      <c r="AA45">
        <v>111.8</v>
      </c>
      <c r="AB45">
        <v>109.2</v>
      </c>
      <c r="AC45">
        <v>111.4</v>
      </c>
      <c r="AD45">
        <v>113.7</v>
      </c>
    </row>
    <row r="46" spans="1:30" x14ac:dyDescent="0.3">
      <c r="A46" s="1" t="s">
        <v>35</v>
      </c>
      <c r="B46">
        <v>2014</v>
      </c>
      <c r="C46" s="1" t="s">
        <v>60</v>
      </c>
      <c r="D46">
        <v>120.7</v>
      </c>
      <c r="E46">
        <v>119.3</v>
      </c>
      <c r="F46">
        <v>121</v>
      </c>
      <c r="G46">
        <v>116.1</v>
      </c>
      <c r="H46">
        <v>106.9</v>
      </c>
      <c r="I46">
        <v>118.7</v>
      </c>
      <c r="J46">
        <v>116.3</v>
      </c>
      <c r="K46">
        <v>109.8</v>
      </c>
      <c r="L46">
        <v>99.6</v>
      </c>
      <c r="M46">
        <v>111.8</v>
      </c>
      <c r="N46">
        <v>112.7</v>
      </c>
      <c r="O46">
        <v>119.3</v>
      </c>
      <c r="P46">
        <v>116.1</v>
      </c>
      <c r="Q46">
        <v>115.2</v>
      </c>
      <c r="R46">
        <v>116.8</v>
      </c>
      <c r="S46">
        <v>113.7</v>
      </c>
      <c r="T46">
        <v>116.4</v>
      </c>
      <c r="U46" s="1" t="s">
        <v>59</v>
      </c>
      <c r="V46">
        <v>112.5</v>
      </c>
      <c r="W46">
        <v>113.2</v>
      </c>
      <c r="X46">
        <v>111.2</v>
      </c>
      <c r="Y46">
        <v>111.4</v>
      </c>
      <c r="Z46">
        <v>110.6</v>
      </c>
      <c r="AA46">
        <v>112</v>
      </c>
      <c r="AB46">
        <v>109</v>
      </c>
      <c r="AC46">
        <v>111.3</v>
      </c>
      <c r="AD46">
        <v>114.2</v>
      </c>
    </row>
    <row r="47" spans="1:30" x14ac:dyDescent="0.3">
      <c r="A47" s="1" t="s">
        <v>30</v>
      </c>
      <c r="B47">
        <v>2014</v>
      </c>
      <c r="C47" s="1" t="s">
        <v>39</v>
      </c>
      <c r="D47">
        <v>120.2</v>
      </c>
      <c r="E47">
        <v>118.9</v>
      </c>
      <c r="F47">
        <v>118.1</v>
      </c>
      <c r="G47">
        <v>117</v>
      </c>
      <c r="H47">
        <v>109.7</v>
      </c>
      <c r="I47">
        <v>125.5</v>
      </c>
      <c r="J47">
        <v>120.5</v>
      </c>
      <c r="K47">
        <v>111</v>
      </c>
      <c r="L47">
        <v>102.6</v>
      </c>
      <c r="M47">
        <v>111.2</v>
      </c>
      <c r="N47">
        <v>113.5</v>
      </c>
      <c r="O47">
        <v>118.7</v>
      </c>
      <c r="P47">
        <v>117.2</v>
      </c>
      <c r="Q47">
        <v>115.4</v>
      </c>
      <c r="R47">
        <v>118.1</v>
      </c>
      <c r="S47">
        <v>116.1</v>
      </c>
      <c r="T47">
        <v>117.8</v>
      </c>
      <c r="U47" s="1" t="s">
        <v>32</v>
      </c>
      <c r="V47">
        <v>113.4</v>
      </c>
      <c r="W47">
        <v>113.7</v>
      </c>
      <c r="X47">
        <v>111.8</v>
      </c>
      <c r="Y47">
        <v>111.2</v>
      </c>
      <c r="Z47">
        <v>110.5</v>
      </c>
      <c r="AA47">
        <v>113</v>
      </c>
      <c r="AB47">
        <v>108.9</v>
      </c>
      <c r="AC47">
        <v>111.5</v>
      </c>
      <c r="AD47">
        <v>115.4</v>
      </c>
    </row>
    <row r="48" spans="1:30" x14ac:dyDescent="0.3">
      <c r="A48" s="1" t="s">
        <v>33</v>
      </c>
      <c r="B48">
        <v>2014</v>
      </c>
      <c r="C48" s="1" t="s">
        <v>39</v>
      </c>
      <c r="D48">
        <v>122.5</v>
      </c>
      <c r="E48">
        <v>121.7</v>
      </c>
      <c r="F48">
        <v>113.3</v>
      </c>
      <c r="G48">
        <v>117</v>
      </c>
      <c r="H48">
        <v>103.1</v>
      </c>
      <c r="I48">
        <v>126.7</v>
      </c>
      <c r="J48">
        <v>121.2</v>
      </c>
      <c r="K48">
        <v>111</v>
      </c>
      <c r="L48">
        <v>100.3</v>
      </c>
      <c r="M48">
        <v>115.3</v>
      </c>
      <c r="N48">
        <v>112.7</v>
      </c>
      <c r="O48">
        <v>121</v>
      </c>
      <c r="P48">
        <v>118.2</v>
      </c>
      <c r="Q48">
        <v>117.6</v>
      </c>
      <c r="R48">
        <v>116.3</v>
      </c>
      <c r="S48">
        <v>112.5</v>
      </c>
      <c r="T48">
        <v>115.7</v>
      </c>
      <c r="U48" s="1" t="s">
        <v>61</v>
      </c>
      <c r="V48">
        <v>110.9</v>
      </c>
      <c r="W48">
        <v>113.4</v>
      </c>
      <c r="X48">
        <v>111</v>
      </c>
      <c r="Y48">
        <v>111.2</v>
      </c>
      <c r="Z48">
        <v>111.2</v>
      </c>
      <c r="AA48">
        <v>112.5</v>
      </c>
      <c r="AB48">
        <v>109.1</v>
      </c>
      <c r="AC48">
        <v>111.4</v>
      </c>
      <c r="AD48">
        <v>114.7</v>
      </c>
    </row>
    <row r="49" spans="1:30" x14ac:dyDescent="0.3">
      <c r="A49" s="1" t="s">
        <v>35</v>
      </c>
      <c r="B49">
        <v>2014</v>
      </c>
      <c r="C49" s="1" t="s">
        <v>39</v>
      </c>
      <c r="D49">
        <v>120.9</v>
      </c>
      <c r="E49">
        <v>119.9</v>
      </c>
      <c r="F49">
        <v>116.2</v>
      </c>
      <c r="G49">
        <v>117</v>
      </c>
      <c r="H49">
        <v>107.3</v>
      </c>
      <c r="I49">
        <v>126.1</v>
      </c>
      <c r="J49">
        <v>120.7</v>
      </c>
      <c r="K49">
        <v>111</v>
      </c>
      <c r="L49">
        <v>101.8</v>
      </c>
      <c r="M49">
        <v>112.6</v>
      </c>
      <c r="N49">
        <v>113.2</v>
      </c>
      <c r="O49">
        <v>119.8</v>
      </c>
      <c r="P49">
        <v>117.6</v>
      </c>
      <c r="Q49">
        <v>116</v>
      </c>
      <c r="R49">
        <v>117.4</v>
      </c>
      <c r="S49">
        <v>114.6</v>
      </c>
      <c r="T49">
        <v>117</v>
      </c>
      <c r="U49" s="1" t="s">
        <v>61</v>
      </c>
      <c r="V49">
        <v>112.5</v>
      </c>
      <c r="W49">
        <v>113.6</v>
      </c>
      <c r="X49">
        <v>111.5</v>
      </c>
      <c r="Y49">
        <v>111.2</v>
      </c>
      <c r="Z49">
        <v>110.9</v>
      </c>
      <c r="AA49">
        <v>112.7</v>
      </c>
      <c r="AB49">
        <v>109</v>
      </c>
      <c r="AC49">
        <v>111.5</v>
      </c>
      <c r="AD49">
        <v>115.1</v>
      </c>
    </row>
    <row r="50" spans="1:30" x14ac:dyDescent="0.3">
      <c r="A50" s="1" t="s">
        <v>30</v>
      </c>
      <c r="B50">
        <v>2014</v>
      </c>
      <c r="C50" s="1" t="s">
        <v>41</v>
      </c>
      <c r="D50">
        <v>120.3</v>
      </c>
      <c r="E50">
        <v>120.2</v>
      </c>
      <c r="F50">
        <v>116.9</v>
      </c>
      <c r="G50">
        <v>118</v>
      </c>
      <c r="H50">
        <v>110.1</v>
      </c>
      <c r="I50">
        <v>126.3</v>
      </c>
      <c r="J50">
        <v>123.9</v>
      </c>
      <c r="K50">
        <v>111.5</v>
      </c>
      <c r="L50">
        <v>103.5</v>
      </c>
      <c r="M50">
        <v>111.6</v>
      </c>
      <c r="N50">
        <v>114.2</v>
      </c>
      <c r="O50">
        <v>119.2</v>
      </c>
      <c r="P50">
        <v>118.2</v>
      </c>
      <c r="Q50">
        <v>116.3</v>
      </c>
      <c r="R50">
        <v>118.7</v>
      </c>
      <c r="S50">
        <v>116.8</v>
      </c>
      <c r="T50">
        <v>118.5</v>
      </c>
      <c r="U50" s="1" t="s">
        <v>32</v>
      </c>
      <c r="V50">
        <v>113.4</v>
      </c>
      <c r="W50">
        <v>114.1</v>
      </c>
      <c r="X50">
        <v>112.1</v>
      </c>
      <c r="Y50">
        <v>111.4</v>
      </c>
      <c r="Z50">
        <v>110.9</v>
      </c>
      <c r="AA50">
        <v>113.1</v>
      </c>
      <c r="AB50">
        <v>108.9</v>
      </c>
      <c r="AC50">
        <v>111.8</v>
      </c>
      <c r="AD50">
        <v>116</v>
      </c>
    </row>
    <row r="51" spans="1:30" x14ac:dyDescent="0.3">
      <c r="A51" s="1" t="s">
        <v>33</v>
      </c>
      <c r="B51">
        <v>2014</v>
      </c>
      <c r="C51" s="1" t="s">
        <v>41</v>
      </c>
      <c r="D51">
        <v>122.7</v>
      </c>
      <c r="E51">
        <v>124.1</v>
      </c>
      <c r="F51">
        <v>114.2</v>
      </c>
      <c r="G51">
        <v>119.1</v>
      </c>
      <c r="H51">
        <v>103.5</v>
      </c>
      <c r="I51">
        <v>129.19999999999999</v>
      </c>
      <c r="J51">
        <v>127</v>
      </c>
      <c r="K51">
        <v>112.6</v>
      </c>
      <c r="L51">
        <v>101.3</v>
      </c>
      <c r="M51">
        <v>117</v>
      </c>
      <c r="N51">
        <v>112.9</v>
      </c>
      <c r="O51">
        <v>121.7</v>
      </c>
      <c r="P51">
        <v>120</v>
      </c>
      <c r="Q51">
        <v>118.3</v>
      </c>
      <c r="R51">
        <v>116.8</v>
      </c>
      <c r="S51">
        <v>112.9</v>
      </c>
      <c r="T51">
        <v>116.2</v>
      </c>
      <c r="U51" s="1" t="s">
        <v>62</v>
      </c>
      <c r="V51">
        <v>111.1</v>
      </c>
      <c r="W51">
        <v>114.1</v>
      </c>
      <c r="X51">
        <v>111.2</v>
      </c>
      <c r="Y51">
        <v>111.3</v>
      </c>
      <c r="Z51">
        <v>111.5</v>
      </c>
      <c r="AA51">
        <v>112.9</v>
      </c>
      <c r="AB51">
        <v>109.3</v>
      </c>
      <c r="AC51">
        <v>111.7</v>
      </c>
      <c r="AD51">
        <v>115.6</v>
      </c>
    </row>
    <row r="52" spans="1:30" x14ac:dyDescent="0.3">
      <c r="A52" s="1" t="s">
        <v>35</v>
      </c>
      <c r="B52">
        <v>2014</v>
      </c>
      <c r="C52" s="1" t="s">
        <v>41</v>
      </c>
      <c r="D52">
        <v>121.1</v>
      </c>
      <c r="E52">
        <v>121.6</v>
      </c>
      <c r="F52">
        <v>115.9</v>
      </c>
      <c r="G52">
        <v>118.4</v>
      </c>
      <c r="H52">
        <v>107.7</v>
      </c>
      <c r="I52">
        <v>127.7</v>
      </c>
      <c r="J52">
        <v>125</v>
      </c>
      <c r="K52">
        <v>111.9</v>
      </c>
      <c r="L52">
        <v>102.8</v>
      </c>
      <c r="M52">
        <v>113.4</v>
      </c>
      <c r="N52">
        <v>113.7</v>
      </c>
      <c r="O52">
        <v>120.4</v>
      </c>
      <c r="P52">
        <v>118.9</v>
      </c>
      <c r="Q52">
        <v>116.8</v>
      </c>
      <c r="R52">
        <v>118</v>
      </c>
      <c r="S52">
        <v>115.2</v>
      </c>
      <c r="T52">
        <v>117.6</v>
      </c>
      <c r="U52" s="1" t="s">
        <v>62</v>
      </c>
      <c r="V52">
        <v>112.5</v>
      </c>
      <c r="W52">
        <v>114.1</v>
      </c>
      <c r="X52">
        <v>111.8</v>
      </c>
      <c r="Y52">
        <v>111.3</v>
      </c>
      <c r="Z52">
        <v>111.2</v>
      </c>
      <c r="AA52">
        <v>113</v>
      </c>
      <c r="AB52">
        <v>109.1</v>
      </c>
      <c r="AC52">
        <v>111.8</v>
      </c>
      <c r="AD52">
        <v>115.8</v>
      </c>
    </row>
    <row r="53" spans="1:30" x14ac:dyDescent="0.3">
      <c r="A53" s="1" t="s">
        <v>30</v>
      </c>
      <c r="B53">
        <v>2014</v>
      </c>
      <c r="C53" s="1" t="s">
        <v>42</v>
      </c>
      <c r="D53">
        <v>120.7</v>
      </c>
      <c r="E53">
        <v>121.6</v>
      </c>
      <c r="F53">
        <v>116.1</v>
      </c>
      <c r="G53">
        <v>119.3</v>
      </c>
      <c r="H53">
        <v>110.3</v>
      </c>
      <c r="I53">
        <v>125.8</v>
      </c>
      <c r="J53">
        <v>129.30000000000001</v>
      </c>
      <c r="K53">
        <v>112.2</v>
      </c>
      <c r="L53">
        <v>103.6</v>
      </c>
      <c r="M53">
        <v>112.3</v>
      </c>
      <c r="N53">
        <v>114.9</v>
      </c>
      <c r="O53">
        <v>120.1</v>
      </c>
      <c r="P53">
        <v>119.5</v>
      </c>
      <c r="Q53">
        <v>117.3</v>
      </c>
      <c r="R53">
        <v>119.7</v>
      </c>
      <c r="S53">
        <v>117.3</v>
      </c>
      <c r="T53">
        <v>119.3</v>
      </c>
      <c r="U53" s="1" t="s">
        <v>32</v>
      </c>
      <c r="V53">
        <v>114.4</v>
      </c>
      <c r="W53">
        <v>114.9</v>
      </c>
      <c r="X53">
        <v>112.8</v>
      </c>
      <c r="Y53">
        <v>112.2</v>
      </c>
      <c r="Z53">
        <v>111.4</v>
      </c>
      <c r="AA53">
        <v>114.3</v>
      </c>
      <c r="AB53">
        <v>108</v>
      </c>
      <c r="AC53">
        <v>112.3</v>
      </c>
      <c r="AD53">
        <v>117</v>
      </c>
    </row>
    <row r="54" spans="1:30" x14ac:dyDescent="0.3">
      <c r="A54" s="1" t="s">
        <v>33</v>
      </c>
      <c r="B54">
        <v>2014</v>
      </c>
      <c r="C54" s="1" t="s">
        <v>42</v>
      </c>
      <c r="D54">
        <v>123.1</v>
      </c>
      <c r="E54">
        <v>125.9</v>
      </c>
      <c r="F54">
        <v>115.4</v>
      </c>
      <c r="G54">
        <v>120.4</v>
      </c>
      <c r="H54">
        <v>103.4</v>
      </c>
      <c r="I54">
        <v>131.19999999999999</v>
      </c>
      <c r="J54">
        <v>137.5</v>
      </c>
      <c r="K54">
        <v>112.8</v>
      </c>
      <c r="L54">
        <v>101.4</v>
      </c>
      <c r="M54">
        <v>118.3</v>
      </c>
      <c r="N54">
        <v>113.2</v>
      </c>
      <c r="O54">
        <v>122.4</v>
      </c>
      <c r="P54">
        <v>122</v>
      </c>
      <c r="Q54">
        <v>119</v>
      </c>
      <c r="R54">
        <v>117.4</v>
      </c>
      <c r="S54">
        <v>113.2</v>
      </c>
      <c r="T54">
        <v>116.7</v>
      </c>
      <c r="U54" s="1" t="s">
        <v>61</v>
      </c>
      <c r="V54">
        <v>111.2</v>
      </c>
      <c r="W54">
        <v>114.3</v>
      </c>
      <c r="X54">
        <v>111.4</v>
      </c>
      <c r="Y54">
        <v>111.5</v>
      </c>
      <c r="Z54">
        <v>111.8</v>
      </c>
      <c r="AA54">
        <v>115.1</v>
      </c>
      <c r="AB54">
        <v>108.7</v>
      </c>
      <c r="AC54">
        <v>112.2</v>
      </c>
      <c r="AD54">
        <v>116.4</v>
      </c>
    </row>
    <row r="55" spans="1:30" x14ac:dyDescent="0.3">
      <c r="A55" s="1" t="s">
        <v>35</v>
      </c>
      <c r="B55">
        <v>2014</v>
      </c>
      <c r="C55" s="1" t="s">
        <v>42</v>
      </c>
      <c r="D55">
        <v>121.5</v>
      </c>
      <c r="E55">
        <v>123.1</v>
      </c>
      <c r="F55">
        <v>115.8</v>
      </c>
      <c r="G55">
        <v>119.7</v>
      </c>
      <c r="H55">
        <v>107.8</v>
      </c>
      <c r="I55">
        <v>128.30000000000001</v>
      </c>
      <c r="J55">
        <v>132.1</v>
      </c>
      <c r="K55">
        <v>112.4</v>
      </c>
      <c r="L55">
        <v>102.9</v>
      </c>
      <c r="M55">
        <v>114.3</v>
      </c>
      <c r="N55">
        <v>114.2</v>
      </c>
      <c r="O55">
        <v>121.2</v>
      </c>
      <c r="P55">
        <v>120.4</v>
      </c>
      <c r="Q55">
        <v>117.8</v>
      </c>
      <c r="R55">
        <v>118.8</v>
      </c>
      <c r="S55">
        <v>115.6</v>
      </c>
      <c r="T55">
        <v>118.3</v>
      </c>
      <c r="U55" s="1" t="s">
        <v>61</v>
      </c>
      <c r="V55">
        <v>113.2</v>
      </c>
      <c r="W55">
        <v>114.6</v>
      </c>
      <c r="X55">
        <v>112.3</v>
      </c>
      <c r="Y55">
        <v>111.8</v>
      </c>
      <c r="Z55">
        <v>111.6</v>
      </c>
      <c r="AA55">
        <v>114.8</v>
      </c>
      <c r="AB55">
        <v>108.3</v>
      </c>
      <c r="AC55">
        <v>112.3</v>
      </c>
      <c r="AD55">
        <v>116.7</v>
      </c>
    </row>
    <row r="56" spans="1:30" x14ac:dyDescent="0.3">
      <c r="A56" s="1" t="s">
        <v>30</v>
      </c>
      <c r="B56">
        <v>2014</v>
      </c>
      <c r="C56" s="1" t="s">
        <v>44</v>
      </c>
      <c r="D56">
        <v>121.7</v>
      </c>
      <c r="E56">
        <v>122.5</v>
      </c>
      <c r="F56">
        <v>117.7</v>
      </c>
      <c r="G56">
        <v>120.6</v>
      </c>
      <c r="H56">
        <v>110.4</v>
      </c>
      <c r="I56">
        <v>129.1</v>
      </c>
      <c r="J56">
        <v>150.1</v>
      </c>
      <c r="K56">
        <v>113.2</v>
      </c>
      <c r="L56">
        <v>104.8</v>
      </c>
      <c r="M56">
        <v>113.3</v>
      </c>
      <c r="N56">
        <v>115.6</v>
      </c>
      <c r="O56">
        <v>120.9</v>
      </c>
      <c r="P56">
        <v>123.3</v>
      </c>
      <c r="Q56">
        <v>118</v>
      </c>
      <c r="R56">
        <v>120.7</v>
      </c>
      <c r="S56">
        <v>118.3</v>
      </c>
      <c r="T56">
        <v>120.3</v>
      </c>
      <c r="U56" s="1" t="s">
        <v>32</v>
      </c>
      <c r="V56">
        <v>115.3</v>
      </c>
      <c r="W56">
        <v>115.4</v>
      </c>
      <c r="X56">
        <v>113.4</v>
      </c>
      <c r="Y56">
        <v>113.2</v>
      </c>
      <c r="Z56">
        <v>111.8</v>
      </c>
      <c r="AA56">
        <v>115.5</v>
      </c>
      <c r="AB56">
        <v>108.8</v>
      </c>
      <c r="AC56">
        <v>113.1</v>
      </c>
      <c r="AD56">
        <v>119.5</v>
      </c>
    </row>
    <row r="57" spans="1:30" x14ac:dyDescent="0.3">
      <c r="A57" s="1" t="s">
        <v>33</v>
      </c>
      <c r="B57">
        <v>2014</v>
      </c>
      <c r="C57" s="1" t="s">
        <v>44</v>
      </c>
      <c r="D57">
        <v>123.8</v>
      </c>
      <c r="E57">
        <v>126.4</v>
      </c>
      <c r="F57">
        <v>118</v>
      </c>
      <c r="G57">
        <v>121.6</v>
      </c>
      <c r="H57">
        <v>103.5</v>
      </c>
      <c r="I57">
        <v>133.69999999999999</v>
      </c>
      <c r="J57">
        <v>172.4</v>
      </c>
      <c r="K57">
        <v>113.1</v>
      </c>
      <c r="L57">
        <v>102.7</v>
      </c>
      <c r="M57">
        <v>120</v>
      </c>
      <c r="N57">
        <v>113.8</v>
      </c>
      <c r="O57">
        <v>123.4</v>
      </c>
      <c r="P57">
        <v>127.1</v>
      </c>
      <c r="Q57">
        <v>121</v>
      </c>
      <c r="R57">
        <v>118</v>
      </c>
      <c r="S57">
        <v>113.6</v>
      </c>
      <c r="T57">
        <v>117.4</v>
      </c>
      <c r="U57" s="1" t="s">
        <v>63</v>
      </c>
      <c r="V57">
        <v>111.6</v>
      </c>
      <c r="W57">
        <v>114.9</v>
      </c>
      <c r="X57">
        <v>111.5</v>
      </c>
      <c r="Y57">
        <v>113</v>
      </c>
      <c r="Z57">
        <v>112.4</v>
      </c>
      <c r="AA57">
        <v>117.8</v>
      </c>
      <c r="AB57">
        <v>109.7</v>
      </c>
      <c r="AC57">
        <v>113.5</v>
      </c>
      <c r="AD57">
        <v>118.9</v>
      </c>
    </row>
    <row r="58" spans="1:30" x14ac:dyDescent="0.3">
      <c r="A58" s="1" t="s">
        <v>35</v>
      </c>
      <c r="B58">
        <v>2014</v>
      </c>
      <c r="C58" s="1" t="s">
        <v>44</v>
      </c>
      <c r="D58">
        <v>122.4</v>
      </c>
      <c r="E58">
        <v>123.9</v>
      </c>
      <c r="F58">
        <v>117.8</v>
      </c>
      <c r="G58">
        <v>121</v>
      </c>
      <c r="H58">
        <v>107.9</v>
      </c>
      <c r="I58">
        <v>131.19999999999999</v>
      </c>
      <c r="J58">
        <v>157.69999999999999</v>
      </c>
      <c r="K58">
        <v>113.2</v>
      </c>
      <c r="L58">
        <v>104.1</v>
      </c>
      <c r="M58">
        <v>115.5</v>
      </c>
      <c r="N58">
        <v>114.8</v>
      </c>
      <c r="O58">
        <v>122.1</v>
      </c>
      <c r="P58">
        <v>124.7</v>
      </c>
      <c r="Q58">
        <v>118.8</v>
      </c>
      <c r="R58">
        <v>119.6</v>
      </c>
      <c r="S58">
        <v>116.3</v>
      </c>
      <c r="T58">
        <v>119.1</v>
      </c>
      <c r="U58" s="1" t="s">
        <v>63</v>
      </c>
      <c r="V58">
        <v>113.9</v>
      </c>
      <c r="W58">
        <v>115.2</v>
      </c>
      <c r="X58">
        <v>112.7</v>
      </c>
      <c r="Y58">
        <v>113.1</v>
      </c>
      <c r="Z58">
        <v>112.1</v>
      </c>
      <c r="AA58">
        <v>116.8</v>
      </c>
      <c r="AB58">
        <v>109.2</v>
      </c>
      <c r="AC58">
        <v>113.3</v>
      </c>
      <c r="AD58">
        <v>119.2</v>
      </c>
    </row>
    <row r="59" spans="1:30" x14ac:dyDescent="0.3">
      <c r="A59" s="1" t="s">
        <v>30</v>
      </c>
      <c r="B59">
        <v>2014</v>
      </c>
      <c r="C59" s="1" t="s">
        <v>46</v>
      </c>
      <c r="D59">
        <v>121.8</v>
      </c>
      <c r="E59">
        <v>122.8</v>
      </c>
      <c r="F59">
        <v>117.8</v>
      </c>
      <c r="G59">
        <v>121.9</v>
      </c>
      <c r="H59">
        <v>110.6</v>
      </c>
      <c r="I59">
        <v>129.69999999999999</v>
      </c>
      <c r="J59">
        <v>161.1</v>
      </c>
      <c r="K59">
        <v>114.1</v>
      </c>
      <c r="L59">
        <v>105.1</v>
      </c>
      <c r="M59">
        <v>114.6</v>
      </c>
      <c r="N59">
        <v>115.8</v>
      </c>
      <c r="O59">
        <v>121.7</v>
      </c>
      <c r="P59">
        <v>125.3</v>
      </c>
      <c r="Q59">
        <v>118.8</v>
      </c>
      <c r="R59">
        <v>120.9</v>
      </c>
      <c r="S59">
        <v>118.8</v>
      </c>
      <c r="T59">
        <v>120.7</v>
      </c>
      <c r="U59" s="1" t="s">
        <v>32</v>
      </c>
      <c r="V59">
        <v>115.4</v>
      </c>
      <c r="W59">
        <v>115.9</v>
      </c>
      <c r="X59">
        <v>114</v>
      </c>
      <c r="Y59">
        <v>113.2</v>
      </c>
      <c r="Z59">
        <v>112.2</v>
      </c>
      <c r="AA59">
        <v>116.2</v>
      </c>
      <c r="AB59">
        <v>109.4</v>
      </c>
      <c r="AC59">
        <v>113.5</v>
      </c>
      <c r="AD59">
        <v>120.7</v>
      </c>
    </row>
    <row r="60" spans="1:30" x14ac:dyDescent="0.3">
      <c r="A60" s="1" t="s">
        <v>33</v>
      </c>
      <c r="B60">
        <v>2014</v>
      </c>
      <c r="C60" s="1" t="s">
        <v>46</v>
      </c>
      <c r="D60">
        <v>124.8</v>
      </c>
      <c r="E60">
        <v>127.3</v>
      </c>
      <c r="F60">
        <v>116.5</v>
      </c>
      <c r="G60">
        <v>122.2</v>
      </c>
      <c r="H60">
        <v>103.6</v>
      </c>
      <c r="I60">
        <v>132.69999999999999</v>
      </c>
      <c r="J60">
        <v>181.9</v>
      </c>
      <c r="K60">
        <v>115.2</v>
      </c>
      <c r="L60">
        <v>102.7</v>
      </c>
      <c r="M60">
        <v>122.1</v>
      </c>
      <c r="N60">
        <v>114.4</v>
      </c>
      <c r="O60">
        <v>124.7</v>
      </c>
      <c r="P60">
        <v>128.9</v>
      </c>
      <c r="Q60">
        <v>123</v>
      </c>
      <c r="R60">
        <v>118.6</v>
      </c>
      <c r="S60">
        <v>114.1</v>
      </c>
      <c r="T60">
        <v>117.9</v>
      </c>
      <c r="U60" s="1" t="s">
        <v>64</v>
      </c>
      <c r="V60">
        <v>111.8</v>
      </c>
      <c r="W60">
        <v>115.3</v>
      </c>
      <c r="X60">
        <v>112.2</v>
      </c>
      <c r="Y60">
        <v>112.5</v>
      </c>
      <c r="Z60">
        <v>112.9</v>
      </c>
      <c r="AA60">
        <v>119.2</v>
      </c>
      <c r="AB60">
        <v>110.5</v>
      </c>
      <c r="AC60">
        <v>113.9</v>
      </c>
      <c r="AD60">
        <v>119.9</v>
      </c>
    </row>
    <row r="61" spans="1:30" x14ac:dyDescent="0.3">
      <c r="A61" s="1" t="s">
        <v>35</v>
      </c>
      <c r="B61">
        <v>2014</v>
      </c>
      <c r="C61" s="1" t="s">
        <v>46</v>
      </c>
      <c r="D61">
        <v>122.7</v>
      </c>
      <c r="E61">
        <v>124.4</v>
      </c>
      <c r="F61">
        <v>117.3</v>
      </c>
      <c r="G61">
        <v>122</v>
      </c>
      <c r="H61">
        <v>108</v>
      </c>
      <c r="I61">
        <v>131.1</v>
      </c>
      <c r="J61">
        <v>168.2</v>
      </c>
      <c r="K61">
        <v>114.5</v>
      </c>
      <c r="L61">
        <v>104.3</v>
      </c>
      <c r="M61">
        <v>117.1</v>
      </c>
      <c r="N61">
        <v>115.2</v>
      </c>
      <c r="O61">
        <v>123.1</v>
      </c>
      <c r="P61">
        <v>126.6</v>
      </c>
      <c r="Q61">
        <v>119.9</v>
      </c>
      <c r="R61">
        <v>120</v>
      </c>
      <c r="S61">
        <v>116.8</v>
      </c>
      <c r="T61">
        <v>119.6</v>
      </c>
      <c r="U61" s="1" t="s">
        <v>64</v>
      </c>
      <c r="V61">
        <v>114</v>
      </c>
      <c r="W61">
        <v>115.6</v>
      </c>
      <c r="X61">
        <v>113.3</v>
      </c>
      <c r="Y61">
        <v>112.8</v>
      </c>
      <c r="Z61">
        <v>112.6</v>
      </c>
      <c r="AA61">
        <v>118</v>
      </c>
      <c r="AB61">
        <v>109.9</v>
      </c>
      <c r="AC61">
        <v>113.7</v>
      </c>
      <c r="AD61">
        <v>120.3</v>
      </c>
    </row>
    <row r="62" spans="1:30" x14ac:dyDescent="0.3">
      <c r="A62" s="1" t="s">
        <v>30</v>
      </c>
      <c r="B62">
        <v>2014</v>
      </c>
      <c r="C62" s="1" t="s">
        <v>48</v>
      </c>
      <c r="D62">
        <v>122.3</v>
      </c>
      <c r="E62">
        <v>122.4</v>
      </c>
      <c r="F62">
        <v>117.8</v>
      </c>
      <c r="G62">
        <v>122.7</v>
      </c>
      <c r="H62">
        <v>110.4</v>
      </c>
      <c r="I62">
        <v>129.80000000000001</v>
      </c>
      <c r="J62">
        <v>158.80000000000001</v>
      </c>
      <c r="K62">
        <v>115</v>
      </c>
      <c r="L62">
        <v>104.7</v>
      </c>
      <c r="M62">
        <v>114.9</v>
      </c>
      <c r="N62">
        <v>116.5</v>
      </c>
      <c r="O62">
        <v>122.6</v>
      </c>
      <c r="P62">
        <v>125.3</v>
      </c>
      <c r="Q62">
        <v>119.5</v>
      </c>
      <c r="R62">
        <v>121.7</v>
      </c>
      <c r="S62">
        <v>119.2</v>
      </c>
      <c r="T62">
        <v>121.3</v>
      </c>
      <c r="U62" s="1" t="s">
        <v>32</v>
      </c>
      <c r="V62">
        <v>115.8</v>
      </c>
      <c r="W62">
        <v>116.7</v>
      </c>
      <c r="X62">
        <v>114.5</v>
      </c>
      <c r="Y62">
        <v>112.8</v>
      </c>
      <c r="Z62">
        <v>112.6</v>
      </c>
      <c r="AA62">
        <v>116.6</v>
      </c>
      <c r="AB62">
        <v>109.1</v>
      </c>
      <c r="AC62">
        <v>113.7</v>
      </c>
      <c r="AD62">
        <v>120.9</v>
      </c>
    </row>
    <row r="63" spans="1:30" x14ac:dyDescent="0.3">
      <c r="A63" s="1" t="s">
        <v>33</v>
      </c>
      <c r="B63">
        <v>2014</v>
      </c>
      <c r="C63" s="1" t="s">
        <v>48</v>
      </c>
      <c r="D63">
        <v>124.2</v>
      </c>
      <c r="E63">
        <v>125.4</v>
      </c>
      <c r="F63">
        <v>116.4</v>
      </c>
      <c r="G63">
        <v>122.7</v>
      </c>
      <c r="H63">
        <v>103.5</v>
      </c>
      <c r="I63">
        <v>124.5</v>
      </c>
      <c r="J63">
        <v>168.6</v>
      </c>
      <c r="K63">
        <v>116.9</v>
      </c>
      <c r="L63">
        <v>101.9</v>
      </c>
      <c r="M63">
        <v>122.9</v>
      </c>
      <c r="N63">
        <v>114.8</v>
      </c>
      <c r="O63">
        <v>125.2</v>
      </c>
      <c r="P63">
        <v>126.7</v>
      </c>
      <c r="Q63">
        <v>124.3</v>
      </c>
      <c r="R63">
        <v>119.2</v>
      </c>
      <c r="S63">
        <v>114.5</v>
      </c>
      <c r="T63">
        <v>118.4</v>
      </c>
      <c r="U63" s="1" t="s">
        <v>65</v>
      </c>
      <c r="V63">
        <v>111.8</v>
      </c>
      <c r="W63">
        <v>115.5</v>
      </c>
      <c r="X63">
        <v>112.3</v>
      </c>
      <c r="Y63">
        <v>111.2</v>
      </c>
      <c r="Z63">
        <v>113.4</v>
      </c>
      <c r="AA63">
        <v>120</v>
      </c>
      <c r="AB63">
        <v>110</v>
      </c>
      <c r="AC63">
        <v>113.6</v>
      </c>
      <c r="AD63">
        <v>119.2</v>
      </c>
    </row>
    <row r="64" spans="1:30" x14ac:dyDescent="0.3">
      <c r="A64" s="1" t="s">
        <v>35</v>
      </c>
      <c r="B64">
        <v>2014</v>
      </c>
      <c r="C64" s="1" t="s">
        <v>48</v>
      </c>
      <c r="D64">
        <v>122.9</v>
      </c>
      <c r="E64">
        <v>123.5</v>
      </c>
      <c r="F64">
        <v>117.3</v>
      </c>
      <c r="G64">
        <v>122.7</v>
      </c>
      <c r="H64">
        <v>107.9</v>
      </c>
      <c r="I64">
        <v>127.3</v>
      </c>
      <c r="J64">
        <v>162.1</v>
      </c>
      <c r="K64">
        <v>115.6</v>
      </c>
      <c r="L64">
        <v>103.8</v>
      </c>
      <c r="M64">
        <v>117.6</v>
      </c>
      <c r="N64">
        <v>115.8</v>
      </c>
      <c r="O64">
        <v>123.8</v>
      </c>
      <c r="P64">
        <v>125.8</v>
      </c>
      <c r="Q64">
        <v>120.8</v>
      </c>
      <c r="R64">
        <v>120.7</v>
      </c>
      <c r="S64">
        <v>117.2</v>
      </c>
      <c r="T64">
        <v>120.1</v>
      </c>
      <c r="U64" s="1" t="s">
        <v>65</v>
      </c>
      <c r="V64">
        <v>114.3</v>
      </c>
      <c r="W64">
        <v>116.1</v>
      </c>
      <c r="X64">
        <v>113.7</v>
      </c>
      <c r="Y64">
        <v>112</v>
      </c>
      <c r="Z64">
        <v>113.1</v>
      </c>
      <c r="AA64">
        <v>118.6</v>
      </c>
      <c r="AB64">
        <v>109.5</v>
      </c>
      <c r="AC64">
        <v>113.7</v>
      </c>
      <c r="AD64">
        <v>120.1</v>
      </c>
    </row>
    <row r="65" spans="1:30" x14ac:dyDescent="0.3">
      <c r="A65" s="1" t="s">
        <v>30</v>
      </c>
      <c r="B65">
        <v>2014</v>
      </c>
      <c r="C65" s="1" t="s">
        <v>50</v>
      </c>
      <c r="D65">
        <v>122.6</v>
      </c>
      <c r="E65">
        <v>122.5</v>
      </c>
      <c r="F65">
        <v>118.3</v>
      </c>
      <c r="G65">
        <v>123.2</v>
      </c>
      <c r="H65">
        <v>110.5</v>
      </c>
      <c r="I65">
        <v>128.9</v>
      </c>
      <c r="J65">
        <v>155.30000000000001</v>
      </c>
      <c r="K65">
        <v>115.5</v>
      </c>
      <c r="L65">
        <v>104</v>
      </c>
      <c r="M65">
        <v>115.3</v>
      </c>
      <c r="N65">
        <v>116.8</v>
      </c>
      <c r="O65">
        <v>123.2</v>
      </c>
      <c r="P65">
        <v>125.1</v>
      </c>
      <c r="Q65">
        <v>120</v>
      </c>
      <c r="R65">
        <v>122.7</v>
      </c>
      <c r="S65">
        <v>120.3</v>
      </c>
      <c r="T65">
        <v>122.3</v>
      </c>
      <c r="U65" s="1" t="s">
        <v>32</v>
      </c>
      <c r="V65">
        <v>116.4</v>
      </c>
      <c r="W65">
        <v>117.5</v>
      </c>
      <c r="X65">
        <v>115.3</v>
      </c>
      <c r="Y65">
        <v>112.6</v>
      </c>
      <c r="Z65">
        <v>113</v>
      </c>
      <c r="AA65">
        <v>116.9</v>
      </c>
      <c r="AB65">
        <v>109.3</v>
      </c>
      <c r="AC65">
        <v>114</v>
      </c>
      <c r="AD65">
        <v>121</v>
      </c>
    </row>
    <row r="66" spans="1:30" x14ac:dyDescent="0.3">
      <c r="A66" s="1" t="s">
        <v>33</v>
      </c>
      <c r="B66">
        <v>2014</v>
      </c>
      <c r="C66" s="1" t="s">
        <v>50</v>
      </c>
      <c r="D66">
        <v>124.6</v>
      </c>
      <c r="E66">
        <v>126.1</v>
      </c>
      <c r="F66">
        <v>117.8</v>
      </c>
      <c r="G66">
        <v>123.1</v>
      </c>
      <c r="H66">
        <v>103.5</v>
      </c>
      <c r="I66">
        <v>123.5</v>
      </c>
      <c r="J66">
        <v>159.6</v>
      </c>
      <c r="K66">
        <v>117.4</v>
      </c>
      <c r="L66">
        <v>101.2</v>
      </c>
      <c r="M66">
        <v>123.8</v>
      </c>
      <c r="N66">
        <v>115.2</v>
      </c>
      <c r="O66">
        <v>125.9</v>
      </c>
      <c r="P66">
        <v>125.8</v>
      </c>
      <c r="Q66">
        <v>124.3</v>
      </c>
      <c r="R66">
        <v>119.6</v>
      </c>
      <c r="S66">
        <v>114.9</v>
      </c>
      <c r="T66">
        <v>118.9</v>
      </c>
      <c r="U66" s="1" t="s">
        <v>66</v>
      </c>
      <c r="V66">
        <v>112</v>
      </c>
      <c r="W66">
        <v>115.8</v>
      </c>
      <c r="X66">
        <v>112.6</v>
      </c>
      <c r="Y66">
        <v>111</v>
      </c>
      <c r="Z66">
        <v>113.6</v>
      </c>
      <c r="AA66">
        <v>120.2</v>
      </c>
      <c r="AB66">
        <v>110.1</v>
      </c>
      <c r="AC66">
        <v>113.7</v>
      </c>
      <c r="AD66">
        <v>119.1</v>
      </c>
    </row>
    <row r="67" spans="1:30" x14ac:dyDescent="0.3">
      <c r="A67" s="1" t="s">
        <v>35</v>
      </c>
      <c r="B67">
        <v>2014</v>
      </c>
      <c r="C67" s="1" t="s">
        <v>50</v>
      </c>
      <c r="D67">
        <v>123.2</v>
      </c>
      <c r="E67">
        <v>123.8</v>
      </c>
      <c r="F67">
        <v>118.1</v>
      </c>
      <c r="G67">
        <v>123.2</v>
      </c>
      <c r="H67">
        <v>107.9</v>
      </c>
      <c r="I67">
        <v>126.4</v>
      </c>
      <c r="J67">
        <v>156.80000000000001</v>
      </c>
      <c r="K67">
        <v>116.1</v>
      </c>
      <c r="L67">
        <v>103.1</v>
      </c>
      <c r="M67">
        <v>118.1</v>
      </c>
      <c r="N67">
        <v>116.1</v>
      </c>
      <c r="O67">
        <v>124.5</v>
      </c>
      <c r="P67">
        <v>125.4</v>
      </c>
      <c r="Q67">
        <v>121.1</v>
      </c>
      <c r="R67">
        <v>121.5</v>
      </c>
      <c r="S67">
        <v>118.1</v>
      </c>
      <c r="T67">
        <v>121</v>
      </c>
      <c r="U67" s="1" t="s">
        <v>66</v>
      </c>
      <c r="V67">
        <v>114.7</v>
      </c>
      <c r="W67">
        <v>116.7</v>
      </c>
      <c r="X67">
        <v>114.3</v>
      </c>
      <c r="Y67">
        <v>111.8</v>
      </c>
      <c r="Z67">
        <v>113.3</v>
      </c>
      <c r="AA67">
        <v>118.8</v>
      </c>
      <c r="AB67">
        <v>109.6</v>
      </c>
      <c r="AC67">
        <v>113.9</v>
      </c>
      <c r="AD67">
        <v>120.1</v>
      </c>
    </row>
    <row r="68" spans="1:30" x14ac:dyDescent="0.3">
      <c r="A68" s="1" t="s">
        <v>30</v>
      </c>
      <c r="B68">
        <v>2014</v>
      </c>
      <c r="C68" s="1" t="s">
        <v>53</v>
      </c>
      <c r="D68">
        <v>122.7</v>
      </c>
      <c r="E68">
        <v>122.6</v>
      </c>
      <c r="F68">
        <v>119.9</v>
      </c>
      <c r="G68">
        <v>124</v>
      </c>
      <c r="H68">
        <v>110.5</v>
      </c>
      <c r="I68">
        <v>128.80000000000001</v>
      </c>
      <c r="J68">
        <v>152</v>
      </c>
      <c r="K68">
        <v>116.2</v>
      </c>
      <c r="L68">
        <v>103.3</v>
      </c>
      <c r="M68">
        <v>115.8</v>
      </c>
      <c r="N68">
        <v>116.8</v>
      </c>
      <c r="O68">
        <v>124.5</v>
      </c>
      <c r="P68">
        <v>124.9</v>
      </c>
      <c r="Q68">
        <v>120.8</v>
      </c>
      <c r="R68">
        <v>123.3</v>
      </c>
      <c r="S68">
        <v>120.5</v>
      </c>
      <c r="T68">
        <v>122.9</v>
      </c>
      <c r="U68" s="1" t="s">
        <v>32</v>
      </c>
      <c r="V68">
        <v>117.3</v>
      </c>
      <c r="W68">
        <v>118.1</v>
      </c>
      <c r="X68">
        <v>115.9</v>
      </c>
      <c r="Y68">
        <v>112</v>
      </c>
      <c r="Z68">
        <v>113.3</v>
      </c>
      <c r="AA68">
        <v>117.2</v>
      </c>
      <c r="AB68">
        <v>108.8</v>
      </c>
      <c r="AC68">
        <v>114.1</v>
      </c>
      <c r="AD68">
        <v>121.1</v>
      </c>
    </row>
    <row r="69" spans="1:30" x14ac:dyDescent="0.3">
      <c r="A69" s="1" t="s">
        <v>33</v>
      </c>
      <c r="B69">
        <v>2014</v>
      </c>
      <c r="C69" s="1" t="s">
        <v>53</v>
      </c>
      <c r="D69">
        <v>124.5</v>
      </c>
      <c r="E69">
        <v>125.6</v>
      </c>
      <c r="F69">
        <v>122.7</v>
      </c>
      <c r="G69">
        <v>124.6</v>
      </c>
      <c r="H69">
        <v>103.2</v>
      </c>
      <c r="I69">
        <v>122.2</v>
      </c>
      <c r="J69">
        <v>153.19999999999999</v>
      </c>
      <c r="K69">
        <v>119.3</v>
      </c>
      <c r="L69">
        <v>99.8</v>
      </c>
      <c r="M69">
        <v>124.6</v>
      </c>
      <c r="N69">
        <v>115.8</v>
      </c>
      <c r="O69">
        <v>126.9</v>
      </c>
      <c r="P69">
        <v>125.4</v>
      </c>
      <c r="Q69">
        <v>125.8</v>
      </c>
      <c r="R69">
        <v>120.3</v>
      </c>
      <c r="S69">
        <v>115.4</v>
      </c>
      <c r="T69">
        <v>119.5</v>
      </c>
      <c r="U69" s="1" t="s">
        <v>67</v>
      </c>
      <c r="V69">
        <v>112.6</v>
      </c>
      <c r="W69">
        <v>116.4</v>
      </c>
      <c r="X69">
        <v>113</v>
      </c>
      <c r="Y69">
        <v>109.7</v>
      </c>
      <c r="Z69">
        <v>114</v>
      </c>
      <c r="AA69">
        <v>120.3</v>
      </c>
      <c r="AB69">
        <v>109.6</v>
      </c>
      <c r="AC69">
        <v>113.4</v>
      </c>
      <c r="AD69">
        <v>119</v>
      </c>
    </row>
    <row r="70" spans="1:30" x14ac:dyDescent="0.3">
      <c r="A70" s="1" t="s">
        <v>35</v>
      </c>
      <c r="B70">
        <v>2014</v>
      </c>
      <c r="C70" s="1" t="s">
        <v>53</v>
      </c>
      <c r="D70">
        <v>123.3</v>
      </c>
      <c r="E70">
        <v>123.7</v>
      </c>
      <c r="F70">
        <v>121</v>
      </c>
      <c r="G70">
        <v>124.2</v>
      </c>
      <c r="H70">
        <v>107.8</v>
      </c>
      <c r="I70">
        <v>125.7</v>
      </c>
      <c r="J70">
        <v>152.4</v>
      </c>
      <c r="K70">
        <v>117.2</v>
      </c>
      <c r="L70">
        <v>102.1</v>
      </c>
      <c r="M70">
        <v>118.7</v>
      </c>
      <c r="N70">
        <v>116.4</v>
      </c>
      <c r="O70">
        <v>125.6</v>
      </c>
      <c r="P70">
        <v>125.1</v>
      </c>
      <c r="Q70">
        <v>122.1</v>
      </c>
      <c r="R70">
        <v>122.1</v>
      </c>
      <c r="S70">
        <v>118.4</v>
      </c>
      <c r="T70">
        <v>121.6</v>
      </c>
      <c r="U70" s="1" t="s">
        <v>67</v>
      </c>
      <c r="V70">
        <v>115.5</v>
      </c>
      <c r="W70">
        <v>117.3</v>
      </c>
      <c r="X70">
        <v>114.8</v>
      </c>
      <c r="Y70">
        <v>110.8</v>
      </c>
      <c r="Z70">
        <v>113.7</v>
      </c>
      <c r="AA70">
        <v>119</v>
      </c>
      <c r="AB70">
        <v>109.1</v>
      </c>
      <c r="AC70">
        <v>113.8</v>
      </c>
      <c r="AD70">
        <v>120.1</v>
      </c>
    </row>
    <row r="71" spans="1:30" x14ac:dyDescent="0.3">
      <c r="A71" s="1" t="s">
        <v>30</v>
      </c>
      <c r="B71">
        <v>2014</v>
      </c>
      <c r="C71" s="1" t="s">
        <v>55</v>
      </c>
      <c r="D71">
        <v>122.4</v>
      </c>
      <c r="E71">
        <v>122.4</v>
      </c>
      <c r="F71">
        <v>121.8</v>
      </c>
      <c r="G71">
        <v>124.2</v>
      </c>
      <c r="H71">
        <v>110.2</v>
      </c>
      <c r="I71">
        <v>128.6</v>
      </c>
      <c r="J71">
        <v>140.30000000000001</v>
      </c>
      <c r="K71">
        <v>116.3</v>
      </c>
      <c r="L71">
        <v>102</v>
      </c>
      <c r="M71">
        <v>116</v>
      </c>
      <c r="N71">
        <v>117.3</v>
      </c>
      <c r="O71">
        <v>124.8</v>
      </c>
      <c r="P71">
        <v>123.3</v>
      </c>
      <c r="Q71">
        <v>121.7</v>
      </c>
      <c r="R71">
        <v>123.8</v>
      </c>
      <c r="S71">
        <v>120.6</v>
      </c>
      <c r="T71">
        <v>123.3</v>
      </c>
      <c r="U71" s="1" t="s">
        <v>32</v>
      </c>
      <c r="V71">
        <v>117.4</v>
      </c>
      <c r="W71">
        <v>118.2</v>
      </c>
      <c r="X71">
        <v>116.2</v>
      </c>
      <c r="Y71">
        <v>111.5</v>
      </c>
      <c r="Z71">
        <v>113.3</v>
      </c>
      <c r="AA71">
        <v>117.7</v>
      </c>
      <c r="AB71">
        <v>109.4</v>
      </c>
      <c r="AC71">
        <v>114.2</v>
      </c>
      <c r="AD71">
        <v>120.3</v>
      </c>
    </row>
    <row r="72" spans="1:30" x14ac:dyDescent="0.3">
      <c r="A72" s="1" t="s">
        <v>33</v>
      </c>
      <c r="B72">
        <v>2014</v>
      </c>
      <c r="C72" s="1" t="s">
        <v>55</v>
      </c>
      <c r="D72">
        <v>124</v>
      </c>
      <c r="E72">
        <v>124.7</v>
      </c>
      <c r="F72">
        <v>126.3</v>
      </c>
      <c r="G72">
        <v>124.9</v>
      </c>
      <c r="H72">
        <v>103</v>
      </c>
      <c r="I72">
        <v>122.3</v>
      </c>
      <c r="J72">
        <v>141</v>
      </c>
      <c r="K72">
        <v>120.1</v>
      </c>
      <c r="L72">
        <v>97.8</v>
      </c>
      <c r="M72">
        <v>125.4</v>
      </c>
      <c r="N72">
        <v>116.1</v>
      </c>
      <c r="O72">
        <v>127.6</v>
      </c>
      <c r="P72">
        <v>124</v>
      </c>
      <c r="Q72">
        <v>126.4</v>
      </c>
      <c r="R72">
        <v>120.7</v>
      </c>
      <c r="S72">
        <v>115.8</v>
      </c>
      <c r="T72">
        <v>120</v>
      </c>
      <c r="U72" s="1" t="s">
        <v>68</v>
      </c>
      <c r="V72">
        <v>113</v>
      </c>
      <c r="W72">
        <v>116.8</v>
      </c>
      <c r="X72">
        <v>113.2</v>
      </c>
      <c r="Y72">
        <v>108.8</v>
      </c>
      <c r="Z72">
        <v>114.3</v>
      </c>
      <c r="AA72">
        <v>120.7</v>
      </c>
      <c r="AB72">
        <v>110.4</v>
      </c>
      <c r="AC72">
        <v>113.4</v>
      </c>
      <c r="AD72">
        <v>118.4</v>
      </c>
    </row>
    <row r="73" spans="1:30" x14ac:dyDescent="0.3">
      <c r="A73" s="1" t="s">
        <v>35</v>
      </c>
      <c r="B73">
        <v>2014</v>
      </c>
      <c r="C73" s="1" t="s">
        <v>55</v>
      </c>
      <c r="D73">
        <v>122.9</v>
      </c>
      <c r="E73">
        <v>123.2</v>
      </c>
      <c r="F73">
        <v>123.5</v>
      </c>
      <c r="G73">
        <v>124.5</v>
      </c>
      <c r="H73">
        <v>107.6</v>
      </c>
      <c r="I73">
        <v>125.7</v>
      </c>
      <c r="J73">
        <v>140.5</v>
      </c>
      <c r="K73">
        <v>117.6</v>
      </c>
      <c r="L73">
        <v>100.6</v>
      </c>
      <c r="M73">
        <v>119.1</v>
      </c>
      <c r="N73">
        <v>116.8</v>
      </c>
      <c r="O73">
        <v>126.1</v>
      </c>
      <c r="P73">
        <v>123.6</v>
      </c>
      <c r="Q73">
        <v>123</v>
      </c>
      <c r="R73">
        <v>122.6</v>
      </c>
      <c r="S73">
        <v>118.6</v>
      </c>
      <c r="T73">
        <v>122</v>
      </c>
      <c r="U73" s="1" t="s">
        <v>68</v>
      </c>
      <c r="V73">
        <v>115.7</v>
      </c>
      <c r="W73">
        <v>117.5</v>
      </c>
      <c r="X73">
        <v>115.1</v>
      </c>
      <c r="Y73">
        <v>110.1</v>
      </c>
      <c r="Z73">
        <v>113.9</v>
      </c>
      <c r="AA73">
        <v>119.5</v>
      </c>
      <c r="AB73">
        <v>109.8</v>
      </c>
      <c r="AC73">
        <v>113.8</v>
      </c>
      <c r="AD73">
        <v>119.4</v>
      </c>
    </row>
    <row r="74" spans="1:30" x14ac:dyDescent="0.3">
      <c r="A74" s="1" t="s">
        <v>30</v>
      </c>
      <c r="B74">
        <v>2015</v>
      </c>
      <c r="C74" s="1" t="s">
        <v>31</v>
      </c>
      <c r="D74">
        <v>123.1</v>
      </c>
      <c r="E74">
        <v>123.1</v>
      </c>
      <c r="F74">
        <v>122.1</v>
      </c>
      <c r="G74">
        <v>124.9</v>
      </c>
      <c r="H74">
        <v>111</v>
      </c>
      <c r="I74">
        <v>130.4</v>
      </c>
      <c r="J74">
        <v>132.30000000000001</v>
      </c>
      <c r="K74">
        <v>117.2</v>
      </c>
      <c r="L74">
        <v>100.5</v>
      </c>
      <c r="M74">
        <v>117.2</v>
      </c>
      <c r="N74">
        <v>117.9</v>
      </c>
      <c r="O74">
        <v>125.6</v>
      </c>
      <c r="P74">
        <v>122.8</v>
      </c>
      <c r="Q74">
        <v>122.7</v>
      </c>
      <c r="R74">
        <v>124.4</v>
      </c>
      <c r="S74">
        <v>121.6</v>
      </c>
      <c r="T74">
        <v>124</v>
      </c>
      <c r="U74" s="1" t="s">
        <v>32</v>
      </c>
      <c r="V74">
        <v>118.4</v>
      </c>
      <c r="W74">
        <v>118.9</v>
      </c>
      <c r="X74">
        <v>116.6</v>
      </c>
      <c r="Y74">
        <v>111</v>
      </c>
      <c r="Z74">
        <v>114</v>
      </c>
      <c r="AA74">
        <v>118.2</v>
      </c>
      <c r="AB74">
        <v>110.2</v>
      </c>
      <c r="AC74">
        <v>114.5</v>
      </c>
      <c r="AD74">
        <v>120.3</v>
      </c>
    </row>
    <row r="75" spans="1:30" x14ac:dyDescent="0.3">
      <c r="A75" s="1" t="s">
        <v>33</v>
      </c>
      <c r="B75">
        <v>2015</v>
      </c>
      <c r="C75" s="1" t="s">
        <v>31</v>
      </c>
      <c r="D75">
        <v>124</v>
      </c>
      <c r="E75">
        <v>125.5</v>
      </c>
      <c r="F75">
        <v>126.6</v>
      </c>
      <c r="G75">
        <v>125.2</v>
      </c>
      <c r="H75">
        <v>104.3</v>
      </c>
      <c r="I75">
        <v>121.3</v>
      </c>
      <c r="J75">
        <v>134.4</v>
      </c>
      <c r="K75">
        <v>122.9</v>
      </c>
      <c r="L75">
        <v>96.1</v>
      </c>
      <c r="M75">
        <v>126.6</v>
      </c>
      <c r="N75">
        <v>116.5</v>
      </c>
      <c r="O75">
        <v>128</v>
      </c>
      <c r="P75">
        <v>123.5</v>
      </c>
      <c r="Q75">
        <v>127.4</v>
      </c>
      <c r="R75">
        <v>121</v>
      </c>
      <c r="S75">
        <v>116.1</v>
      </c>
      <c r="T75">
        <v>120.2</v>
      </c>
      <c r="U75" s="1" t="s">
        <v>69</v>
      </c>
      <c r="V75">
        <v>113.4</v>
      </c>
      <c r="W75">
        <v>117.2</v>
      </c>
      <c r="X75">
        <v>113.7</v>
      </c>
      <c r="Y75">
        <v>107.9</v>
      </c>
      <c r="Z75">
        <v>114.6</v>
      </c>
      <c r="AA75">
        <v>120.8</v>
      </c>
      <c r="AB75">
        <v>111.4</v>
      </c>
      <c r="AC75">
        <v>113.4</v>
      </c>
      <c r="AD75">
        <v>118.5</v>
      </c>
    </row>
    <row r="76" spans="1:30" x14ac:dyDescent="0.3">
      <c r="A76" s="1" t="s">
        <v>35</v>
      </c>
      <c r="B76">
        <v>2015</v>
      </c>
      <c r="C76" s="1" t="s">
        <v>31</v>
      </c>
      <c r="D76">
        <v>123.4</v>
      </c>
      <c r="E76">
        <v>123.9</v>
      </c>
      <c r="F76">
        <v>123.8</v>
      </c>
      <c r="G76">
        <v>125</v>
      </c>
      <c r="H76">
        <v>108.5</v>
      </c>
      <c r="I76">
        <v>126.2</v>
      </c>
      <c r="J76">
        <v>133</v>
      </c>
      <c r="K76">
        <v>119.1</v>
      </c>
      <c r="L76">
        <v>99</v>
      </c>
      <c r="M76">
        <v>120.3</v>
      </c>
      <c r="N76">
        <v>117.3</v>
      </c>
      <c r="O76">
        <v>126.7</v>
      </c>
      <c r="P76">
        <v>123.1</v>
      </c>
      <c r="Q76">
        <v>124</v>
      </c>
      <c r="R76">
        <v>123.1</v>
      </c>
      <c r="S76">
        <v>119.3</v>
      </c>
      <c r="T76">
        <v>122.5</v>
      </c>
      <c r="U76" s="1" t="s">
        <v>69</v>
      </c>
      <c r="V76">
        <v>116.5</v>
      </c>
      <c r="W76">
        <v>118.1</v>
      </c>
      <c r="X76">
        <v>115.5</v>
      </c>
      <c r="Y76">
        <v>109.4</v>
      </c>
      <c r="Z76">
        <v>114.3</v>
      </c>
      <c r="AA76">
        <v>119.7</v>
      </c>
      <c r="AB76">
        <v>110.7</v>
      </c>
      <c r="AC76">
        <v>114</v>
      </c>
      <c r="AD76">
        <v>119.5</v>
      </c>
    </row>
    <row r="77" spans="1:30" x14ac:dyDescent="0.3">
      <c r="A77" s="1" t="s">
        <v>30</v>
      </c>
      <c r="B77">
        <v>2015</v>
      </c>
      <c r="C77" s="1" t="s">
        <v>36</v>
      </c>
      <c r="D77">
        <v>123.4</v>
      </c>
      <c r="E77">
        <v>124.4</v>
      </c>
      <c r="F77">
        <v>122.1</v>
      </c>
      <c r="G77">
        <v>125.8</v>
      </c>
      <c r="H77">
        <v>111.5</v>
      </c>
      <c r="I77">
        <v>129.4</v>
      </c>
      <c r="J77">
        <v>128.19999999999999</v>
      </c>
      <c r="K77">
        <v>118.8</v>
      </c>
      <c r="L77">
        <v>100</v>
      </c>
      <c r="M77">
        <v>118.6</v>
      </c>
      <c r="N77">
        <v>118.8</v>
      </c>
      <c r="O77">
        <v>126.8</v>
      </c>
      <c r="P77">
        <v>122.8</v>
      </c>
      <c r="Q77">
        <v>124.2</v>
      </c>
      <c r="R77">
        <v>125.4</v>
      </c>
      <c r="S77">
        <v>122.7</v>
      </c>
      <c r="T77">
        <v>125</v>
      </c>
      <c r="U77" s="1" t="s">
        <v>32</v>
      </c>
      <c r="V77">
        <v>120</v>
      </c>
      <c r="W77">
        <v>119.6</v>
      </c>
      <c r="X77">
        <v>117.7</v>
      </c>
      <c r="Y77">
        <v>110.9</v>
      </c>
      <c r="Z77">
        <v>114.8</v>
      </c>
      <c r="AA77">
        <v>118.7</v>
      </c>
      <c r="AB77">
        <v>110.8</v>
      </c>
      <c r="AC77">
        <v>115</v>
      </c>
      <c r="AD77">
        <v>120.6</v>
      </c>
    </row>
    <row r="78" spans="1:30" x14ac:dyDescent="0.3">
      <c r="A78" s="1" t="s">
        <v>33</v>
      </c>
      <c r="B78">
        <v>2015</v>
      </c>
      <c r="C78" s="1" t="s">
        <v>36</v>
      </c>
      <c r="D78">
        <v>124.3</v>
      </c>
      <c r="E78">
        <v>126.5</v>
      </c>
      <c r="F78">
        <v>119.5</v>
      </c>
      <c r="G78">
        <v>125.6</v>
      </c>
      <c r="H78">
        <v>104.9</v>
      </c>
      <c r="I78">
        <v>121.6</v>
      </c>
      <c r="J78">
        <v>131.80000000000001</v>
      </c>
      <c r="K78">
        <v>125.1</v>
      </c>
      <c r="L78">
        <v>95</v>
      </c>
      <c r="M78">
        <v>127.7</v>
      </c>
      <c r="N78">
        <v>116.8</v>
      </c>
      <c r="O78">
        <v>128.6</v>
      </c>
      <c r="P78">
        <v>123.7</v>
      </c>
      <c r="Q78">
        <v>128.1</v>
      </c>
      <c r="R78">
        <v>121.3</v>
      </c>
      <c r="S78">
        <v>116.5</v>
      </c>
      <c r="T78">
        <v>120.6</v>
      </c>
      <c r="U78" s="1" t="s">
        <v>70</v>
      </c>
      <c r="V78">
        <v>114</v>
      </c>
      <c r="W78">
        <v>117.7</v>
      </c>
      <c r="X78">
        <v>114.1</v>
      </c>
      <c r="Y78">
        <v>106.8</v>
      </c>
      <c r="Z78">
        <v>114.9</v>
      </c>
      <c r="AA78">
        <v>120.4</v>
      </c>
      <c r="AB78">
        <v>111.7</v>
      </c>
      <c r="AC78">
        <v>113.2</v>
      </c>
      <c r="AD78">
        <v>118.7</v>
      </c>
    </row>
    <row r="79" spans="1:30" x14ac:dyDescent="0.3">
      <c r="A79" s="1" t="s">
        <v>35</v>
      </c>
      <c r="B79">
        <v>2015</v>
      </c>
      <c r="C79" s="1" t="s">
        <v>36</v>
      </c>
      <c r="D79">
        <v>123.7</v>
      </c>
      <c r="E79">
        <v>125.1</v>
      </c>
      <c r="F79">
        <v>121.1</v>
      </c>
      <c r="G79">
        <v>125.7</v>
      </c>
      <c r="H79">
        <v>109.1</v>
      </c>
      <c r="I79">
        <v>125.8</v>
      </c>
      <c r="J79">
        <v>129.4</v>
      </c>
      <c r="K79">
        <v>120.9</v>
      </c>
      <c r="L79">
        <v>98.3</v>
      </c>
      <c r="M79">
        <v>121.6</v>
      </c>
      <c r="N79">
        <v>118</v>
      </c>
      <c r="O79">
        <v>127.6</v>
      </c>
      <c r="P79">
        <v>123.1</v>
      </c>
      <c r="Q79">
        <v>125.2</v>
      </c>
      <c r="R79">
        <v>123.8</v>
      </c>
      <c r="S79">
        <v>120.1</v>
      </c>
      <c r="T79">
        <v>123.3</v>
      </c>
      <c r="U79" s="1" t="s">
        <v>70</v>
      </c>
      <c r="V79">
        <v>117.7</v>
      </c>
      <c r="W79">
        <v>118.7</v>
      </c>
      <c r="X79">
        <v>116.3</v>
      </c>
      <c r="Y79">
        <v>108.7</v>
      </c>
      <c r="Z79">
        <v>114.9</v>
      </c>
      <c r="AA79">
        <v>119.7</v>
      </c>
      <c r="AB79">
        <v>111.2</v>
      </c>
      <c r="AC79">
        <v>114.1</v>
      </c>
      <c r="AD79">
        <v>119.7</v>
      </c>
    </row>
    <row r="80" spans="1:30" x14ac:dyDescent="0.3">
      <c r="A80" s="1" t="s">
        <v>30</v>
      </c>
      <c r="B80">
        <v>2015</v>
      </c>
      <c r="C80" s="1" t="s">
        <v>38</v>
      </c>
      <c r="D80">
        <v>123.3</v>
      </c>
      <c r="E80">
        <v>124.7</v>
      </c>
      <c r="F80">
        <v>118.9</v>
      </c>
      <c r="G80">
        <v>126</v>
      </c>
      <c r="H80">
        <v>111.8</v>
      </c>
      <c r="I80">
        <v>130.9</v>
      </c>
      <c r="J80">
        <v>128</v>
      </c>
      <c r="K80">
        <v>119.9</v>
      </c>
      <c r="L80">
        <v>98.9</v>
      </c>
      <c r="M80">
        <v>119.4</v>
      </c>
      <c r="N80">
        <v>118.9</v>
      </c>
      <c r="O80">
        <v>127.7</v>
      </c>
      <c r="P80">
        <v>123.1</v>
      </c>
      <c r="Q80">
        <v>124.7</v>
      </c>
      <c r="R80">
        <v>126</v>
      </c>
      <c r="S80">
        <v>122.9</v>
      </c>
      <c r="T80">
        <v>125.5</v>
      </c>
      <c r="U80" s="1" t="s">
        <v>32</v>
      </c>
      <c r="V80">
        <v>120.6</v>
      </c>
      <c r="W80">
        <v>120.2</v>
      </c>
      <c r="X80">
        <v>118.2</v>
      </c>
      <c r="Y80">
        <v>111.6</v>
      </c>
      <c r="Z80">
        <v>115.5</v>
      </c>
      <c r="AA80">
        <v>119.4</v>
      </c>
      <c r="AB80">
        <v>110.8</v>
      </c>
      <c r="AC80">
        <v>115.5</v>
      </c>
      <c r="AD80">
        <v>121.1</v>
      </c>
    </row>
    <row r="81" spans="1:30" x14ac:dyDescent="0.3">
      <c r="A81" s="1" t="s">
        <v>33</v>
      </c>
      <c r="B81">
        <v>2015</v>
      </c>
      <c r="C81" s="1" t="s">
        <v>38</v>
      </c>
      <c r="D81">
        <v>124</v>
      </c>
      <c r="E81">
        <v>126.7</v>
      </c>
      <c r="F81">
        <v>113.5</v>
      </c>
      <c r="G81">
        <v>125.9</v>
      </c>
      <c r="H81">
        <v>104.8</v>
      </c>
      <c r="I81">
        <v>123.8</v>
      </c>
      <c r="J81">
        <v>131.4</v>
      </c>
      <c r="K81">
        <v>127.2</v>
      </c>
      <c r="L81">
        <v>93.2</v>
      </c>
      <c r="M81">
        <v>127.4</v>
      </c>
      <c r="N81">
        <v>117</v>
      </c>
      <c r="O81">
        <v>129.19999999999999</v>
      </c>
      <c r="P81">
        <v>123.9</v>
      </c>
      <c r="Q81">
        <v>128.80000000000001</v>
      </c>
      <c r="R81">
        <v>121.7</v>
      </c>
      <c r="S81">
        <v>116.9</v>
      </c>
      <c r="T81">
        <v>120.9</v>
      </c>
      <c r="U81" s="1" t="s">
        <v>71</v>
      </c>
      <c r="V81">
        <v>114.4</v>
      </c>
      <c r="W81">
        <v>118</v>
      </c>
      <c r="X81">
        <v>114.3</v>
      </c>
      <c r="Y81">
        <v>108.4</v>
      </c>
      <c r="Z81">
        <v>115.4</v>
      </c>
      <c r="AA81">
        <v>120.6</v>
      </c>
      <c r="AB81">
        <v>111.3</v>
      </c>
      <c r="AC81">
        <v>113.8</v>
      </c>
      <c r="AD81">
        <v>119.1</v>
      </c>
    </row>
    <row r="82" spans="1:30" x14ac:dyDescent="0.3">
      <c r="A82" s="1" t="s">
        <v>35</v>
      </c>
      <c r="B82">
        <v>2015</v>
      </c>
      <c r="C82" s="1" t="s">
        <v>38</v>
      </c>
      <c r="D82">
        <v>123.5</v>
      </c>
      <c r="E82">
        <v>125.4</v>
      </c>
      <c r="F82">
        <v>116.8</v>
      </c>
      <c r="G82">
        <v>126</v>
      </c>
      <c r="H82">
        <v>109.2</v>
      </c>
      <c r="I82">
        <v>127.6</v>
      </c>
      <c r="J82">
        <v>129.19999999999999</v>
      </c>
      <c r="K82">
        <v>122.4</v>
      </c>
      <c r="L82">
        <v>97</v>
      </c>
      <c r="M82">
        <v>122.1</v>
      </c>
      <c r="N82">
        <v>118.1</v>
      </c>
      <c r="O82">
        <v>128.4</v>
      </c>
      <c r="P82">
        <v>123.4</v>
      </c>
      <c r="Q82">
        <v>125.8</v>
      </c>
      <c r="R82">
        <v>124.3</v>
      </c>
      <c r="S82">
        <v>120.4</v>
      </c>
      <c r="T82">
        <v>123.7</v>
      </c>
      <c r="U82" s="1" t="s">
        <v>71</v>
      </c>
      <c r="V82">
        <v>118.3</v>
      </c>
      <c r="W82">
        <v>119.2</v>
      </c>
      <c r="X82">
        <v>116.7</v>
      </c>
      <c r="Y82">
        <v>109.9</v>
      </c>
      <c r="Z82">
        <v>115.4</v>
      </c>
      <c r="AA82">
        <v>120.1</v>
      </c>
      <c r="AB82">
        <v>111</v>
      </c>
      <c r="AC82">
        <v>114.7</v>
      </c>
      <c r="AD82">
        <v>120.2</v>
      </c>
    </row>
    <row r="83" spans="1:30" x14ac:dyDescent="0.3">
      <c r="A83" s="1" t="s">
        <v>30</v>
      </c>
      <c r="B83">
        <v>2015</v>
      </c>
      <c r="C83" s="1" t="s">
        <v>39</v>
      </c>
      <c r="D83">
        <v>123.3</v>
      </c>
      <c r="E83">
        <v>125.5</v>
      </c>
      <c r="F83">
        <v>117.2</v>
      </c>
      <c r="G83">
        <v>126.8</v>
      </c>
      <c r="H83">
        <v>111.9</v>
      </c>
      <c r="I83">
        <v>134.19999999999999</v>
      </c>
      <c r="J83">
        <v>127.5</v>
      </c>
      <c r="K83">
        <v>121.5</v>
      </c>
      <c r="L83">
        <v>97.8</v>
      </c>
      <c r="M83">
        <v>119.8</v>
      </c>
      <c r="N83">
        <v>119.4</v>
      </c>
      <c r="O83">
        <v>128.69999999999999</v>
      </c>
      <c r="P83">
        <v>123.6</v>
      </c>
      <c r="Q83">
        <v>125.7</v>
      </c>
      <c r="R83">
        <v>126.4</v>
      </c>
      <c r="S83">
        <v>123.3</v>
      </c>
      <c r="T83">
        <v>126</v>
      </c>
      <c r="U83" s="1" t="s">
        <v>32</v>
      </c>
      <c r="V83">
        <v>121.2</v>
      </c>
      <c r="W83">
        <v>120.9</v>
      </c>
      <c r="X83">
        <v>118.6</v>
      </c>
      <c r="Y83">
        <v>111.9</v>
      </c>
      <c r="Z83">
        <v>116.2</v>
      </c>
      <c r="AA83">
        <v>119.9</v>
      </c>
      <c r="AB83">
        <v>111.6</v>
      </c>
      <c r="AC83">
        <v>116</v>
      </c>
      <c r="AD83">
        <v>121.5</v>
      </c>
    </row>
    <row r="84" spans="1:30" x14ac:dyDescent="0.3">
      <c r="A84" s="1" t="s">
        <v>33</v>
      </c>
      <c r="B84">
        <v>2015</v>
      </c>
      <c r="C84" s="1" t="s">
        <v>39</v>
      </c>
      <c r="D84">
        <v>123.8</v>
      </c>
      <c r="E84">
        <v>128.19999999999999</v>
      </c>
      <c r="F84">
        <v>110</v>
      </c>
      <c r="G84">
        <v>126.3</v>
      </c>
      <c r="H84">
        <v>104.5</v>
      </c>
      <c r="I84">
        <v>130.6</v>
      </c>
      <c r="J84">
        <v>130.80000000000001</v>
      </c>
      <c r="K84">
        <v>131.30000000000001</v>
      </c>
      <c r="L84">
        <v>91.6</v>
      </c>
      <c r="M84">
        <v>127.7</v>
      </c>
      <c r="N84">
        <v>117.2</v>
      </c>
      <c r="O84">
        <v>129.5</v>
      </c>
      <c r="P84">
        <v>124.6</v>
      </c>
      <c r="Q84">
        <v>130.1</v>
      </c>
      <c r="R84">
        <v>122.1</v>
      </c>
      <c r="S84">
        <v>117.2</v>
      </c>
      <c r="T84">
        <v>121.3</v>
      </c>
      <c r="U84" s="1" t="s">
        <v>72</v>
      </c>
      <c r="V84">
        <v>114.7</v>
      </c>
      <c r="W84">
        <v>118.4</v>
      </c>
      <c r="X84">
        <v>114.6</v>
      </c>
      <c r="Y84">
        <v>108.4</v>
      </c>
      <c r="Z84">
        <v>115.6</v>
      </c>
      <c r="AA84">
        <v>121.7</v>
      </c>
      <c r="AB84">
        <v>111.8</v>
      </c>
      <c r="AC84">
        <v>114.2</v>
      </c>
      <c r="AD84">
        <v>119.7</v>
      </c>
    </row>
    <row r="85" spans="1:30" x14ac:dyDescent="0.3">
      <c r="A85" s="1" t="s">
        <v>35</v>
      </c>
      <c r="B85">
        <v>2015</v>
      </c>
      <c r="C85" s="1" t="s">
        <v>39</v>
      </c>
      <c r="D85">
        <v>123.5</v>
      </c>
      <c r="E85">
        <v>126.4</v>
      </c>
      <c r="F85">
        <v>114.4</v>
      </c>
      <c r="G85">
        <v>126.6</v>
      </c>
      <c r="H85">
        <v>109.2</v>
      </c>
      <c r="I85">
        <v>132.5</v>
      </c>
      <c r="J85">
        <v>128.6</v>
      </c>
      <c r="K85">
        <v>124.8</v>
      </c>
      <c r="L85">
        <v>95.7</v>
      </c>
      <c r="M85">
        <v>122.4</v>
      </c>
      <c r="N85">
        <v>118.5</v>
      </c>
      <c r="O85">
        <v>129.1</v>
      </c>
      <c r="P85">
        <v>124</v>
      </c>
      <c r="Q85">
        <v>126.9</v>
      </c>
      <c r="R85">
        <v>124.7</v>
      </c>
      <c r="S85">
        <v>120.8</v>
      </c>
      <c r="T85">
        <v>124.1</v>
      </c>
      <c r="U85" s="1" t="s">
        <v>72</v>
      </c>
      <c r="V85">
        <v>118.7</v>
      </c>
      <c r="W85">
        <v>119.7</v>
      </c>
      <c r="X85">
        <v>117.1</v>
      </c>
      <c r="Y85">
        <v>110.1</v>
      </c>
      <c r="Z85">
        <v>115.9</v>
      </c>
      <c r="AA85">
        <v>121</v>
      </c>
      <c r="AB85">
        <v>111.7</v>
      </c>
      <c r="AC85">
        <v>115.1</v>
      </c>
      <c r="AD85">
        <v>120.7</v>
      </c>
    </row>
    <row r="86" spans="1:30" x14ac:dyDescent="0.3">
      <c r="A86" s="1" t="s">
        <v>30</v>
      </c>
      <c r="B86">
        <v>2015</v>
      </c>
      <c r="C86" s="1" t="s">
        <v>41</v>
      </c>
      <c r="D86">
        <v>123.5</v>
      </c>
      <c r="E86">
        <v>127.1</v>
      </c>
      <c r="F86">
        <v>117.3</v>
      </c>
      <c r="G86">
        <v>127.7</v>
      </c>
      <c r="H86">
        <v>112.5</v>
      </c>
      <c r="I86">
        <v>134.1</v>
      </c>
      <c r="J86">
        <v>128.5</v>
      </c>
      <c r="K86">
        <v>124.3</v>
      </c>
      <c r="L86">
        <v>97.6</v>
      </c>
      <c r="M86">
        <v>120.7</v>
      </c>
      <c r="N86">
        <v>120.2</v>
      </c>
      <c r="O86">
        <v>129.80000000000001</v>
      </c>
      <c r="P86">
        <v>124.4</v>
      </c>
      <c r="Q86">
        <v>126.7</v>
      </c>
      <c r="R86">
        <v>127.3</v>
      </c>
      <c r="S86">
        <v>124.1</v>
      </c>
      <c r="T86">
        <v>126.8</v>
      </c>
      <c r="U86" s="1" t="s">
        <v>32</v>
      </c>
      <c r="V86">
        <v>121.9</v>
      </c>
      <c r="W86">
        <v>121.5</v>
      </c>
      <c r="X86">
        <v>119.4</v>
      </c>
      <c r="Y86">
        <v>113.3</v>
      </c>
      <c r="Z86">
        <v>116.7</v>
      </c>
      <c r="AA86">
        <v>120.5</v>
      </c>
      <c r="AB86">
        <v>112.3</v>
      </c>
      <c r="AC86">
        <v>116.9</v>
      </c>
      <c r="AD86">
        <v>122.4</v>
      </c>
    </row>
    <row r="87" spans="1:30" x14ac:dyDescent="0.3">
      <c r="A87" s="1" t="s">
        <v>33</v>
      </c>
      <c r="B87">
        <v>2015</v>
      </c>
      <c r="C87" s="1" t="s">
        <v>41</v>
      </c>
      <c r="D87">
        <v>123.8</v>
      </c>
      <c r="E87">
        <v>129.69999999999999</v>
      </c>
      <c r="F87">
        <v>111.3</v>
      </c>
      <c r="G87">
        <v>126.6</v>
      </c>
      <c r="H87">
        <v>105.2</v>
      </c>
      <c r="I87">
        <v>130.80000000000001</v>
      </c>
      <c r="J87">
        <v>135.6</v>
      </c>
      <c r="K87">
        <v>142.6</v>
      </c>
      <c r="L87">
        <v>90.8</v>
      </c>
      <c r="M87">
        <v>128.80000000000001</v>
      </c>
      <c r="N87">
        <v>117.7</v>
      </c>
      <c r="O87">
        <v>129.9</v>
      </c>
      <c r="P87">
        <v>126.1</v>
      </c>
      <c r="Q87">
        <v>131.30000000000001</v>
      </c>
      <c r="R87">
        <v>122.4</v>
      </c>
      <c r="S87">
        <v>117.4</v>
      </c>
      <c r="T87">
        <v>121.6</v>
      </c>
      <c r="U87" s="1" t="s">
        <v>73</v>
      </c>
      <c r="V87">
        <v>114.9</v>
      </c>
      <c r="W87">
        <v>118.7</v>
      </c>
      <c r="X87">
        <v>114.9</v>
      </c>
      <c r="Y87">
        <v>110.8</v>
      </c>
      <c r="Z87">
        <v>116</v>
      </c>
      <c r="AA87">
        <v>122</v>
      </c>
      <c r="AB87">
        <v>112.4</v>
      </c>
      <c r="AC87">
        <v>115.2</v>
      </c>
      <c r="AD87">
        <v>120.7</v>
      </c>
    </row>
    <row r="88" spans="1:30" x14ac:dyDescent="0.3">
      <c r="A88" s="1" t="s">
        <v>35</v>
      </c>
      <c r="B88">
        <v>2015</v>
      </c>
      <c r="C88" s="1" t="s">
        <v>41</v>
      </c>
      <c r="D88">
        <v>123.6</v>
      </c>
      <c r="E88">
        <v>128</v>
      </c>
      <c r="F88">
        <v>115</v>
      </c>
      <c r="G88">
        <v>127.3</v>
      </c>
      <c r="H88">
        <v>109.8</v>
      </c>
      <c r="I88">
        <v>132.6</v>
      </c>
      <c r="J88">
        <v>130.9</v>
      </c>
      <c r="K88">
        <v>130.5</v>
      </c>
      <c r="L88">
        <v>95.3</v>
      </c>
      <c r="M88">
        <v>123.4</v>
      </c>
      <c r="N88">
        <v>119.2</v>
      </c>
      <c r="O88">
        <v>129.80000000000001</v>
      </c>
      <c r="P88">
        <v>125</v>
      </c>
      <c r="Q88">
        <v>127.9</v>
      </c>
      <c r="R88">
        <v>125.4</v>
      </c>
      <c r="S88">
        <v>121.3</v>
      </c>
      <c r="T88">
        <v>124.7</v>
      </c>
      <c r="U88" s="1" t="s">
        <v>73</v>
      </c>
      <c r="V88">
        <v>119.2</v>
      </c>
      <c r="W88">
        <v>120.2</v>
      </c>
      <c r="X88">
        <v>117.7</v>
      </c>
      <c r="Y88">
        <v>112</v>
      </c>
      <c r="Z88">
        <v>116.3</v>
      </c>
      <c r="AA88">
        <v>121.4</v>
      </c>
      <c r="AB88">
        <v>112.3</v>
      </c>
      <c r="AC88">
        <v>116.1</v>
      </c>
      <c r="AD88">
        <v>121.6</v>
      </c>
    </row>
    <row r="89" spans="1:30" x14ac:dyDescent="0.3">
      <c r="A89" s="1" t="s">
        <v>30</v>
      </c>
      <c r="B89">
        <v>2015</v>
      </c>
      <c r="C89" s="1" t="s">
        <v>42</v>
      </c>
      <c r="D89">
        <v>124.1</v>
      </c>
      <c r="E89">
        <v>130.4</v>
      </c>
      <c r="F89">
        <v>122.1</v>
      </c>
      <c r="G89">
        <v>128.69999999999999</v>
      </c>
      <c r="H89">
        <v>114.1</v>
      </c>
      <c r="I89">
        <v>133.19999999999999</v>
      </c>
      <c r="J89">
        <v>135.19999999999999</v>
      </c>
      <c r="K89">
        <v>131.9</v>
      </c>
      <c r="L89">
        <v>96.3</v>
      </c>
      <c r="M89">
        <v>123</v>
      </c>
      <c r="N89">
        <v>121.1</v>
      </c>
      <c r="O89">
        <v>131.19999999999999</v>
      </c>
      <c r="P89">
        <v>126.6</v>
      </c>
      <c r="Q89">
        <v>128.19999999999999</v>
      </c>
      <c r="R89">
        <v>128.4</v>
      </c>
      <c r="S89">
        <v>125.1</v>
      </c>
      <c r="T89">
        <v>128</v>
      </c>
      <c r="U89" s="1" t="s">
        <v>32</v>
      </c>
      <c r="V89">
        <v>122.6</v>
      </c>
      <c r="W89">
        <v>122.8</v>
      </c>
      <c r="X89">
        <v>120.4</v>
      </c>
      <c r="Y89">
        <v>114.2</v>
      </c>
      <c r="Z89">
        <v>117.9</v>
      </c>
      <c r="AA89">
        <v>122</v>
      </c>
      <c r="AB89">
        <v>113</v>
      </c>
      <c r="AC89">
        <v>117.9</v>
      </c>
      <c r="AD89">
        <v>124.1</v>
      </c>
    </row>
    <row r="90" spans="1:30" x14ac:dyDescent="0.3">
      <c r="A90" s="1" t="s">
        <v>33</v>
      </c>
      <c r="B90">
        <v>2015</v>
      </c>
      <c r="C90" s="1" t="s">
        <v>42</v>
      </c>
      <c r="D90">
        <v>123.6</v>
      </c>
      <c r="E90">
        <v>134.4</v>
      </c>
      <c r="F90">
        <v>120.9</v>
      </c>
      <c r="G90">
        <v>127.3</v>
      </c>
      <c r="H90">
        <v>106</v>
      </c>
      <c r="I90">
        <v>132.30000000000001</v>
      </c>
      <c r="J90">
        <v>146.69999999999999</v>
      </c>
      <c r="K90">
        <v>148.1</v>
      </c>
      <c r="L90">
        <v>89.8</v>
      </c>
      <c r="M90">
        <v>130.5</v>
      </c>
      <c r="N90">
        <v>118</v>
      </c>
      <c r="O90">
        <v>130.5</v>
      </c>
      <c r="P90">
        <v>128.5</v>
      </c>
      <c r="Q90">
        <v>132.1</v>
      </c>
      <c r="R90">
        <v>123.2</v>
      </c>
      <c r="S90">
        <v>117.6</v>
      </c>
      <c r="T90">
        <v>122.3</v>
      </c>
      <c r="U90" s="1" t="s">
        <v>74</v>
      </c>
      <c r="V90">
        <v>115.1</v>
      </c>
      <c r="W90">
        <v>119.2</v>
      </c>
      <c r="X90">
        <v>115.4</v>
      </c>
      <c r="Y90">
        <v>111.7</v>
      </c>
      <c r="Z90">
        <v>116.2</v>
      </c>
      <c r="AA90">
        <v>123.8</v>
      </c>
      <c r="AB90">
        <v>112.5</v>
      </c>
      <c r="AC90">
        <v>116</v>
      </c>
      <c r="AD90">
        <v>121.7</v>
      </c>
    </row>
    <row r="91" spans="1:30" x14ac:dyDescent="0.3">
      <c r="A91" s="1" t="s">
        <v>35</v>
      </c>
      <c r="B91">
        <v>2015</v>
      </c>
      <c r="C91" s="1" t="s">
        <v>42</v>
      </c>
      <c r="D91">
        <v>123.9</v>
      </c>
      <c r="E91">
        <v>131.80000000000001</v>
      </c>
      <c r="F91">
        <v>121.6</v>
      </c>
      <c r="G91">
        <v>128.19999999999999</v>
      </c>
      <c r="H91">
        <v>111.1</v>
      </c>
      <c r="I91">
        <v>132.80000000000001</v>
      </c>
      <c r="J91">
        <v>139.1</v>
      </c>
      <c r="K91">
        <v>137.4</v>
      </c>
      <c r="L91">
        <v>94.1</v>
      </c>
      <c r="M91">
        <v>125.5</v>
      </c>
      <c r="N91">
        <v>119.8</v>
      </c>
      <c r="O91">
        <v>130.9</v>
      </c>
      <c r="P91">
        <v>127.3</v>
      </c>
      <c r="Q91">
        <v>129.19999999999999</v>
      </c>
      <c r="R91">
        <v>126.4</v>
      </c>
      <c r="S91">
        <v>122</v>
      </c>
      <c r="T91">
        <v>125.7</v>
      </c>
      <c r="U91" s="1" t="s">
        <v>74</v>
      </c>
      <c r="V91">
        <v>119.8</v>
      </c>
      <c r="W91">
        <v>121.1</v>
      </c>
      <c r="X91">
        <v>118.5</v>
      </c>
      <c r="Y91">
        <v>112.9</v>
      </c>
      <c r="Z91">
        <v>116.9</v>
      </c>
      <c r="AA91">
        <v>123.1</v>
      </c>
      <c r="AB91">
        <v>112.8</v>
      </c>
      <c r="AC91">
        <v>117</v>
      </c>
      <c r="AD91">
        <v>123</v>
      </c>
    </row>
    <row r="92" spans="1:30" x14ac:dyDescent="0.3">
      <c r="A92" s="1" t="s">
        <v>30</v>
      </c>
      <c r="B92">
        <v>2015</v>
      </c>
      <c r="C92" s="1" t="s">
        <v>44</v>
      </c>
      <c r="D92">
        <v>124</v>
      </c>
      <c r="E92">
        <v>131.5</v>
      </c>
      <c r="F92">
        <v>122</v>
      </c>
      <c r="G92">
        <v>128.69999999999999</v>
      </c>
      <c r="H92">
        <v>113.5</v>
      </c>
      <c r="I92">
        <v>133.30000000000001</v>
      </c>
      <c r="J92">
        <v>140.80000000000001</v>
      </c>
      <c r="K92">
        <v>133.80000000000001</v>
      </c>
      <c r="L92">
        <v>94.1</v>
      </c>
      <c r="M92">
        <v>123.4</v>
      </c>
      <c r="N92">
        <v>121</v>
      </c>
      <c r="O92">
        <v>131.69999999999999</v>
      </c>
      <c r="P92">
        <v>127.5</v>
      </c>
      <c r="Q92">
        <v>129.4</v>
      </c>
      <c r="R92">
        <v>128.80000000000001</v>
      </c>
      <c r="S92">
        <v>125.5</v>
      </c>
      <c r="T92">
        <v>128.30000000000001</v>
      </c>
      <c r="U92" s="1" t="s">
        <v>32</v>
      </c>
      <c r="V92">
        <v>123</v>
      </c>
      <c r="W92">
        <v>123</v>
      </c>
      <c r="X92">
        <v>120.8</v>
      </c>
      <c r="Y92">
        <v>114.1</v>
      </c>
      <c r="Z92">
        <v>118</v>
      </c>
      <c r="AA92">
        <v>122.9</v>
      </c>
      <c r="AB92">
        <v>112.7</v>
      </c>
      <c r="AC92">
        <v>118.1</v>
      </c>
      <c r="AD92">
        <v>124.7</v>
      </c>
    </row>
    <row r="93" spans="1:30" x14ac:dyDescent="0.3">
      <c r="A93" s="1" t="s">
        <v>33</v>
      </c>
      <c r="B93">
        <v>2015</v>
      </c>
      <c r="C93" s="1" t="s">
        <v>44</v>
      </c>
      <c r="D93">
        <v>123.2</v>
      </c>
      <c r="E93">
        <v>134.30000000000001</v>
      </c>
      <c r="F93">
        <v>119.5</v>
      </c>
      <c r="G93">
        <v>127.7</v>
      </c>
      <c r="H93">
        <v>106.3</v>
      </c>
      <c r="I93">
        <v>132.80000000000001</v>
      </c>
      <c r="J93">
        <v>153.5</v>
      </c>
      <c r="K93">
        <v>149.5</v>
      </c>
      <c r="L93">
        <v>85.7</v>
      </c>
      <c r="M93">
        <v>131.5</v>
      </c>
      <c r="N93">
        <v>118.3</v>
      </c>
      <c r="O93">
        <v>131.1</v>
      </c>
      <c r="P93">
        <v>129.5</v>
      </c>
      <c r="Q93">
        <v>133.1</v>
      </c>
      <c r="R93">
        <v>123.5</v>
      </c>
      <c r="S93">
        <v>117.9</v>
      </c>
      <c r="T93">
        <v>122.7</v>
      </c>
      <c r="U93" s="1" t="s">
        <v>75</v>
      </c>
      <c r="V93">
        <v>115.3</v>
      </c>
      <c r="W93">
        <v>119.5</v>
      </c>
      <c r="X93">
        <v>116</v>
      </c>
      <c r="Y93">
        <v>111.5</v>
      </c>
      <c r="Z93">
        <v>116.6</v>
      </c>
      <c r="AA93">
        <v>125.4</v>
      </c>
      <c r="AB93">
        <v>111.7</v>
      </c>
      <c r="AC93">
        <v>116.3</v>
      </c>
      <c r="AD93">
        <v>122.4</v>
      </c>
    </row>
    <row r="94" spans="1:30" x14ac:dyDescent="0.3">
      <c r="A94" s="1" t="s">
        <v>35</v>
      </c>
      <c r="B94">
        <v>2015</v>
      </c>
      <c r="C94" s="1" t="s">
        <v>44</v>
      </c>
      <c r="D94">
        <v>123.7</v>
      </c>
      <c r="E94">
        <v>132.5</v>
      </c>
      <c r="F94">
        <v>121</v>
      </c>
      <c r="G94">
        <v>128.30000000000001</v>
      </c>
      <c r="H94">
        <v>110.9</v>
      </c>
      <c r="I94">
        <v>133.1</v>
      </c>
      <c r="J94">
        <v>145.1</v>
      </c>
      <c r="K94">
        <v>139.1</v>
      </c>
      <c r="L94">
        <v>91.3</v>
      </c>
      <c r="M94">
        <v>126.1</v>
      </c>
      <c r="N94">
        <v>119.9</v>
      </c>
      <c r="O94">
        <v>131.4</v>
      </c>
      <c r="P94">
        <v>128.19999999999999</v>
      </c>
      <c r="Q94">
        <v>130.4</v>
      </c>
      <c r="R94">
        <v>126.7</v>
      </c>
      <c r="S94">
        <v>122.3</v>
      </c>
      <c r="T94">
        <v>126.1</v>
      </c>
      <c r="U94" s="1" t="s">
        <v>75</v>
      </c>
      <c r="V94">
        <v>120.1</v>
      </c>
      <c r="W94">
        <v>121.3</v>
      </c>
      <c r="X94">
        <v>119</v>
      </c>
      <c r="Y94">
        <v>112.7</v>
      </c>
      <c r="Z94">
        <v>117.2</v>
      </c>
      <c r="AA94">
        <v>124.4</v>
      </c>
      <c r="AB94">
        <v>112.3</v>
      </c>
      <c r="AC94">
        <v>117.2</v>
      </c>
      <c r="AD94">
        <v>123.6</v>
      </c>
    </row>
    <row r="95" spans="1:30" x14ac:dyDescent="0.3">
      <c r="A95" s="1" t="s">
        <v>30</v>
      </c>
      <c r="B95">
        <v>2015</v>
      </c>
      <c r="C95" s="1" t="s">
        <v>46</v>
      </c>
      <c r="D95">
        <v>124.7</v>
      </c>
      <c r="E95">
        <v>131.30000000000001</v>
      </c>
      <c r="F95">
        <v>121.3</v>
      </c>
      <c r="G95">
        <v>128.80000000000001</v>
      </c>
      <c r="H95">
        <v>114</v>
      </c>
      <c r="I95">
        <v>134.19999999999999</v>
      </c>
      <c r="J95">
        <v>153.6</v>
      </c>
      <c r="K95">
        <v>137.9</v>
      </c>
      <c r="L95">
        <v>93.1</v>
      </c>
      <c r="M95">
        <v>123.9</v>
      </c>
      <c r="N95">
        <v>121.5</v>
      </c>
      <c r="O95">
        <v>132.5</v>
      </c>
      <c r="P95">
        <v>129.80000000000001</v>
      </c>
      <c r="Q95">
        <v>130.1</v>
      </c>
      <c r="R95">
        <v>129.5</v>
      </c>
      <c r="S95">
        <v>126.3</v>
      </c>
      <c r="T95">
        <v>129</v>
      </c>
      <c r="U95" s="1" t="s">
        <v>32</v>
      </c>
      <c r="V95">
        <v>123.8</v>
      </c>
      <c r="W95">
        <v>123.7</v>
      </c>
      <c r="X95">
        <v>121.1</v>
      </c>
      <c r="Y95">
        <v>113.6</v>
      </c>
      <c r="Z95">
        <v>118.5</v>
      </c>
      <c r="AA95">
        <v>123.6</v>
      </c>
      <c r="AB95">
        <v>112.5</v>
      </c>
      <c r="AC95">
        <v>118.2</v>
      </c>
      <c r="AD95">
        <v>126.1</v>
      </c>
    </row>
    <row r="96" spans="1:30" x14ac:dyDescent="0.3">
      <c r="A96" s="1" t="s">
        <v>33</v>
      </c>
      <c r="B96">
        <v>2015</v>
      </c>
      <c r="C96" s="1" t="s">
        <v>46</v>
      </c>
      <c r="D96">
        <v>123.1</v>
      </c>
      <c r="E96">
        <v>131.69999999999999</v>
      </c>
      <c r="F96">
        <v>118.1</v>
      </c>
      <c r="G96">
        <v>128</v>
      </c>
      <c r="H96">
        <v>106.8</v>
      </c>
      <c r="I96">
        <v>130.1</v>
      </c>
      <c r="J96">
        <v>165.5</v>
      </c>
      <c r="K96">
        <v>156</v>
      </c>
      <c r="L96">
        <v>85.3</v>
      </c>
      <c r="M96">
        <v>132.69999999999999</v>
      </c>
      <c r="N96">
        <v>118.8</v>
      </c>
      <c r="O96">
        <v>131.69999999999999</v>
      </c>
      <c r="P96">
        <v>131.1</v>
      </c>
      <c r="Q96">
        <v>134.19999999999999</v>
      </c>
      <c r="R96">
        <v>123.7</v>
      </c>
      <c r="S96">
        <v>118.2</v>
      </c>
      <c r="T96">
        <v>122.9</v>
      </c>
      <c r="U96" s="1" t="s">
        <v>76</v>
      </c>
      <c r="V96">
        <v>115.3</v>
      </c>
      <c r="W96">
        <v>120</v>
      </c>
      <c r="X96">
        <v>116.6</v>
      </c>
      <c r="Y96">
        <v>109.9</v>
      </c>
      <c r="Z96">
        <v>117.2</v>
      </c>
      <c r="AA96">
        <v>126.2</v>
      </c>
      <c r="AB96">
        <v>112</v>
      </c>
      <c r="AC96">
        <v>116.2</v>
      </c>
      <c r="AD96">
        <v>123.2</v>
      </c>
    </row>
    <row r="97" spans="1:30" x14ac:dyDescent="0.3">
      <c r="A97" s="1" t="s">
        <v>35</v>
      </c>
      <c r="B97">
        <v>2015</v>
      </c>
      <c r="C97" s="1" t="s">
        <v>46</v>
      </c>
      <c r="D97">
        <v>124.2</v>
      </c>
      <c r="E97">
        <v>131.4</v>
      </c>
      <c r="F97">
        <v>120.1</v>
      </c>
      <c r="G97">
        <v>128.5</v>
      </c>
      <c r="H97">
        <v>111.4</v>
      </c>
      <c r="I97">
        <v>132.30000000000001</v>
      </c>
      <c r="J97">
        <v>157.6</v>
      </c>
      <c r="K97">
        <v>144</v>
      </c>
      <c r="L97">
        <v>90.5</v>
      </c>
      <c r="M97">
        <v>126.8</v>
      </c>
      <c r="N97">
        <v>120.4</v>
      </c>
      <c r="O97">
        <v>132.1</v>
      </c>
      <c r="P97">
        <v>130.30000000000001</v>
      </c>
      <c r="Q97">
        <v>131.19999999999999</v>
      </c>
      <c r="R97">
        <v>127.2</v>
      </c>
      <c r="S97">
        <v>122.9</v>
      </c>
      <c r="T97">
        <v>126.6</v>
      </c>
      <c r="U97" s="1" t="s">
        <v>76</v>
      </c>
      <c r="V97">
        <v>120.6</v>
      </c>
      <c r="W97">
        <v>122</v>
      </c>
      <c r="X97">
        <v>119.4</v>
      </c>
      <c r="Y97">
        <v>111.7</v>
      </c>
      <c r="Z97">
        <v>117.8</v>
      </c>
      <c r="AA97">
        <v>125.1</v>
      </c>
      <c r="AB97">
        <v>112.3</v>
      </c>
      <c r="AC97">
        <v>117.2</v>
      </c>
      <c r="AD97">
        <v>124.8</v>
      </c>
    </row>
    <row r="98" spans="1:30" x14ac:dyDescent="0.3">
      <c r="A98" s="1" t="s">
        <v>30</v>
      </c>
      <c r="B98">
        <v>2015</v>
      </c>
      <c r="C98" s="1" t="s">
        <v>48</v>
      </c>
      <c r="D98">
        <v>125.1</v>
      </c>
      <c r="E98">
        <v>131.1</v>
      </c>
      <c r="F98">
        <v>120.7</v>
      </c>
      <c r="G98">
        <v>129.19999999999999</v>
      </c>
      <c r="H98">
        <v>114.7</v>
      </c>
      <c r="I98">
        <v>132.30000000000001</v>
      </c>
      <c r="J98">
        <v>158.9</v>
      </c>
      <c r="K98">
        <v>142.1</v>
      </c>
      <c r="L98">
        <v>92.5</v>
      </c>
      <c r="M98">
        <v>125.4</v>
      </c>
      <c r="N98">
        <v>121.9</v>
      </c>
      <c r="O98">
        <v>132.69999999999999</v>
      </c>
      <c r="P98">
        <v>131</v>
      </c>
      <c r="Q98">
        <v>131</v>
      </c>
      <c r="R98">
        <v>130.4</v>
      </c>
      <c r="S98">
        <v>126.8</v>
      </c>
      <c r="T98">
        <v>129.9</v>
      </c>
      <c r="U98" s="1" t="s">
        <v>32</v>
      </c>
      <c r="V98">
        <v>123.7</v>
      </c>
      <c r="W98">
        <v>124.5</v>
      </c>
      <c r="X98">
        <v>121.4</v>
      </c>
      <c r="Y98">
        <v>113.8</v>
      </c>
      <c r="Z98">
        <v>119.6</v>
      </c>
      <c r="AA98">
        <v>124.5</v>
      </c>
      <c r="AB98">
        <v>113.7</v>
      </c>
      <c r="AC98">
        <v>118.8</v>
      </c>
      <c r="AD98">
        <v>127</v>
      </c>
    </row>
    <row r="99" spans="1:30" x14ac:dyDescent="0.3">
      <c r="A99" s="1" t="s">
        <v>33</v>
      </c>
      <c r="B99">
        <v>2015</v>
      </c>
      <c r="C99" s="1" t="s">
        <v>48</v>
      </c>
      <c r="D99">
        <v>123.4</v>
      </c>
      <c r="E99">
        <v>129</v>
      </c>
      <c r="F99">
        <v>115.6</v>
      </c>
      <c r="G99">
        <v>128.30000000000001</v>
      </c>
      <c r="H99">
        <v>107</v>
      </c>
      <c r="I99">
        <v>124</v>
      </c>
      <c r="J99">
        <v>168.5</v>
      </c>
      <c r="K99">
        <v>165.4</v>
      </c>
      <c r="L99">
        <v>86.3</v>
      </c>
      <c r="M99">
        <v>134.4</v>
      </c>
      <c r="N99">
        <v>119.1</v>
      </c>
      <c r="O99">
        <v>132.30000000000001</v>
      </c>
      <c r="P99">
        <v>131.5</v>
      </c>
      <c r="Q99">
        <v>134.69999999999999</v>
      </c>
      <c r="R99">
        <v>124</v>
      </c>
      <c r="S99">
        <v>118.6</v>
      </c>
      <c r="T99">
        <v>123.2</v>
      </c>
      <c r="U99" s="1" t="s">
        <v>77</v>
      </c>
      <c r="V99">
        <v>115.1</v>
      </c>
      <c r="W99">
        <v>120.4</v>
      </c>
      <c r="X99">
        <v>117.1</v>
      </c>
      <c r="Y99">
        <v>109.1</v>
      </c>
      <c r="Z99">
        <v>117.3</v>
      </c>
      <c r="AA99">
        <v>126.5</v>
      </c>
      <c r="AB99">
        <v>112.9</v>
      </c>
      <c r="AC99">
        <v>116.2</v>
      </c>
      <c r="AD99">
        <v>123.5</v>
      </c>
    </row>
    <row r="100" spans="1:30" x14ac:dyDescent="0.3">
      <c r="A100" s="1" t="s">
        <v>35</v>
      </c>
      <c r="B100">
        <v>2015</v>
      </c>
      <c r="C100" s="1" t="s">
        <v>48</v>
      </c>
      <c r="D100">
        <v>124.6</v>
      </c>
      <c r="E100">
        <v>130.4</v>
      </c>
      <c r="F100">
        <v>118.7</v>
      </c>
      <c r="G100">
        <v>128.9</v>
      </c>
      <c r="H100">
        <v>111.9</v>
      </c>
      <c r="I100">
        <v>128.4</v>
      </c>
      <c r="J100">
        <v>162.19999999999999</v>
      </c>
      <c r="K100">
        <v>150</v>
      </c>
      <c r="L100">
        <v>90.4</v>
      </c>
      <c r="M100">
        <v>128.4</v>
      </c>
      <c r="N100">
        <v>120.7</v>
      </c>
      <c r="O100">
        <v>132.5</v>
      </c>
      <c r="P100">
        <v>131.19999999999999</v>
      </c>
      <c r="Q100">
        <v>132</v>
      </c>
      <c r="R100">
        <v>127.9</v>
      </c>
      <c r="S100">
        <v>123.4</v>
      </c>
      <c r="T100">
        <v>127.2</v>
      </c>
      <c r="U100" s="1" t="s">
        <v>77</v>
      </c>
      <c r="V100">
        <v>120.4</v>
      </c>
      <c r="W100">
        <v>122.6</v>
      </c>
      <c r="X100">
        <v>119.8</v>
      </c>
      <c r="Y100">
        <v>111.3</v>
      </c>
      <c r="Z100">
        <v>118.3</v>
      </c>
      <c r="AA100">
        <v>125.7</v>
      </c>
      <c r="AB100">
        <v>113.4</v>
      </c>
      <c r="AC100">
        <v>117.5</v>
      </c>
      <c r="AD100">
        <v>125.4</v>
      </c>
    </row>
    <row r="101" spans="1:30" x14ac:dyDescent="0.3">
      <c r="A101" s="1" t="s">
        <v>30</v>
      </c>
      <c r="B101">
        <v>2015</v>
      </c>
      <c r="C101" s="1" t="s">
        <v>50</v>
      </c>
      <c r="D101">
        <v>125.6</v>
      </c>
      <c r="E101">
        <v>130.4</v>
      </c>
      <c r="F101">
        <v>120.8</v>
      </c>
      <c r="G101">
        <v>129.4</v>
      </c>
      <c r="H101">
        <v>115.8</v>
      </c>
      <c r="I101">
        <v>133.19999999999999</v>
      </c>
      <c r="J101">
        <v>157.69999999999999</v>
      </c>
      <c r="K101">
        <v>154.19999999999999</v>
      </c>
      <c r="L101">
        <v>93.7</v>
      </c>
      <c r="M101">
        <v>126.6</v>
      </c>
      <c r="N101">
        <v>122.3</v>
      </c>
      <c r="O101">
        <v>133.1</v>
      </c>
      <c r="P101">
        <v>131.80000000000001</v>
      </c>
      <c r="Q101">
        <v>131.5</v>
      </c>
      <c r="R101">
        <v>131.1</v>
      </c>
      <c r="S101">
        <v>127.3</v>
      </c>
      <c r="T101">
        <v>130.6</v>
      </c>
      <c r="U101" s="1" t="s">
        <v>32</v>
      </c>
      <c r="V101">
        <v>124.4</v>
      </c>
      <c r="W101">
        <v>125.1</v>
      </c>
      <c r="X101">
        <v>122</v>
      </c>
      <c r="Y101">
        <v>113.8</v>
      </c>
      <c r="Z101">
        <v>120.1</v>
      </c>
      <c r="AA101">
        <v>125.1</v>
      </c>
      <c r="AB101">
        <v>114.2</v>
      </c>
      <c r="AC101">
        <v>119.2</v>
      </c>
      <c r="AD101">
        <v>127.7</v>
      </c>
    </row>
    <row r="102" spans="1:30" x14ac:dyDescent="0.3">
      <c r="A102" s="1" t="s">
        <v>33</v>
      </c>
      <c r="B102">
        <v>2015</v>
      </c>
      <c r="C102" s="1" t="s">
        <v>50</v>
      </c>
      <c r="D102">
        <v>123.6</v>
      </c>
      <c r="E102">
        <v>128.6</v>
      </c>
      <c r="F102">
        <v>115.9</v>
      </c>
      <c r="G102">
        <v>128.5</v>
      </c>
      <c r="H102">
        <v>109</v>
      </c>
      <c r="I102">
        <v>124.1</v>
      </c>
      <c r="J102">
        <v>165.8</v>
      </c>
      <c r="K102">
        <v>187.2</v>
      </c>
      <c r="L102">
        <v>89.4</v>
      </c>
      <c r="M102">
        <v>135.80000000000001</v>
      </c>
      <c r="N102">
        <v>119.4</v>
      </c>
      <c r="O102">
        <v>132.9</v>
      </c>
      <c r="P102">
        <v>132.6</v>
      </c>
      <c r="Q102">
        <v>135.30000000000001</v>
      </c>
      <c r="R102">
        <v>124.4</v>
      </c>
      <c r="S102">
        <v>118.8</v>
      </c>
      <c r="T102">
        <v>123.6</v>
      </c>
      <c r="U102" s="1" t="s">
        <v>78</v>
      </c>
      <c r="V102">
        <v>114.9</v>
      </c>
      <c r="W102">
        <v>120.7</v>
      </c>
      <c r="X102">
        <v>117.7</v>
      </c>
      <c r="Y102">
        <v>109.3</v>
      </c>
      <c r="Z102">
        <v>117.7</v>
      </c>
      <c r="AA102">
        <v>126.5</v>
      </c>
      <c r="AB102">
        <v>113.5</v>
      </c>
      <c r="AC102">
        <v>116.5</v>
      </c>
      <c r="AD102">
        <v>124.2</v>
      </c>
    </row>
    <row r="103" spans="1:30" x14ac:dyDescent="0.3">
      <c r="A103" s="1" t="s">
        <v>35</v>
      </c>
      <c r="B103">
        <v>2015</v>
      </c>
      <c r="C103" s="1" t="s">
        <v>50</v>
      </c>
      <c r="D103">
        <v>125</v>
      </c>
      <c r="E103">
        <v>129.80000000000001</v>
      </c>
      <c r="F103">
        <v>118.9</v>
      </c>
      <c r="G103">
        <v>129.1</v>
      </c>
      <c r="H103">
        <v>113.3</v>
      </c>
      <c r="I103">
        <v>129</v>
      </c>
      <c r="J103">
        <v>160.4</v>
      </c>
      <c r="K103">
        <v>165.3</v>
      </c>
      <c r="L103">
        <v>92.3</v>
      </c>
      <c r="M103">
        <v>129.69999999999999</v>
      </c>
      <c r="N103">
        <v>121.1</v>
      </c>
      <c r="O103">
        <v>133</v>
      </c>
      <c r="P103">
        <v>132.1</v>
      </c>
      <c r="Q103">
        <v>132.5</v>
      </c>
      <c r="R103">
        <v>128.5</v>
      </c>
      <c r="S103">
        <v>123.8</v>
      </c>
      <c r="T103">
        <v>127.8</v>
      </c>
      <c r="U103" s="1" t="s">
        <v>78</v>
      </c>
      <c r="V103">
        <v>120.8</v>
      </c>
      <c r="W103">
        <v>123</v>
      </c>
      <c r="X103">
        <v>120.4</v>
      </c>
      <c r="Y103">
        <v>111.4</v>
      </c>
      <c r="Z103">
        <v>118.7</v>
      </c>
      <c r="AA103">
        <v>125.9</v>
      </c>
      <c r="AB103">
        <v>113.9</v>
      </c>
      <c r="AC103">
        <v>117.9</v>
      </c>
      <c r="AD103">
        <v>126.1</v>
      </c>
    </row>
    <row r="104" spans="1:30" x14ac:dyDescent="0.3">
      <c r="A104" s="1" t="s">
        <v>30</v>
      </c>
      <c r="B104">
        <v>2015</v>
      </c>
      <c r="C104" s="1" t="s">
        <v>53</v>
      </c>
      <c r="D104">
        <v>126.1</v>
      </c>
      <c r="E104">
        <v>130.6</v>
      </c>
      <c r="F104">
        <v>121.7</v>
      </c>
      <c r="G104">
        <v>129.5</v>
      </c>
      <c r="H104">
        <v>117.8</v>
      </c>
      <c r="I104">
        <v>132.1</v>
      </c>
      <c r="J104">
        <v>155.19999999999999</v>
      </c>
      <c r="K104">
        <v>160.80000000000001</v>
      </c>
      <c r="L104">
        <v>94.5</v>
      </c>
      <c r="M104">
        <v>128.30000000000001</v>
      </c>
      <c r="N104">
        <v>123.1</v>
      </c>
      <c r="O104">
        <v>134.19999999999999</v>
      </c>
      <c r="P104">
        <v>132.4</v>
      </c>
      <c r="Q104">
        <v>132.19999999999999</v>
      </c>
      <c r="R104">
        <v>132.1</v>
      </c>
      <c r="S104">
        <v>128.19999999999999</v>
      </c>
      <c r="T104">
        <v>131.5</v>
      </c>
      <c r="U104" s="1" t="s">
        <v>32</v>
      </c>
      <c r="V104">
        <v>125.6</v>
      </c>
      <c r="W104">
        <v>125.6</v>
      </c>
      <c r="X104">
        <v>122.6</v>
      </c>
      <c r="Y104">
        <v>114</v>
      </c>
      <c r="Z104">
        <v>120.9</v>
      </c>
      <c r="AA104">
        <v>125.8</v>
      </c>
      <c r="AB104">
        <v>114.2</v>
      </c>
      <c r="AC104">
        <v>119.6</v>
      </c>
      <c r="AD104">
        <v>128.30000000000001</v>
      </c>
    </row>
    <row r="105" spans="1:30" x14ac:dyDescent="0.3">
      <c r="A105" s="1" t="s">
        <v>33</v>
      </c>
      <c r="B105">
        <v>2015</v>
      </c>
      <c r="C105" s="1" t="s">
        <v>53</v>
      </c>
      <c r="D105">
        <v>124</v>
      </c>
      <c r="E105">
        <v>129.80000000000001</v>
      </c>
      <c r="F105">
        <v>121.5</v>
      </c>
      <c r="G105">
        <v>128.6</v>
      </c>
      <c r="H105">
        <v>110</v>
      </c>
      <c r="I105">
        <v>123.7</v>
      </c>
      <c r="J105">
        <v>164.6</v>
      </c>
      <c r="K105">
        <v>191.6</v>
      </c>
      <c r="L105">
        <v>90.8</v>
      </c>
      <c r="M105">
        <v>137.1</v>
      </c>
      <c r="N105">
        <v>119.8</v>
      </c>
      <c r="O105">
        <v>133.69999999999999</v>
      </c>
      <c r="P105">
        <v>133.30000000000001</v>
      </c>
      <c r="Q105">
        <v>137.6</v>
      </c>
      <c r="R105">
        <v>125</v>
      </c>
      <c r="S105">
        <v>119.3</v>
      </c>
      <c r="T105">
        <v>124.2</v>
      </c>
      <c r="U105" s="1" t="s">
        <v>79</v>
      </c>
      <c r="V105">
        <v>115.1</v>
      </c>
      <c r="W105">
        <v>121</v>
      </c>
      <c r="X105">
        <v>118.1</v>
      </c>
      <c r="Y105">
        <v>109.3</v>
      </c>
      <c r="Z105">
        <v>117.9</v>
      </c>
      <c r="AA105">
        <v>126.6</v>
      </c>
      <c r="AB105">
        <v>113.3</v>
      </c>
      <c r="AC105">
        <v>116.6</v>
      </c>
      <c r="AD105">
        <v>124.6</v>
      </c>
    </row>
    <row r="106" spans="1:30" x14ac:dyDescent="0.3">
      <c r="A106" s="1" t="s">
        <v>35</v>
      </c>
      <c r="B106">
        <v>2015</v>
      </c>
      <c r="C106" s="1" t="s">
        <v>53</v>
      </c>
      <c r="D106">
        <v>125.4</v>
      </c>
      <c r="E106">
        <v>130.30000000000001</v>
      </c>
      <c r="F106">
        <v>121.6</v>
      </c>
      <c r="G106">
        <v>129.19999999999999</v>
      </c>
      <c r="H106">
        <v>114.9</v>
      </c>
      <c r="I106">
        <v>128.19999999999999</v>
      </c>
      <c r="J106">
        <v>158.4</v>
      </c>
      <c r="K106">
        <v>171.2</v>
      </c>
      <c r="L106">
        <v>93.3</v>
      </c>
      <c r="M106">
        <v>131.19999999999999</v>
      </c>
      <c r="N106">
        <v>121.7</v>
      </c>
      <c r="O106">
        <v>134</v>
      </c>
      <c r="P106">
        <v>132.69999999999999</v>
      </c>
      <c r="Q106">
        <v>133.6</v>
      </c>
      <c r="R106">
        <v>129.30000000000001</v>
      </c>
      <c r="S106">
        <v>124.5</v>
      </c>
      <c r="T106">
        <v>128.6</v>
      </c>
      <c r="U106" s="1" t="s">
        <v>79</v>
      </c>
      <c r="V106">
        <v>121.6</v>
      </c>
      <c r="W106">
        <v>123.4</v>
      </c>
      <c r="X106">
        <v>120.9</v>
      </c>
      <c r="Y106">
        <v>111.5</v>
      </c>
      <c r="Z106">
        <v>119.2</v>
      </c>
      <c r="AA106">
        <v>126.3</v>
      </c>
      <c r="AB106">
        <v>113.8</v>
      </c>
      <c r="AC106">
        <v>118.1</v>
      </c>
      <c r="AD106">
        <v>126.6</v>
      </c>
    </row>
    <row r="107" spans="1:30" x14ac:dyDescent="0.3">
      <c r="A107" s="1" t="s">
        <v>30</v>
      </c>
      <c r="B107">
        <v>2015</v>
      </c>
      <c r="C107" s="1" t="s">
        <v>55</v>
      </c>
      <c r="D107">
        <v>126.3</v>
      </c>
      <c r="E107">
        <v>131.30000000000001</v>
      </c>
      <c r="F107">
        <v>123.3</v>
      </c>
      <c r="G107">
        <v>129.80000000000001</v>
      </c>
      <c r="H107">
        <v>118.3</v>
      </c>
      <c r="I107">
        <v>131.6</v>
      </c>
      <c r="J107">
        <v>145.5</v>
      </c>
      <c r="K107">
        <v>162.1</v>
      </c>
      <c r="L107">
        <v>95.4</v>
      </c>
      <c r="M107">
        <v>128.9</v>
      </c>
      <c r="N107">
        <v>123.3</v>
      </c>
      <c r="O107">
        <v>135.1</v>
      </c>
      <c r="P107">
        <v>131.4</v>
      </c>
      <c r="Q107">
        <v>133.1</v>
      </c>
      <c r="R107">
        <v>132.5</v>
      </c>
      <c r="S107">
        <v>128.5</v>
      </c>
      <c r="T107">
        <v>131.9</v>
      </c>
      <c r="U107" s="1" t="s">
        <v>32</v>
      </c>
      <c r="V107">
        <v>125.7</v>
      </c>
      <c r="W107">
        <v>126</v>
      </c>
      <c r="X107">
        <v>123.1</v>
      </c>
      <c r="Y107">
        <v>114</v>
      </c>
      <c r="Z107">
        <v>121.6</v>
      </c>
      <c r="AA107">
        <v>125.6</v>
      </c>
      <c r="AB107">
        <v>114.1</v>
      </c>
      <c r="AC107">
        <v>119.8</v>
      </c>
      <c r="AD107">
        <v>127.9</v>
      </c>
    </row>
    <row r="108" spans="1:30" x14ac:dyDescent="0.3">
      <c r="A108" s="1" t="s">
        <v>33</v>
      </c>
      <c r="B108">
        <v>2015</v>
      </c>
      <c r="C108" s="1" t="s">
        <v>55</v>
      </c>
      <c r="D108">
        <v>124.3</v>
      </c>
      <c r="E108">
        <v>131.69999999999999</v>
      </c>
      <c r="F108">
        <v>127.1</v>
      </c>
      <c r="G108">
        <v>128.6</v>
      </c>
      <c r="H108">
        <v>110</v>
      </c>
      <c r="I108">
        <v>120.8</v>
      </c>
      <c r="J108">
        <v>149</v>
      </c>
      <c r="K108">
        <v>190.1</v>
      </c>
      <c r="L108">
        <v>92.7</v>
      </c>
      <c r="M108">
        <v>138.6</v>
      </c>
      <c r="N108">
        <v>120.2</v>
      </c>
      <c r="O108">
        <v>134.19999999999999</v>
      </c>
      <c r="P108">
        <v>131.5</v>
      </c>
      <c r="Q108">
        <v>138.19999999999999</v>
      </c>
      <c r="R108">
        <v>125.4</v>
      </c>
      <c r="S108">
        <v>119.5</v>
      </c>
      <c r="T108">
        <v>124.5</v>
      </c>
      <c r="U108" s="1" t="s">
        <v>78</v>
      </c>
      <c r="V108">
        <v>116</v>
      </c>
      <c r="W108">
        <v>121</v>
      </c>
      <c r="X108">
        <v>118.6</v>
      </c>
      <c r="Y108">
        <v>109.3</v>
      </c>
      <c r="Z108">
        <v>118.1</v>
      </c>
      <c r="AA108">
        <v>126.6</v>
      </c>
      <c r="AB108">
        <v>113.2</v>
      </c>
      <c r="AC108">
        <v>116.7</v>
      </c>
      <c r="AD108">
        <v>124</v>
      </c>
    </row>
    <row r="109" spans="1:30" x14ac:dyDescent="0.3">
      <c r="A109" s="1" t="s">
        <v>35</v>
      </c>
      <c r="B109">
        <v>2015</v>
      </c>
      <c r="C109" s="1" t="s">
        <v>55</v>
      </c>
      <c r="D109">
        <v>125.7</v>
      </c>
      <c r="E109">
        <v>131.4</v>
      </c>
      <c r="F109">
        <v>124.8</v>
      </c>
      <c r="G109">
        <v>129.4</v>
      </c>
      <c r="H109">
        <v>115.3</v>
      </c>
      <c r="I109">
        <v>126.6</v>
      </c>
      <c r="J109">
        <v>146.69999999999999</v>
      </c>
      <c r="K109">
        <v>171.5</v>
      </c>
      <c r="L109">
        <v>94.5</v>
      </c>
      <c r="M109">
        <v>132.1</v>
      </c>
      <c r="N109">
        <v>122</v>
      </c>
      <c r="O109">
        <v>134.69999999999999</v>
      </c>
      <c r="P109">
        <v>131.4</v>
      </c>
      <c r="Q109">
        <v>134.5</v>
      </c>
      <c r="R109">
        <v>129.69999999999999</v>
      </c>
      <c r="S109">
        <v>124.8</v>
      </c>
      <c r="T109">
        <v>129</v>
      </c>
      <c r="U109" s="1" t="s">
        <v>78</v>
      </c>
      <c r="V109">
        <v>122</v>
      </c>
      <c r="W109">
        <v>123.6</v>
      </c>
      <c r="X109">
        <v>121.4</v>
      </c>
      <c r="Y109">
        <v>111.5</v>
      </c>
      <c r="Z109">
        <v>119.6</v>
      </c>
      <c r="AA109">
        <v>126.2</v>
      </c>
      <c r="AB109">
        <v>113.7</v>
      </c>
      <c r="AC109">
        <v>118.3</v>
      </c>
      <c r="AD109">
        <v>126.1</v>
      </c>
    </row>
    <row r="110" spans="1:30" x14ac:dyDescent="0.3">
      <c r="A110" s="1" t="s">
        <v>30</v>
      </c>
      <c r="B110">
        <v>2016</v>
      </c>
      <c r="C110" s="1" t="s">
        <v>31</v>
      </c>
      <c r="D110">
        <v>126.8</v>
      </c>
      <c r="E110">
        <v>133.19999999999999</v>
      </c>
      <c r="F110">
        <v>126.5</v>
      </c>
      <c r="G110">
        <v>130.30000000000001</v>
      </c>
      <c r="H110">
        <v>118.9</v>
      </c>
      <c r="I110">
        <v>131.6</v>
      </c>
      <c r="J110">
        <v>140.1</v>
      </c>
      <c r="K110">
        <v>163.80000000000001</v>
      </c>
      <c r="L110">
        <v>97.7</v>
      </c>
      <c r="M110">
        <v>129.6</v>
      </c>
      <c r="N110">
        <v>124.3</v>
      </c>
      <c r="O110">
        <v>135.9</v>
      </c>
      <c r="P110">
        <v>131.4</v>
      </c>
      <c r="Q110">
        <v>133.6</v>
      </c>
      <c r="R110">
        <v>133.19999999999999</v>
      </c>
      <c r="S110">
        <v>128.9</v>
      </c>
      <c r="T110">
        <v>132.6</v>
      </c>
      <c r="U110" s="1" t="s">
        <v>32</v>
      </c>
      <c r="V110">
        <v>126.2</v>
      </c>
      <c r="W110">
        <v>126.6</v>
      </c>
      <c r="X110">
        <v>123.7</v>
      </c>
      <c r="Y110">
        <v>113.6</v>
      </c>
      <c r="Z110">
        <v>121.4</v>
      </c>
      <c r="AA110">
        <v>126.2</v>
      </c>
      <c r="AB110">
        <v>114.9</v>
      </c>
      <c r="AC110">
        <v>120.1</v>
      </c>
      <c r="AD110">
        <v>128.1</v>
      </c>
    </row>
    <row r="111" spans="1:30" x14ac:dyDescent="0.3">
      <c r="A111" s="1" t="s">
        <v>33</v>
      </c>
      <c r="B111">
        <v>2016</v>
      </c>
      <c r="C111" s="1" t="s">
        <v>31</v>
      </c>
      <c r="D111">
        <v>124.7</v>
      </c>
      <c r="E111">
        <v>135.9</v>
      </c>
      <c r="F111">
        <v>132</v>
      </c>
      <c r="G111">
        <v>129.19999999999999</v>
      </c>
      <c r="H111">
        <v>109.7</v>
      </c>
      <c r="I111">
        <v>119</v>
      </c>
      <c r="J111">
        <v>144.1</v>
      </c>
      <c r="K111">
        <v>184.2</v>
      </c>
      <c r="L111">
        <v>96.7</v>
      </c>
      <c r="M111">
        <v>139.5</v>
      </c>
      <c r="N111">
        <v>120.5</v>
      </c>
      <c r="O111">
        <v>134.69999999999999</v>
      </c>
      <c r="P111">
        <v>131.19999999999999</v>
      </c>
      <c r="Q111">
        <v>139.5</v>
      </c>
      <c r="R111">
        <v>125.8</v>
      </c>
      <c r="S111">
        <v>119.8</v>
      </c>
      <c r="T111">
        <v>124.9</v>
      </c>
      <c r="U111" s="1" t="s">
        <v>80</v>
      </c>
      <c r="V111">
        <v>116.9</v>
      </c>
      <c r="W111">
        <v>121.6</v>
      </c>
      <c r="X111">
        <v>119.1</v>
      </c>
      <c r="Y111">
        <v>108.9</v>
      </c>
      <c r="Z111">
        <v>118.5</v>
      </c>
      <c r="AA111">
        <v>126.4</v>
      </c>
      <c r="AB111">
        <v>114</v>
      </c>
      <c r="AC111">
        <v>116.8</v>
      </c>
      <c r="AD111">
        <v>124.2</v>
      </c>
    </row>
    <row r="112" spans="1:30" x14ac:dyDescent="0.3">
      <c r="A112" s="1" t="s">
        <v>35</v>
      </c>
      <c r="B112">
        <v>2016</v>
      </c>
      <c r="C112" s="1" t="s">
        <v>31</v>
      </c>
      <c r="D112">
        <v>126.1</v>
      </c>
      <c r="E112">
        <v>134.1</v>
      </c>
      <c r="F112">
        <v>128.6</v>
      </c>
      <c r="G112">
        <v>129.9</v>
      </c>
      <c r="H112">
        <v>115.5</v>
      </c>
      <c r="I112">
        <v>125.7</v>
      </c>
      <c r="J112">
        <v>141.5</v>
      </c>
      <c r="K112">
        <v>170.7</v>
      </c>
      <c r="L112">
        <v>97.4</v>
      </c>
      <c r="M112">
        <v>132.9</v>
      </c>
      <c r="N112">
        <v>122.7</v>
      </c>
      <c r="O112">
        <v>135.30000000000001</v>
      </c>
      <c r="P112">
        <v>131.30000000000001</v>
      </c>
      <c r="Q112">
        <v>135.19999999999999</v>
      </c>
      <c r="R112">
        <v>130.30000000000001</v>
      </c>
      <c r="S112">
        <v>125.1</v>
      </c>
      <c r="T112">
        <v>129.5</v>
      </c>
      <c r="U112" s="1" t="s">
        <v>80</v>
      </c>
      <c r="V112">
        <v>122.7</v>
      </c>
      <c r="W112">
        <v>124.2</v>
      </c>
      <c r="X112">
        <v>122</v>
      </c>
      <c r="Y112">
        <v>111.1</v>
      </c>
      <c r="Z112">
        <v>119.8</v>
      </c>
      <c r="AA112">
        <v>126.3</v>
      </c>
      <c r="AB112">
        <v>114.5</v>
      </c>
      <c r="AC112">
        <v>118.5</v>
      </c>
      <c r="AD112">
        <v>126.3</v>
      </c>
    </row>
    <row r="113" spans="1:30" x14ac:dyDescent="0.3">
      <c r="A113" s="1" t="s">
        <v>30</v>
      </c>
      <c r="B113">
        <v>2016</v>
      </c>
      <c r="C113" s="1" t="s">
        <v>36</v>
      </c>
      <c r="D113">
        <v>127.1</v>
      </c>
      <c r="E113">
        <v>133.69999999999999</v>
      </c>
      <c r="F113">
        <v>127.7</v>
      </c>
      <c r="G113">
        <v>130.69999999999999</v>
      </c>
      <c r="H113">
        <v>118.5</v>
      </c>
      <c r="I113">
        <v>130.4</v>
      </c>
      <c r="J113">
        <v>130.9</v>
      </c>
      <c r="K113">
        <v>162.80000000000001</v>
      </c>
      <c r="L113">
        <v>98.7</v>
      </c>
      <c r="M113">
        <v>130.6</v>
      </c>
      <c r="N113">
        <v>124.8</v>
      </c>
      <c r="O113">
        <v>136.4</v>
      </c>
      <c r="P113">
        <v>130.30000000000001</v>
      </c>
      <c r="Q113">
        <v>134.4</v>
      </c>
      <c r="R113">
        <v>133.9</v>
      </c>
      <c r="S113">
        <v>129.80000000000001</v>
      </c>
      <c r="T113">
        <v>133.4</v>
      </c>
      <c r="U113" s="1" t="s">
        <v>32</v>
      </c>
      <c r="V113">
        <v>127.5</v>
      </c>
      <c r="W113">
        <v>127.1</v>
      </c>
      <c r="X113">
        <v>124.3</v>
      </c>
      <c r="Y113">
        <v>113.9</v>
      </c>
      <c r="Z113">
        <v>122.3</v>
      </c>
      <c r="AA113">
        <v>127.1</v>
      </c>
      <c r="AB113">
        <v>116.8</v>
      </c>
      <c r="AC113">
        <v>120.9</v>
      </c>
      <c r="AD113">
        <v>127.9</v>
      </c>
    </row>
    <row r="114" spans="1:30" x14ac:dyDescent="0.3">
      <c r="A114" s="1" t="s">
        <v>33</v>
      </c>
      <c r="B114">
        <v>2016</v>
      </c>
      <c r="C114" s="1" t="s">
        <v>36</v>
      </c>
      <c r="D114">
        <v>124.8</v>
      </c>
      <c r="E114">
        <v>135.1</v>
      </c>
      <c r="F114">
        <v>130.30000000000001</v>
      </c>
      <c r="G114">
        <v>129.6</v>
      </c>
      <c r="H114">
        <v>108.4</v>
      </c>
      <c r="I114">
        <v>118.6</v>
      </c>
      <c r="J114">
        <v>129.19999999999999</v>
      </c>
      <c r="K114">
        <v>176.4</v>
      </c>
      <c r="L114">
        <v>99.1</v>
      </c>
      <c r="M114">
        <v>139.69999999999999</v>
      </c>
      <c r="N114">
        <v>120.6</v>
      </c>
      <c r="O114">
        <v>135.19999999999999</v>
      </c>
      <c r="P114">
        <v>129.1</v>
      </c>
      <c r="Q114">
        <v>140</v>
      </c>
      <c r="R114">
        <v>126.2</v>
      </c>
      <c r="S114">
        <v>120.1</v>
      </c>
      <c r="T114">
        <v>125.3</v>
      </c>
      <c r="U114" s="1" t="s">
        <v>81</v>
      </c>
      <c r="V114">
        <v>116</v>
      </c>
      <c r="W114">
        <v>121.8</v>
      </c>
      <c r="X114">
        <v>119.5</v>
      </c>
      <c r="Y114">
        <v>109.1</v>
      </c>
      <c r="Z114">
        <v>118.8</v>
      </c>
      <c r="AA114">
        <v>126.3</v>
      </c>
      <c r="AB114">
        <v>116.2</v>
      </c>
      <c r="AC114">
        <v>117.2</v>
      </c>
      <c r="AD114">
        <v>123.8</v>
      </c>
    </row>
    <row r="115" spans="1:30" x14ac:dyDescent="0.3">
      <c r="A115" s="1" t="s">
        <v>35</v>
      </c>
      <c r="B115">
        <v>2016</v>
      </c>
      <c r="C115" s="1" t="s">
        <v>36</v>
      </c>
      <c r="D115">
        <v>126.4</v>
      </c>
      <c r="E115">
        <v>134.19999999999999</v>
      </c>
      <c r="F115">
        <v>128.69999999999999</v>
      </c>
      <c r="G115">
        <v>130.30000000000001</v>
      </c>
      <c r="H115">
        <v>114.8</v>
      </c>
      <c r="I115">
        <v>124.9</v>
      </c>
      <c r="J115">
        <v>130.30000000000001</v>
      </c>
      <c r="K115">
        <v>167.4</v>
      </c>
      <c r="L115">
        <v>98.8</v>
      </c>
      <c r="M115">
        <v>133.6</v>
      </c>
      <c r="N115">
        <v>123</v>
      </c>
      <c r="O115">
        <v>135.80000000000001</v>
      </c>
      <c r="P115">
        <v>129.9</v>
      </c>
      <c r="Q115">
        <v>135.9</v>
      </c>
      <c r="R115">
        <v>130.9</v>
      </c>
      <c r="S115">
        <v>125.8</v>
      </c>
      <c r="T115">
        <v>130.19999999999999</v>
      </c>
      <c r="U115" s="1" t="s">
        <v>81</v>
      </c>
      <c r="V115">
        <v>123.1</v>
      </c>
      <c r="W115">
        <v>124.6</v>
      </c>
      <c r="X115">
        <v>122.5</v>
      </c>
      <c r="Y115">
        <v>111.4</v>
      </c>
      <c r="Z115">
        <v>120.3</v>
      </c>
      <c r="AA115">
        <v>126.6</v>
      </c>
      <c r="AB115">
        <v>116.6</v>
      </c>
      <c r="AC115">
        <v>119.1</v>
      </c>
      <c r="AD115">
        <v>126</v>
      </c>
    </row>
    <row r="116" spans="1:30" x14ac:dyDescent="0.3">
      <c r="A116" s="1" t="s">
        <v>30</v>
      </c>
      <c r="B116">
        <v>2016</v>
      </c>
      <c r="C116" s="1" t="s">
        <v>38</v>
      </c>
      <c r="D116">
        <v>127.3</v>
      </c>
      <c r="E116">
        <v>134.4</v>
      </c>
      <c r="F116">
        <v>125.1</v>
      </c>
      <c r="G116">
        <v>130.5</v>
      </c>
      <c r="H116">
        <v>118.3</v>
      </c>
      <c r="I116">
        <v>131.69999999999999</v>
      </c>
      <c r="J116">
        <v>130.69999999999999</v>
      </c>
      <c r="K116">
        <v>161.19999999999999</v>
      </c>
      <c r="L116">
        <v>100.4</v>
      </c>
      <c r="M116">
        <v>130.80000000000001</v>
      </c>
      <c r="N116">
        <v>124.9</v>
      </c>
      <c r="O116">
        <v>137</v>
      </c>
      <c r="P116">
        <v>130.4</v>
      </c>
      <c r="Q116">
        <v>135</v>
      </c>
      <c r="R116">
        <v>134.4</v>
      </c>
      <c r="S116">
        <v>130.19999999999999</v>
      </c>
      <c r="T116">
        <v>133.80000000000001</v>
      </c>
      <c r="U116" s="1" t="s">
        <v>32</v>
      </c>
      <c r="V116">
        <v>127</v>
      </c>
      <c r="W116">
        <v>127.7</v>
      </c>
      <c r="X116">
        <v>124.8</v>
      </c>
      <c r="Y116">
        <v>113.6</v>
      </c>
      <c r="Z116">
        <v>122.5</v>
      </c>
      <c r="AA116">
        <v>127.5</v>
      </c>
      <c r="AB116">
        <v>117.4</v>
      </c>
      <c r="AC116">
        <v>121.1</v>
      </c>
      <c r="AD116">
        <v>128</v>
      </c>
    </row>
    <row r="117" spans="1:30" x14ac:dyDescent="0.3">
      <c r="A117" s="1" t="s">
        <v>33</v>
      </c>
      <c r="B117">
        <v>2016</v>
      </c>
      <c r="C117" s="1" t="s">
        <v>38</v>
      </c>
      <c r="D117">
        <v>124.8</v>
      </c>
      <c r="E117">
        <v>136.30000000000001</v>
      </c>
      <c r="F117">
        <v>123.7</v>
      </c>
      <c r="G117">
        <v>129.69999999999999</v>
      </c>
      <c r="H117">
        <v>107.9</v>
      </c>
      <c r="I117">
        <v>119.9</v>
      </c>
      <c r="J117">
        <v>128.1</v>
      </c>
      <c r="K117">
        <v>170.3</v>
      </c>
      <c r="L117">
        <v>101.8</v>
      </c>
      <c r="M117">
        <v>140.1</v>
      </c>
      <c r="N117">
        <v>120.7</v>
      </c>
      <c r="O117">
        <v>135.4</v>
      </c>
      <c r="P117">
        <v>128.9</v>
      </c>
      <c r="Q117">
        <v>140.6</v>
      </c>
      <c r="R117">
        <v>126.4</v>
      </c>
      <c r="S117">
        <v>120.3</v>
      </c>
      <c r="T117">
        <v>125.5</v>
      </c>
      <c r="U117" s="1" t="s">
        <v>82</v>
      </c>
      <c r="V117">
        <v>114.8</v>
      </c>
      <c r="W117">
        <v>122.3</v>
      </c>
      <c r="X117">
        <v>119.7</v>
      </c>
      <c r="Y117">
        <v>108.5</v>
      </c>
      <c r="Z117">
        <v>119.1</v>
      </c>
      <c r="AA117">
        <v>126.4</v>
      </c>
      <c r="AB117">
        <v>117.1</v>
      </c>
      <c r="AC117">
        <v>117.3</v>
      </c>
      <c r="AD117">
        <v>123.8</v>
      </c>
    </row>
    <row r="118" spans="1:30" x14ac:dyDescent="0.3">
      <c r="A118" s="1" t="s">
        <v>35</v>
      </c>
      <c r="B118">
        <v>2016</v>
      </c>
      <c r="C118" s="1" t="s">
        <v>38</v>
      </c>
      <c r="D118">
        <v>126.5</v>
      </c>
      <c r="E118">
        <v>135.1</v>
      </c>
      <c r="F118">
        <v>124.6</v>
      </c>
      <c r="G118">
        <v>130.19999999999999</v>
      </c>
      <c r="H118">
        <v>114.5</v>
      </c>
      <c r="I118">
        <v>126.2</v>
      </c>
      <c r="J118">
        <v>129.80000000000001</v>
      </c>
      <c r="K118">
        <v>164.3</v>
      </c>
      <c r="L118">
        <v>100.9</v>
      </c>
      <c r="M118">
        <v>133.9</v>
      </c>
      <c r="N118">
        <v>123.1</v>
      </c>
      <c r="O118">
        <v>136.30000000000001</v>
      </c>
      <c r="P118">
        <v>129.80000000000001</v>
      </c>
      <c r="Q118">
        <v>136.5</v>
      </c>
      <c r="R118">
        <v>131.30000000000001</v>
      </c>
      <c r="S118">
        <v>126.1</v>
      </c>
      <c r="T118">
        <v>130.5</v>
      </c>
      <c r="U118" s="1" t="s">
        <v>82</v>
      </c>
      <c r="V118">
        <v>122.4</v>
      </c>
      <c r="W118">
        <v>125.1</v>
      </c>
      <c r="X118">
        <v>122.9</v>
      </c>
      <c r="Y118">
        <v>110.9</v>
      </c>
      <c r="Z118">
        <v>120.6</v>
      </c>
      <c r="AA118">
        <v>126.9</v>
      </c>
      <c r="AB118">
        <v>117.3</v>
      </c>
      <c r="AC118">
        <v>119.3</v>
      </c>
      <c r="AD118">
        <v>126</v>
      </c>
    </row>
    <row r="119" spans="1:30" x14ac:dyDescent="0.3">
      <c r="A119" s="1" t="s">
        <v>30</v>
      </c>
      <c r="B119">
        <v>2016</v>
      </c>
      <c r="C119" s="1" t="s">
        <v>39</v>
      </c>
      <c r="D119">
        <v>127.4</v>
      </c>
      <c r="E119">
        <v>135.4</v>
      </c>
      <c r="F119">
        <v>123.4</v>
      </c>
      <c r="G119">
        <v>131.30000000000001</v>
      </c>
      <c r="H119">
        <v>118.2</v>
      </c>
      <c r="I119">
        <v>138.1</v>
      </c>
      <c r="J119">
        <v>134.1</v>
      </c>
      <c r="K119">
        <v>162.69999999999999</v>
      </c>
      <c r="L119">
        <v>105</v>
      </c>
      <c r="M119">
        <v>131.4</v>
      </c>
      <c r="N119">
        <v>125.4</v>
      </c>
      <c r="O119">
        <v>137.4</v>
      </c>
      <c r="P119">
        <v>131.80000000000001</v>
      </c>
      <c r="Q119">
        <v>135.5</v>
      </c>
      <c r="R119">
        <v>135</v>
      </c>
      <c r="S119">
        <v>130.6</v>
      </c>
      <c r="T119">
        <v>134.4</v>
      </c>
      <c r="U119" s="1" t="s">
        <v>32</v>
      </c>
      <c r="V119">
        <v>127</v>
      </c>
      <c r="W119">
        <v>128</v>
      </c>
      <c r="X119">
        <v>125.2</v>
      </c>
      <c r="Y119">
        <v>114.4</v>
      </c>
      <c r="Z119">
        <v>123.2</v>
      </c>
      <c r="AA119">
        <v>127.9</v>
      </c>
      <c r="AB119">
        <v>118.4</v>
      </c>
      <c r="AC119">
        <v>121.7</v>
      </c>
      <c r="AD119">
        <v>129</v>
      </c>
    </row>
    <row r="120" spans="1:30" x14ac:dyDescent="0.3">
      <c r="A120" s="1" t="s">
        <v>33</v>
      </c>
      <c r="B120">
        <v>2016</v>
      </c>
      <c r="C120" s="1" t="s">
        <v>39</v>
      </c>
      <c r="D120">
        <v>124.9</v>
      </c>
      <c r="E120">
        <v>139.30000000000001</v>
      </c>
      <c r="F120">
        <v>119.9</v>
      </c>
      <c r="G120">
        <v>130.19999999999999</v>
      </c>
      <c r="H120">
        <v>108.9</v>
      </c>
      <c r="I120">
        <v>131.1</v>
      </c>
      <c r="J120">
        <v>136.80000000000001</v>
      </c>
      <c r="K120">
        <v>176.9</v>
      </c>
      <c r="L120">
        <v>109.1</v>
      </c>
      <c r="M120">
        <v>140.4</v>
      </c>
      <c r="N120">
        <v>121.1</v>
      </c>
      <c r="O120">
        <v>135.9</v>
      </c>
      <c r="P120">
        <v>131.80000000000001</v>
      </c>
      <c r="Q120">
        <v>141.5</v>
      </c>
      <c r="R120">
        <v>126.8</v>
      </c>
      <c r="S120">
        <v>120.5</v>
      </c>
      <c r="T120">
        <v>125.8</v>
      </c>
      <c r="U120" s="1" t="s">
        <v>83</v>
      </c>
      <c r="V120">
        <v>114.6</v>
      </c>
      <c r="W120">
        <v>122.8</v>
      </c>
      <c r="X120">
        <v>120</v>
      </c>
      <c r="Y120">
        <v>110</v>
      </c>
      <c r="Z120">
        <v>119.5</v>
      </c>
      <c r="AA120">
        <v>127.6</v>
      </c>
      <c r="AB120">
        <v>117.6</v>
      </c>
      <c r="AC120">
        <v>118.2</v>
      </c>
      <c r="AD120">
        <v>125.3</v>
      </c>
    </row>
    <row r="121" spans="1:30" x14ac:dyDescent="0.3">
      <c r="A121" s="1" t="s">
        <v>35</v>
      </c>
      <c r="B121">
        <v>2016</v>
      </c>
      <c r="C121" s="1" t="s">
        <v>39</v>
      </c>
      <c r="D121">
        <v>126.6</v>
      </c>
      <c r="E121">
        <v>136.80000000000001</v>
      </c>
      <c r="F121">
        <v>122</v>
      </c>
      <c r="G121">
        <v>130.9</v>
      </c>
      <c r="H121">
        <v>114.8</v>
      </c>
      <c r="I121">
        <v>134.80000000000001</v>
      </c>
      <c r="J121">
        <v>135</v>
      </c>
      <c r="K121">
        <v>167.5</v>
      </c>
      <c r="L121">
        <v>106.4</v>
      </c>
      <c r="M121">
        <v>134.4</v>
      </c>
      <c r="N121">
        <v>123.6</v>
      </c>
      <c r="O121">
        <v>136.69999999999999</v>
      </c>
      <c r="P121">
        <v>131.80000000000001</v>
      </c>
      <c r="Q121">
        <v>137.1</v>
      </c>
      <c r="R121">
        <v>131.80000000000001</v>
      </c>
      <c r="S121">
        <v>126.4</v>
      </c>
      <c r="T121">
        <v>131</v>
      </c>
      <c r="U121" s="1" t="s">
        <v>83</v>
      </c>
      <c r="V121">
        <v>122.3</v>
      </c>
      <c r="W121">
        <v>125.5</v>
      </c>
      <c r="X121">
        <v>123.2</v>
      </c>
      <c r="Y121">
        <v>112.1</v>
      </c>
      <c r="Z121">
        <v>121.1</v>
      </c>
      <c r="AA121">
        <v>127.7</v>
      </c>
      <c r="AB121">
        <v>118.1</v>
      </c>
      <c r="AC121">
        <v>120</v>
      </c>
      <c r="AD121">
        <v>127.3</v>
      </c>
    </row>
    <row r="122" spans="1:30" x14ac:dyDescent="0.3">
      <c r="A122" s="1" t="s">
        <v>30</v>
      </c>
      <c r="B122">
        <v>2016</v>
      </c>
      <c r="C122" s="1" t="s">
        <v>41</v>
      </c>
      <c r="D122">
        <v>127.6</v>
      </c>
      <c r="E122">
        <v>137.5</v>
      </c>
      <c r="F122">
        <v>124.4</v>
      </c>
      <c r="G122">
        <v>132.4</v>
      </c>
      <c r="H122">
        <v>118.2</v>
      </c>
      <c r="I122">
        <v>138.1</v>
      </c>
      <c r="J122">
        <v>141.80000000000001</v>
      </c>
      <c r="K122">
        <v>166</v>
      </c>
      <c r="L122">
        <v>107.5</v>
      </c>
      <c r="M122">
        <v>132.19999999999999</v>
      </c>
      <c r="N122">
        <v>126.1</v>
      </c>
      <c r="O122">
        <v>138.30000000000001</v>
      </c>
      <c r="P122">
        <v>133.6</v>
      </c>
      <c r="Q122">
        <v>136</v>
      </c>
      <c r="R122">
        <v>135.4</v>
      </c>
      <c r="S122">
        <v>131.1</v>
      </c>
      <c r="T122">
        <v>134.80000000000001</v>
      </c>
      <c r="U122" s="1" t="s">
        <v>32</v>
      </c>
      <c r="V122">
        <v>127.4</v>
      </c>
      <c r="W122">
        <v>128.5</v>
      </c>
      <c r="X122">
        <v>125.8</v>
      </c>
      <c r="Y122">
        <v>115.1</v>
      </c>
      <c r="Z122">
        <v>123.6</v>
      </c>
      <c r="AA122">
        <v>129.1</v>
      </c>
      <c r="AB122">
        <v>119.7</v>
      </c>
      <c r="AC122">
        <v>122.5</v>
      </c>
      <c r="AD122">
        <v>130.30000000000001</v>
      </c>
    </row>
    <row r="123" spans="1:30" x14ac:dyDescent="0.3">
      <c r="A123" s="1" t="s">
        <v>33</v>
      </c>
      <c r="B123">
        <v>2016</v>
      </c>
      <c r="C123" s="1" t="s">
        <v>41</v>
      </c>
      <c r="D123">
        <v>125</v>
      </c>
      <c r="E123">
        <v>142.1</v>
      </c>
      <c r="F123">
        <v>127</v>
      </c>
      <c r="G123">
        <v>130.4</v>
      </c>
      <c r="H123">
        <v>109.6</v>
      </c>
      <c r="I123">
        <v>133.5</v>
      </c>
      <c r="J123">
        <v>151.4</v>
      </c>
      <c r="K123">
        <v>182.8</v>
      </c>
      <c r="L123">
        <v>111.1</v>
      </c>
      <c r="M123">
        <v>141.5</v>
      </c>
      <c r="N123">
        <v>121.5</v>
      </c>
      <c r="O123">
        <v>136.30000000000001</v>
      </c>
      <c r="P123">
        <v>134.6</v>
      </c>
      <c r="Q123">
        <v>142.19999999999999</v>
      </c>
      <c r="R123">
        <v>127.2</v>
      </c>
      <c r="S123">
        <v>120.7</v>
      </c>
      <c r="T123">
        <v>126.2</v>
      </c>
      <c r="U123" s="1" t="s">
        <v>84</v>
      </c>
      <c r="V123">
        <v>115</v>
      </c>
      <c r="W123">
        <v>123.2</v>
      </c>
      <c r="X123">
        <v>120.3</v>
      </c>
      <c r="Y123">
        <v>110.7</v>
      </c>
      <c r="Z123">
        <v>119.8</v>
      </c>
      <c r="AA123">
        <v>128</v>
      </c>
      <c r="AB123">
        <v>118.5</v>
      </c>
      <c r="AC123">
        <v>118.7</v>
      </c>
      <c r="AD123">
        <v>126.6</v>
      </c>
    </row>
    <row r="124" spans="1:30" x14ac:dyDescent="0.3">
      <c r="A124" s="1" t="s">
        <v>35</v>
      </c>
      <c r="B124">
        <v>2016</v>
      </c>
      <c r="C124" s="1" t="s">
        <v>41</v>
      </c>
      <c r="D124">
        <v>126.8</v>
      </c>
      <c r="E124">
        <v>139.1</v>
      </c>
      <c r="F124">
        <v>125.4</v>
      </c>
      <c r="G124">
        <v>131.69999999999999</v>
      </c>
      <c r="H124">
        <v>115</v>
      </c>
      <c r="I124">
        <v>136</v>
      </c>
      <c r="J124">
        <v>145.1</v>
      </c>
      <c r="K124">
        <v>171.7</v>
      </c>
      <c r="L124">
        <v>108.7</v>
      </c>
      <c r="M124">
        <v>135.30000000000001</v>
      </c>
      <c r="N124">
        <v>124.2</v>
      </c>
      <c r="O124">
        <v>137.4</v>
      </c>
      <c r="P124">
        <v>134</v>
      </c>
      <c r="Q124">
        <v>137.69999999999999</v>
      </c>
      <c r="R124">
        <v>132.19999999999999</v>
      </c>
      <c r="S124">
        <v>126.8</v>
      </c>
      <c r="T124">
        <v>131.4</v>
      </c>
      <c r="U124" s="1" t="s">
        <v>84</v>
      </c>
      <c r="V124">
        <v>122.7</v>
      </c>
      <c r="W124">
        <v>126</v>
      </c>
      <c r="X124">
        <v>123.7</v>
      </c>
      <c r="Y124">
        <v>112.8</v>
      </c>
      <c r="Z124">
        <v>121.5</v>
      </c>
      <c r="AA124">
        <v>128.5</v>
      </c>
      <c r="AB124">
        <v>119.2</v>
      </c>
      <c r="AC124">
        <v>120.7</v>
      </c>
      <c r="AD124">
        <v>128.6</v>
      </c>
    </row>
    <row r="125" spans="1:30" x14ac:dyDescent="0.3">
      <c r="A125" s="1" t="s">
        <v>30</v>
      </c>
      <c r="B125">
        <v>2016</v>
      </c>
      <c r="C125" s="1" t="s">
        <v>42</v>
      </c>
      <c r="D125">
        <v>128.6</v>
      </c>
      <c r="E125">
        <v>138.6</v>
      </c>
      <c r="F125">
        <v>126.6</v>
      </c>
      <c r="G125">
        <v>133.6</v>
      </c>
      <c r="H125">
        <v>118.6</v>
      </c>
      <c r="I125">
        <v>137.4</v>
      </c>
      <c r="J125">
        <v>152.5</v>
      </c>
      <c r="K125">
        <v>169.2</v>
      </c>
      <c r="L125">
        <v>108.8</v>
      </c>
      <c r="M125">
        <v>133.1</v>
      </c>
      <c r="N125">
        <v>126.4</v>
      </c>
      <c r="O125">
        <v>139.19999999999999</v>
      </c>
      <c r="P125">
        <v>136</v>
      </c>
      <c r="Q125">
        <v>137.19999999999999</v>
      </c>
      <c r="R125">
        <v>136.30000000000001</v>
      </c>
      <c r="S125">
        <v>131.6</v>
      </c>
      <c r="T125">
        <v>135.6</v>
      </c>
      <c r="U125" s="1" t="s">
        <v>32</v>
      </c>
      <c r="V125">
        <v>128</v>
      </c>
      <c r="W125">
        <v>129.30000000000001</v>
      </c>
      <c r="X125">
        <v>126.2</v>
      </c>
      <c r="Y125">
        <v>116.3</v>
      </c>
      <c r="Z125">
        <v>124.1</v>
      </c>
      <c r="AA125">
        <v>130.19999999999999</v>
      </c>
      <c r="AB125">
        <v>119.9</v>
      </c>
      <c r="AC125">
        <v>123.3</v>
      </c>
      <c r="AD125">
        <v>131.9</v>
      </c>
    </row>
    <row r="126" spans="1:30" x14ac:dyDescent="0.3">
      <c r="A126" s="1" t="s">
        <v>33</v>
      </c>
      <c r="B126">
        <v>2016</v>
      </c>
      <c r="C126" s="1" t="s">
        <v>42</v>
      </c>
      <c r="D126">
        <v>125.9</v>
      </c>
      <c r="E126">
        <v>143.9</v>
      </c>
      <c r="F126">
        <v>130.9</v>
      </c>
      <c r="G126">
        <v>131</v>
      </c>
      <c r="H126">
        <v>110.2</v>
      </c>
      <c r="I126">
        <v>135.5</v>
      </c>
      <c r="J126">
        <v>173.7</v>
      </c>
      <c r="K126">
        <v>184.4</v>
      </c>
      <c r="L126">
        <v>112</v>
      </c>
      <c r="M126">
        <v>142.80000000000001</v>
      </c>
      <c r="N126">
        <v>121.6</v>
      </c>
      <c r="O126">
        <v>136.9</v>
      </c>
      <c r="P126">
        <v>138.19999999999999</v>
      </c>
      <c r="Q126">
        <v>142.69999999999999</v>
      </c>
      <c r="R126">
        <v>127.6</v>
      </c>
      <c r="S126">
        <v>121.1</v>
      </c>
      <c r="T126">
        <v>126.6</v>
      </c>
      <c r="U126" s="1" t="s">
        <v>85</v>
      </c>
      <c r="V126">
        <v>115.5</v>
      </c>
      <c r="W126">
        <v>123.2</v>
      </c>
      <c r="X126">
        <v>120.6</v>
      </c>
      <c r="Y126">
        <v>112.3</v>
      </c>
      <c r="Z126">
        <v>119.9</v>
      </c>
      <c r="AA126">
        <v>129.30000000000001</v>
      </c>
      <c r="AB126">
        <v>118.8</v>
      </c>
      <c r="AC126">
        <v>119.6</v>
      </c>
      <c r="AD126">
        <v>128.1</v>
      </c>
    </row>
    <row r="127" spans="1:30" x14ac:dyDescent="0.3">
      <c r="A127" s="1" t="s">
        <v>35</v>
      </c>
      <c r="B127">
        <v>2016</v>
      </c>
      <c r="C127" s="1" t="s">
        <v>42</v>
      </c>
      <c r="D127">
        <v>127.7</v>
      </c>
      <c r="E127">
        <v>140.5</v>
      </c>
      <c r="F127">
        <v>128.30000000000001</v>
      </c>
      <c r="G127">
        <v>132.6</v>
      </c>
      <c r="H127">
        <v>115.5</v>
      </c>
      <c r="I127">
        <v>136.5</v>
      </c>
      <c r="J127">
        <v>159.69999999999999</v>
      </c>
      <c r="K127">
        <v>174.3</v>
      </c>
      <c r="L127">
        <v>109.9</v>
      </c>
      <c r="M127">
        <v>136.30000000000001</v>
      </c>
      <c r="N127">
        <v>124.4</v>
      </c>
      <c r="O127">
        <v>138.1</v>
      </c>
      <c r="P127">
        <v>136.80000000000001</v>
      </c>
      <c r="Q127">
        <v>138.69999999999999</v>
      </c>
      <c r="R127">
        <v>132.9</v>
      </c>
      <c r="S127">
        <v>127.2</v>
      </c>
      <c r="T127">
        <v>132</v>
      </c>
      <c r="U127" s="1" t="s">
        <v>85</v>
      </c>
      <c r="V127">
        <v>123.3</v>
      </c>
      <c r="W127">
        <v>126.4</v>
      </c>
      <c r="X127">
        <v>124.1</v>
      </c>
      <c r="Y127">
        <v>114.2</v>
      </c>
      <c r="Z127">
        <v>121.7</v>
      </c>
      <c r="AA127">
        <v>129.69999999999999</v>
      </c>
      <c r="AB127">
        <v>119.4</v>
      </c>
      <c r="AC127">
        <v>121.5</v>
      </c>
      <c r="AD127">
        <v>130.1</v>
      </c>
    </row>
    <row r="128" spans="1:30" x14ac:dyDescent="0.3">
      <c r="A128" s="1" t="s">
        <v>30</v>
      </c>
      <c r="B128">
        <v>2016</v>
      </c>
      <c r="C128" s="1" t="s">
        <v>44</v>
      </c>
      <c r="D128">
        <v>129.30000000000001</v>
      </c>
      <c r="E128">
        <v>139.5</v>
      </c>
      <c r="F128">
        <v>129.6</v>
      </c>
      <c r="G128">
        <v>134.5</v>
      </c>
      <c r="H128">
        <v>119.5</v>
      </c>
      <c r="I128">
        <v>138.5</v>
      </c>
      <c r="J128">
        <v>158.19999999999999</v>
      </c>
      <c r="K128">
        <v>171.8</v>
      </c>
      <c r="L128">
        <v>110.3</v>
      </c>
      <c r="M128">
        <v>134.30000000000001</v>
      </c>
      <c r="N128">
        <v>127.3</v>
      </c>
      <c r="O128">
        <v>139.9</v>
      </c>
      <c r="P128">
        <v>137.6</v>
      </c>
      <c r="Q128">
        <v>138</v>
      </c>
      <c r="R128">
        <v>137.19999999999999</v>
      </c>
      <c r="S128">
        <v>132.19999999999999</v>
      </c>
      <c r="T128">
        <v>136.5</v>
      </c>
      <c r="U128" s="1" t="s">
        <v>32</v>
      </c>
      <c r="V128">
        <v>128.19999999999999</v>
      </c>
      <c r="W128">
        <v>130</v>
      </c>
      <c r="X128">
        <v>126.7</v>
      </c>
      <c r="Y128">
        <v>116.4</v>
      </c>
      <c r="Z128">
        <v>125.2</v>
      </c>
      <c r="AA128">
        <v>130.80000000000001</v>
      </c>
      <c r="AB128">
        <v>120.9</v>
      </c>
      <c r="AC128">
        <v>123.8</v>
      </c>
      <c r="AD128">
        <v>133</v>
      </c>
    </row>
    <row r="129" spans="1:30" x14ac:dyDescent="0.3">
      <c r="A129" s="1" t="s">
        <v>33</v>
      </c>
      <c r="B129">
        <v>2016</v>
      </c>
      <c r="C129" s="1" t="s">
        <v>44</v>
      </c>
      <c r="D129">
        <v>126.8</v>
      </c>
      <c r="E129">
        <v>144.19999999999999</v>
      </c>
      <c r="F129">
        <v>136.6</v>
      </c>
      <c r="G129">
        <v>131.80000000000001</v>
      </c>
      <c r="H129">
        <v>111</v>
      </c>
      <c r="I129">
        <v>137</v>
      </c>
      <c r="J129">
        <v>179.5</v>
      </c>
      <c r="K129">
        <v>188.4</v>
      </c>
      <c r="L129">
        <v>113.3</v>
      </c>
      <c r="M129">
        <v>143.9</v>
      </c>
      <c r="N129">
        <v>121.7</v>
      </c>
      <c r="O129">
        <v>137.5</v>
      </c>
      <c r="P129">
        <v>139.80000000000001</v>
      </c>
      <c r="Q129">
        <v>142.9</v>
      </c>
      <c r="R129">
        <v>127.9</v>
      </c>
      <c r="S129">
        <v>121.1</v>
      </c>
      <c r="T129">
        <v>126.9</v>
      </c>
      <c r="U129" s="1" t="s">
        <v>86</v>
      </c>
      <c r="V129">
        <v>115.5</v>
      </c>
      <c r="W129">
        <v>123.5</v>
      </c>
      <c r="X129">
        <v>120.9</v>
      </c>
      <c r="Y129">
        <v>111.7</v>
      </c>
      <c r="Z129">
        <v>120.3</v>
      </c>
      <c r="AA129">
        <v>130.80000000000001</v>
      </c>
      <c r="AB129">
        <v>120</v>
      </c>
      <c r="AC129">
        <v>119.9</v>
      </c>
      <c r="AD129">
        <v>129</v>
      </c>
    </row>
    <row r="130" spans="1:30" x14ac:dyDescent="0.3">
      <c r="A130" s="1" t="s">
        <v>35</v>
      </c>
      <c r="B130">
        <v>2016</v>
      </c>
      <c r="C130" s="1" t="s">
        <v>44</v>
      </c>
      <c r="D130">
        <v>128.5</v>
      </c>
      <c r="E130">
        <v>141.19999999999999</v>
      </c>
      <c r="F130">
        <v>132.30000000000001</v>
      </c>
      <c r="G130">
        <v>133.5</v>
      </c>
      <c r="H130">
        <v>116.4</v>
      </c>
      <c r="I130">
        <v>137.80000000000001</v>
      </c>
      <c r="J130">
        <v>165.4</v>
      </c>
      <c r="K130">
        <v>177.4</v>
      </c>
      <c r="L130">
        <v>111.3</v>
      </c>
      <c r="M130">
        <v>137.5</v>
      </c>
      <c r="N130">
        <v>125</v>
      </c>
      <c r="O130">
        <v>138.80000000000001</v>
      </c>
      <c r="P130">
        <v>138.4</v>
      </c>
      <c r="Q130">
        <v>139.30000000000001</v>
      </c>
      <c r="R130">
        <v>133.5</v>
      </c>
      <c r="S130">
        <v>127.6</v>
      </c>
      <c r="T130">
        <v>132.69999999999999</v>
      </c>
      <c r="U130" s="1" t="s">
        <v>86</v>
      </c>
      <c r="V130">
        <v>123.4</v>
      </c>
      <c r="W130">
        <v>126.9</v>
      </c>
      <c r="X130">
        <v>124.5</v>
      </c>
      <c r="Y130">
        <v>113.9</v>
      </c>
      <c r="Z130">
        <v>122.4</v>
      </c>
      <c r="AA130">
        <v>130.80000000000001</v>
      </c>
      <c r="AB130">
        <v>120.5</v>
      </c>
      <c r="AC130">
        <v>121.9</v>
      </c>
      <c r="AD130">
        <v>131.1</v>
      </c>
    </row>
    <row r="131" spans="1:30" x14ac:dyDescent="0.3">
      <c r="A131" s="1" t="s">
        <v>30</v>
      </c>
      <c r="B131">
        <v>2016</v>
      </c>
      <c r="C131" s="1" t="s">
        <v>46</v>
      </c>
      <c r="D131">
        <v>130.1</v>
      </c>
      <c r="E131">
        <v>138.80000000000001</v>
      </c>
      <c r="F131">
        <v>130.30000000000001</v>
      </c>
      <c r="G131">
        <v>135.30000000000001</v>
      </c>
      <c r="H131">
        <v>119.9</v>
      </c>
      <c r="I131">
        <v>140.19999999999999</v>
      </c>
      <c r="J131">
        <v>156.9</v>
      </c>
      <c r="K131">
        <v>172.2</v>
      </c>
      <c r="L131">
        <v>112.1</v>
      </c>
      <c r="M131">
        <v>134.9</v>
      </c>
      <c r="N131">
        <v>128.1</v>
      </c>
      <c r="O131">
        <v>140.69999999999999</v>
      </c>
      <c r="P131">
        <v>138</v>
      </c>
      <c r="Q131">
        <v>138.9</v>
      </c>
      <c r="R131">
        <v>137.80000000000001</v>
      </c>
      <c r="S131">
        <v>133</v>
      </c>
      <c r="T131">
        <v>137.1</v>
      </c>
      <c r="U131" s="1" t="s">
        <v>32</v>
      </c>
      <c r="V131">
        <v>129.1</v>
      </c>
      <c r="W131">
        <v>130.6</v>
      </c>
      <c r="X131">
        <v>127</v>
      </c>
      <c r="Y131">
        <v>116</v>
      </c>
      <c r="Z131">
        <v>125.5</v>
      </c>
      <c r="AA131">
        <v>131.9</v>
      </c>
      <c r="AB131">
        <v>122</v>
      </c>
      <c r="AC131">
        <v>124.2</v>
      </c>
      <c r="AD131">
        <v>133.5</v>
      </c>
    </row>
    <row r="132" spans="1:30" x14ac:dyDescent="0.3">
      <c r="A132" s="1" t="s">
        <v>33</v>
      </c>
      <c r="B132">
        <v>2016</v>
      </c>
      <c r="C132" s="1" t="s">
        <v>46</v>
      </c>
      <c r="D132">
        <v>127.6</v>
      </c>
      <c r="E132">
        <v>140.30000000000001</v>
      </c>
      <c r="F132">
        <v>133.69999999999999</v>
      </c>
      <c r="G132">
        <v>132.19999999999999</v>
      </c>
      <c r="H132">
        <v>111.8</v>
      </c>
      <c r="I132">
        <v>135.80000000000001</v>
      </c>
      <c r="J132">
        <v>163.5</v>
      </c>
      <c r="K132">
        <v>182.3</v>
      </c>
      <c r="L132">
        <v>114.6</v>
      </c>
      <c r="M132">
        <v>144.6</v>
      </c>
      <c r="N132">
        <v>121.9</v>
      </c>
      <c r="O132">
        <v>138.1</v>
      </c>
      <c r="P132">
        <v>137.6</v>
      </c>
      <c r="Q132">
        <v>143.6</v>
      </c>
      <c r="R132">
        <v>128.30000000000001</v>
      </c>
      <c r="S132">
        <v>121.4</v>
      </c>
      <c r="T132">
        <v>127.3</v>
      </c>
      <c r="U132" s="1" t="s">
        <v>87</v>
      </c>
      <c r="V132">
        <v>114.7</v>
      </c>
      <c r="W132">
        <v>123.9</v>
      </c>
      <c r="X132">
        <v>121.2</v>
      </c>
      <c r="Y132">
        <v>110.4</v>
      </c>
      <c r="Z132">
        <v>120.6</v>
      </c>
      <c r="AA132">
        <v>131.5</v>
      </c>
      <c r="AB132">
        <v>120.9</v>
      </c>
      <c r="AC132">
        <v>119.9</v>
      </c>
      <c r="AD132">
        <v>128.4</v>
      </c>
    </row>
    <row r="133" spans="1:30" x14ac:dyDescent="0.3">
      <c r="A133" s="1" t="s">
        <v>35</v>
      </c>
      <c r="B133">
        <v>2016</v>
      </c>
      <c r="C133" s="1" t="s">
        <v>46</v>
      </c>
      <c r="D133">
        <v>129.30000000000001</v>
      </c>
      <c r="E133">
        <v>139.30000000000001</v>
      </c>
      <c r="F133">
        <v>131.6</v>
      </c>
      <c r="G133">
        <v>134.1</v>
      </c>
      <c r="H133">
        <v>116.9</v>
      </c>
      <c r="I133">
        <v>138.1</v>
      </c>
      <c r="J133">
        <v>159.1</v>
      </c>
      <c r="K133">
        <v>175.6</v>
      </c>
      <c r="L133">
        <v>112.9</v>
      </c>
      <c r="M133">
        <v>138.1</v>
      </c>
      <c r="N133">
        <v>125.5</v>
      </c>
      <c r="O133">
        <v>139.5</v>
      </c>
      <c r="P133">
        <v>137.9</v>
      </c>
      <c r="Q133">
        <v>140.19999999999999</v>
      </c>
      <c r="R133">
        <v>134.1</v>
      </c>
      <c r="S133">
        <v>128.19999999999999</v>
      </c>
      <c r="T133">
        <v>133.19999999999999</v>
      </c>
      <c r="U133" s="1" t="s">
        <v>87</v>
      </c>
      <c r="V133">
        <v>123.6</v>
      </c>
      <c r="W133">
        <v>127.4</v>
      </c>
      <c r="X133">
        <v>124.8</v>
      </c>
      <c r="Y133">
        <v>113.1</v>
      </c>
      <c r="Z133">
        <v>122.7</v>
      </c>
      <c r="AA133">
        <v>131.69999999999999</v>
      </c>
      <c r="AB133">
        <v>121.5</v>
      </c>
      <c r="AC133">
        <v>122.1</v>
      </c>
      <c r="AD133">
        <v>131.1</v>
      </c>
    </row>
    <row r="134" spans="1:30" x14ac:dyDescent="0.3">
      <c r="A134" s="1" t="s">
        <v>30</v>
      </c>
      <c r="B134">
        <v>2016</v>
      </c>
      <c r="C134" s="1" t="s">
        <v>48</v>
      </c>
      <c r="D134">
        <v>130.80000000000001</v>
      </c>
      <c r="E134">
        <v>138.19999999999999</v>
      </c>
      <c r="F134">
        <v>130.5</v>
      </c>
      <c r="G134">
        <v>135.5</v>
      </c>
      <c r="H134">
        <v>120.2</v>
      </c>
      <c r="I134">
        <v>139.19999999999999</v>
      </c>
      <c r="J134">
        <v>149.5</v>
      </c>
      <c r="K134">
        <v>170.4</v>
      </c>
      <c r="L134">
        <v>113.1</v>
      </c>
      <c r="M134">
        <v>135.80000000000001</v>
      </c>
      <c r="N134">
        <v>128.80000000000001</v>
      </c>
      <c r="O134">
        <v>141.5</v>
      </c>
      <c r="P134">
        <v>137.19999999999999</v>
      </c>
      <c r="Q134">
        <v>139.9</v>
      </c>
      <c r="R134">
        <v>138.5</v>
      </c>
      <c r="S134">
        <v>133.5</v>
      </c>
      <c r="T134">
        <v>137.80000000000001</v>
      </c>
      <c r="U134" s="1" t="s">
        <v>32</v>
      </c>
      <c r="V134">
        <v>129.69999999999999</v>
      </c>
      <c r="W134">
        <v>131.1</v>
      </c>
      <c r="X134">
        <v>127.8</v>
      </c>
      <c r="Y134">
        <v>117</v>
      </c>
      <c r="Z134">
        <v>125.7</v>
      </c>
      <c r="AA134">
        <v>132.19999999999999</v>
      </c>
      <c r="AB134">
        <v>122.8</v>
      </c>
      <c r="AC134">
        <v>124.9</v>
      </c>
      <c r="AD134">
        <v>133.4</v>
      </c>
    </row>
    <row r="135" spans="1:30" x14ac:dyDescent="0.3">
      <c r="A135" s="1" t="s">
        <v>33</v>
      </c>
      <c r="B135">
        <v>2016</v>
      </c>
      <c r="C135" s="1" t="s">
        <v>48</v>
      </c>
      <c r="D135">
        <v>128.1</v>
      </c>
      <c r="E135">
        <v>137.69999999999999</v>
      </c>
      <c r="F135">
        <v>130.6</v>
      </c>
      <c r="G135">
        <v>132.6</v>
      </c>
      <c r="H135">
        <v>111.9</v>
      </c>
      <c r="I135">
        <v>132.5</v>
      </c>
      <c r="J135">
        <v>152.9</v>
      </c>
      <c r="K135">
        <v>173.6</v>
      </c>
      <c r="L135">
        <v>115.1</v>
      </c>
      <c r="M135">
        <v>144.80000000000001</v>
      </c>
      <c r="N135">
        <v>122.1</v>
      </c>
      <c r="O135">
        <v>138.80000000000001</v>
      </c>
      <c r="P135">
        <v>135.69999999999999</v>
      </c>
      <c r="Q135">
        <v>143.9</v>
      </c>
      <c r="R135">
        <v>128.69999999999999</v>
      </c>
      <c r="S135">
        <v>121.6</v>
      </c>
      <c r="T135">
        <v>127.7</v>
      </c>
      <c r="U135" s="1" t="s">
        <v>88</v>
      </c>
      <c r="V135">
        <v>114.8</v>
      </c>
      <c r="W135">
        <v>124.3</v>
      </c>
      <c r="X135">
        <v>121.4</v>
      </c>
      <c r="Y135">
        <v>111.8</v>
      </c>
      <c r="Z135">
        <v>120.8</v>
      </c>
      <c r="AA135">
        <v>131.6</v>
      </c>
      <c r="AB135">
        <v>121.2</v>
      </c>
      <c r="AC135">
        <v>120.5</v>
      </c>
      <c r="AD135">
        <v>128</v>
      </c>
    </row>
    <row r="136" spans="1:30" x14ac:dyDescent="0.3">
      <c r="A136" s="1" t="s">
        <v>35</v>
      </c>
      <c r="B136">
        <v>2016</v>
      </c>
      <c r="C136" s="1" t="s">
        <v>48</v>
      </c>
      <c r="D136">
        <v>129.9</v>
      </c>
      <c r="E136">
        <v>138</v>
      </c>
      <c r="F136">
        <v>130.5</v>
      </c>
      <c r="G136">
        <v>134.4</v>
      </c>
      <c r="H136">
        <v>117.2</v>
      </c>
      <c r="I136">
        <v>136.1</v>
      </c>
      <c r="J136">
        <v>150.69999999999999</v>
      </c>
      <c r="K136">
        <v>171.5</v>
      </c>
      <c r="L136">
        <v>113.8</v>
      </c>
      <c r="M136">
        <v>138.80000000000001</v>
      </c>
      <c r="N136">
        <v>126</v>
      </c>
      <c r="O136">
        <v>140.19999999999999</v>
      </c>
      <c r="P136">
        <v>136.6</v>
      </c>
      <c r="Q136">
        <v>141</v>
      </c>
      <c r="R136">
        <v>134.6</v>
      </c>
      <c r="S136">
        <v>128.6</v>
      </c>
      <c r="T136">
        <v>133.80000000000001</v>
      </c>
      <c r="U136" s="1" t="s">
        <v>88</v>
      </c>
      <c r="V136">
        <v>124.1</v>
      </c>
      <c r="W136">
        <v>127.9</v>
      </c>
      <c r="X136">
        <v>125.4</v>
      </c>
      <c r="Y136">
        <v>114.3</v>
      </c>
      <c r="Z136">
        <v>122.9</v>
      </c>
      <c r="AA136">
        <v>131.80000000000001</v>
      </c>
      <c r="AB136">
        <v>122.1</v>
      </c>
      <c r="AC136">
        <v>122.8</v>
      </c>
      <c r="AD136">
        <v>130.9</v>
      </c>
    </row>
    <row r="137" spans="1:30" x14ac:dyDescent="0.3">
      <c r="A137" s="1" t="s">
        <v>30</v>
      </c>
      <c r="B137">
        <v>2016</v>
      </c>
      <c r="C137" s="1" t="s">
        <v>50</v>
      </c>
      <c r="D137">
        <v>131.30000000000001</v>
      </c>
      <c r="E137">
        <v>137.6</v>
      </c>
      <c r="F137">
        <v>130.1</v>
      </c>
      <c r="G137">
        <v>136</v>
      </c>
      <c r="H137">
        <v>120.8</v>
      </c>
      <c r="I137">
        <v>138.4</v>
      </c>
      <c r="J137">
        <v>149.19999999999999</v>
      </c>
      <c r="K137">
        <v>170.2</v>
      </c>
      <c r="L137">
        <v>113.4</v>
      </c>
      <c r="M137">
        <v>136.30000000000001</v>
      </c>
      <c r="N137">
        <v>128.69999999999999</v>
      </c>
      <c r="O137">
        <v>142.4</v>
      </c>
      <c r="P137">
        <v>137.4</v>
      </c>
      <c r="Q137">
        <v>140.9</v>
      </c>
      <c r="R137">
        <v>139.6</v>
      </c>
      <c r="S137">
        <v>134.30000000000001</v>
      </c>
      <c r="T137">
        <v>138.80000000000001</v>
      </c>
      <c r="U137" s="1" t="s">
        <v>32</v>
      </c>
      <c r="V137">
        <v>129.80000000000001</v>
      </c>
      <c r="W137">
        <v>131.80000000000001</v>
      </c>
      <c r="X137">
        <v>128.69999999999999</v>
      </c>
      <c r="Y137">
        <v>117.8</v>
      </c>
      <c r="Z137">
        <v>126.5</v>
      </c>
      <c r="AA137">
        <v>133</v>
      </c>
      <c r="AB137">
        <v>123</v>
      </c>
      <c r="AC137">
        <v>125.7</v>
      </c>
      <c r="AD137">
        <v>133.80000000000001</v>
      </c>
    </row>
    <row r="138" spans="1:30" x14ac:dyDescent="0.3">
      <c r="A138" s="1" t="s">
        <v>33</v>
      </c>
      <c r="B138">
        <v>2016</v>
      </c>
      <c r="C138" s="1" t="s">
        <v>50</v>
      </c>
      <c r="D138">
        <v>128.69999999999999</v>
      </c>
      <c r="E138">
        <v>138.4</v>
      </c>
      <c r="F138">
        <v>130.30000000000001</v>
      </c>
      <c r="G138">
        <v>132.69999999999999</v>
      </c>
      <c r="H138">
        <v>112.5</v>
      </c>
      <c r="I138">
        <v>130.4</v>
      </c>
      <c r="J138">
        <v>155.1</v>
      </c>
      <c r="K138">
        <v>175.7</v>
      </c>
      <c r="L138">
        <v>115.4</v>
      </c>
      <c r="M138">
        <v>145.30000000000001</v>
      </c>
      <c r="N138">
        <v>122.5</v>
      </c>
      <c r="O138">
        <v>139.6</v>
      </c>
      <c r="P138">
        <v>136.30000000000001</v>
      </c>
      <c r="Q138">
        <v>144.30000000000001</v>
      </c>
      <c r="R138">
        <v>129.1</v>
      </c>
      <c r="S138">
        <v>121.9</v>
      </c>
      <c r="T138">
        <v>128</v>
      </c>
      <c r="U138" s="1" t="s">
        <v>89</v>
      </c>
      <c r="V138">
        <v>115.2</v>
      </c>
      <c r="W138">
        <v>124.5</v>
      </c>
      <c r="X138">
        <v>121.8</v>
      </c>
      <c r="Y138">
        <v>112.8</v>
      </c>
      <c r="Z138">
        <v>121.2</v>
      </c>
      <c r="AA138">
        <v>131.9</v>
      </c>
      <c r="AB138">
        <v>120.8</v>
      </c>
      <c r="AC138">
        <v>120.9</v>
      </c>
      <c r="AD138">
        <v>128.6</v>
      </c>
    </row>
    <row r="139" spans="1:30" x14ac:dyDescent="0.3">
      <c r="A139" s="1" t="s">
        <v>35</v>
      </c>
      <c r="B139">
        <v>2016</v>
      </c>
      <c r="C139" s="1" t="s">
        <v>50</v>
      </c>
      <c r="D139">
        <v>130.5</v>
      </c>
      <c r="E139">
        <v>137.9</v>
      </c>
      <c r="F139">
        <v>130.19999999999999</v>
      </c>
      <c r="G139">
        <v>134.80000000000001</v>
      </c>
      <c r="H139">
        <v>117.8</v>
      </c>
      <c r="I139">
        <v>134.69999999999999</v>
      </c>
      <c r="J139">
        <v>151.19999999999999</v>
      </c>
      <c r="K139">
        <v>172.1</v>
      </c>
      <c r="L139">
        <v>114.1</v>
      </c>
      <c r="M139">
        <v>139.30000000000001</v>
      </c>
      <c r="N139">
        <v>126.1</v>
      </c>
      <c r="O139">
        <v>141.1</v>
      </c>
      <c r="P139">
        <v>137</v>
      </c>
      <c r="Q139">
        <v>141.80000000000001</v>
      </c>
      <c r="R139">
        <v>135.5</v>
      </c>
      <c r="S139">
        <v>129.1</v>
      </c>
      <c r="T139">
        <v>134.5</v>
      </c>
      <c r="U139" s="1" t="s">
        <v>89</v>
      </c>
      <c r="V139">
        <v>124.3</v>
      </c>
      <c r="W139">
        <v>128.4</v>
      </c>
      <c r="X139">
        <v>126.1</v>
      </c>
      <c r="Y139">
        <v>115.2</v>
      </c>
      <c r="Z139">
        <v>123.5</v>
      </c>
      <c r="AA139">
        <v>132.4</v>
      </c>
      <c r="AB139">
        <v>122.1</v>
      </c>
      <c r="AC139">
        <v>123.4</v>
      </c>
      <c r="AD139">
        <v>131.4</v>
      </c>
    </row>
    <row r="140" spans="1:30" x14ac:dyDescent="0.3">
      <c r="A140" s="1" t="s">
        <v>30</v>
      </c>
      <c r="B140">
        <v>2016</v>
      </c>
      <c r="C140" s="1" t="s">
        <v>53</v>
      </c>
      <c r="D140">
        <v>132</v>
      </c>
      <c r="E140">
        <v>137.4</v>
      </c>
      <c r="F140">
        <v>130.6</v>
      </c>
      <c r="G140">
        <v>136.19999999999999</v>
      </c>
      <c r="H140">
        <v>121.1</v>
      </c>
      <c r="I140">
        <v>136.9</v>
      </c>
      <c r="J140">
        <v>141.80000000000001</v>
      </c>
      <c r="K140">
        <v>170</v>
      </c>
      <c r="L140">
        <v>113.4</v>
      </c>
      <c r="M140">
        <v>136.80000000000001</v>
      </c>
      <c r="N140">
        <v>128.69999999999999</v>
      </c>
      <c r="O140">
        <v>143.1</v>
      </c>
      <c r="P140">
        <v>136.6</v>
      </c>
      <c r="Q140">
        <v>141.19999999999999</v>
      </c>
      <c r="R140">
        <v>139.9</v>
      </c>
      <c r="S140">
        <v>134.5</v>
      </c>
      <c r="T140">
        <v>139.19999999999999</v>
      </c>
      <c r="U140" s="1" t="s">
        <v>32</v>
      </c>
      <c r="V140">
        <v>130.30000000000001</v>
      </c>
      <c r="W140">
        <v>132.1</v>
      </c>
      <c r="X140">
        <v>129.1</v>
      </c>
      <c r="Y140">
        <v>118.2</v>
      </c>
      <c r="Z140">
        <v>126.9</v>
      </c>
      <c r="AA140">
        <v>133.69999999999999</v>
      </c>
      <c r="AB140">
        <v>123.5</v>
      </c>
      <c r="AC140">
        <v>126.1</v>
      </c>
      <c r="AD140">
        <v>133.6</v>
      </c>
    </row>
    <row r="141" spans="1:30" x14ac:dyDescent="0.3">
      <c r="A141" s="1" t="s">
        <v>33</v>
      </c>
      <c r="B141">
        <v>2016</v>
      </c>
      <c r="C141" s="1" t="s">
        <v>53</v>
      </c>
      <c r="D141">
        <v>130.19999999999999</v>
      </c>
      <c r="E141">
        <v>138.5</v>
      </c>
      <c r="F141">
        <v>134.1</v>
      </c>
      <c r="G141">
        <v>132.9</v>
      </c>
      <c r="H141">
        <v>112.6</v>
      </c>
      <c r="I141">
        <v>130.80000000000001</v>
      </c>
      <c r="J141">
        <v>142</v>
      </c>
      <c r="K141">
        <v>174.9</v>
      </c>
      <c r="L141">
        <v>115.6</v>
      </c>
      <c r="M141">
        <v>145.4</v>
      </c>
      <c r="N141">
        <v>122.7</v>
      </c>
      <c r="O141">
        <v>140.30000000000001</v>
      </c>
      <c r="P141">
        <v>135.19999999999999</v>
      </c>
      <c r="Q141">
        <v>144.30000000000001</v>
      </c>
      <c r="R141">
        <v>129.6</v>
      </c>
      <c r="S141">
        <v>122.1</v>
      </c>
      <c r="T141">
        <v>128.5</v>
      </c>
      <c r="U141" s="1" t="s">
        <v>90</v>
      </c>
      <c r="V141">
        <v>116.2</v>
      </c>
      <c r="W141">
        <v>124.7</v>
      </c>
      <c r="X141">
        <v>122.1</v>
      </c>
      <c r="Y141">
        <v>113.4</v>
      </c>
      <c r="Z141">
        <v>121.7</v>
      </c>
      <c r="AA141">
        <v>132.1</v>
      </c>
      <c r="AB141">
        <v>121.3</v>
      </c>
      <c r="AC141">
        <v>121.3</v>
      </c>
      <c r="AD141">
        <v>128.5</v>
      </c>
    </row>
    <row r="142" spans="1:30" x14ac:dyDescent="0.3">
      <c r="A142" s="1" t="s">
        <v>35</v>
      </c>
      <c r="B142">
        <v>2016</v>
      </c>
      <c r="C142" s="1" t="s">
        <v>53</v>
      </c>
      <c r="D142">
        <v>131.4</v>
      </c>
      <c r="E142">
        <v>137.80000000000001</v>
      </c>
      <c r="F142">
        <v>132</v>
      </c>
      <c r="G142">
        <v>135</v>
      </c>
      <c r="H142">
        <v>118</v>
      </c>
      <c r="I142">
        <v>134.1</v>
      </c>
      <c r="J142">
        <v>141.9</v>
      </c>
      <c r="K142">
        <v>171.7</v>
      </c>
      <c r="L142">
        <v>114.1</v>
      </c>
      <c r="M142">
        <v>139.69999999999999</v>
      </c>
      <c r="N142">
        <v>126.2</v>
      </c>
      <c r="O142">
        <v>141.80000000000001</v>
      </c>
      <c r="P142">
        <v>136.1</v>
      </c>
      <c r="Q142">
        <v>142</v>
      </c>
      <c r="R142">
        <v>135.80000000000001</v>
      </c>
      <c r="S142">
        <v>129.30000000000001</v>
      </c>
      <c r="T142">
        <v>135</v>
      </c>
      <c r="U142" s="1" t="s">
        <v>90</v>
      </c>
      <c r="V142">
        <v>125</v>
      </c>
      <c r="W142">
        <v>128.6</v>
      </c>
      <c r="X142">
        <v>126.4</v>
      </c>
      <c r="Y142">
        <v>115.7</v>
      </c>
      <c r="Z142">
        <v>124</v>
      </c>
      <c r="AA142">
        <v>132.80000000000001</v>
      </c>
      <c r="AB142">
        <v>122.6</v>
      </c>
      <c r="AC142">
        <v>123.8</v>
      </c>
      <c r="AD142">
        <v>131.19999999999999</v>
      </c>
    </row>
    <row r="143" spans="1:30" x14ac:dyDescent="0.3">
      <c r="A143" s="1" t="s">
        <v>30</v>
      </c>
      <c r="B143">
        <v>2016</v>
      </c>
      <c r="C143" s="1" t="s">
        <v>55</v>
      </c>
      <c r="D143">
        <v>132.6</v>
      </c>
      <c r="E143">
        <v>137.30000000000001</v>
      </c>
      <c r="F143">
        <v>131.6</v>
      </c>
      <c r="G143">
        <v>136.30000000000001</v>
      </c>
      <c r="H143">
        <v>121.6</v>
      </c>
      <c r="I143">
        <v>135.6</v>
      </c>
      <c r="J143">
        <v>127.5</v>
      </c>
      <c r="K143">
        <v>167.9</v>
      </c>
      <c r="L143">
        <v>113.8</v>
      </c>
      <c r="M143">
        <v>137.5</v>
      </c>
      <c r="N143">
        <v>129.1</v>
      </c>
      <c r="O143">
        <v>143.6</v>
      </c>
      <c r="P143">
        <v>134.69999999999999</v>
      </c>
      <c r="Q143">
        <v>142.4</v>
      </c>
      <c r="R143">
        <v>140.4</v>
      </c>
      <c r="S143">
        <v>135.19999999999999</v>
      </c>
      <c r="T143">
        <v>139.69999999999999</v>
      </c>
      <c r="U143" s="1" t="s">
        <v>32</v>
      </c>
      <c r="V143">
        <v>132</v>
      </c>
      <c r="W143">
        <v>132.9</v>
      </c>
      <c r="X143">
        <v>129.69999999999999</v>
      </c>
      <c r="Y143">
        <v>118.6</v>
      </c>
      <c r="Z143">
        <v>127.3</v>
      </c>
      <c r="AA143">
        <v>134.19999999999999</v>
      </c>
      <c r="AB143">
        <v>121.9</v>
      </c>
      <c r="AC143">
        <v>126.3</v>
      </c>
      <c r="AD143">
        <v>132.80000000000001</v>
      </c>
    </row>
    <row r="144" spans="1:30" x14ac:dyDescent="0.3">
      <c r="A144" s="1" t="s">
        <v>33</v>
      </c>
      <c r="B144">
        <v>2016</v>
      </c>
      <c r="C144" s="1" t="s">
        <v>55</v>
      </c>
      <c r="D144">
        <v>131.6</v>
      </c>
      <c r="E144">
        <v>138.19999999999999</v>
      </c>
      <c r="F144">
        <v>134.9</v>
      </c>
      <c r="G144">
        <v>133.1</v>
      </c>
      <c r="H144">
        <v>113.5</v>
      </c>
      <c r="I144">
        <v>129.30000000000001</v>
      </c>
      <c r="J144">
        <v>121.1</v>
      </c>
      <c r="K144">
        <v>170.3</v>
      </c>
      <c r="L144">
        <v>115.5</v>
      </c>
      <c r="M144">
        <v>145.5</v>
      </c>
      <c r="N144">
        <v>123.1</v>
      </c>
      <c r="O144">
        <v>140.9</v>
      </c>
      <c r="P144">
        <v>132.80000000000001</v>
      </c>
      <c r="Q144">
        <v>145</v>
      </c>
      <c r="R144">
        <v>130</v>
      </c>
      <c r="S144">
        <v>122.2</v>
      </c>
      <c r="T144">
        <v>128.80000000000001</v>
      </c>
      <c r="U144" s="1" t="s">
        <v>91</v>
      </c>
      <c r="V144">
        <v>117.8</v>
      </c>
      <c r="W144">
        <v>125</v>
      </c>
      <c r="X144">
        <v>122.3</v>
      </c>
      <c r="Y144">
        <v>113.7</v>
      </c>
      <c r="Z144">
        <v>121.8</v>
      </c>
      <c r="AA144">
        <v>132.30000000000001</v>
      </c>
      <c r="AB144">
        <v>119.9</v>
      </c>
      <c r="AC144">
        <v>121.4</v>
      </c>
      <c r="AD144">
        <v>127.6</v>
      </c>
    </row>
    <row r="145" spans="1:30" x14ac:dyDescent="0.3">
      <c r="A145" s="1" t="s">
        <v>35</v>
      </c>
      <c r="B145">
        <v>2016</v>
      </c>
      <c r="C145" s="1" t="s">
        <v>55</v>
      </c>
      <c r="D145">
        <v>132.30000000000001</v>
      </c>
      <c r="E145">
        <v>137.6</v>
      </c>
      <c r="F145">
        <v>132.9</v>
      </c>
      <c r="G145">
        <v>135.1</v>
      </c>
      <c r="H145">
        <v>118.6</v>
      </c>
      <c r="I145">
        <v>132.69999999999999</v>
      </c>
      <c r="J145">
        <v>125.3</v>
      </c>
      <c r="K145">
        <v>168.7</v>
      </c>
      <c r="L145">
        <v>114.4</v>
      </c>
      <c r="M145">
        <v>140.19999999999999</v>
      </c>
      <c r="N145">
        <v>126.6</v>
      </c>
      <c r="O145">
        <v>142.30000000000001</v>
      </c>
      <c r="P145">
        <v>134</v>
      </c>
      <c r="Q145">
        <v>143.1</v>
      </c>
      <c r="R145">
        <v>136.30000000000001</v>
      </c>
      <c r="S145">
        <v>129.80000000000001</v>
      </c>
      <c r="T145">
        <v>135.4</v>
      </c>
      <c r="U145" s="1" t="s">
        <v>91</v>
      </c>
      <c r="V145">
        <v>126.6</v>
      </c>
      <c r="W145">
        <v>129.19999999999999</v>
      </c>
      <c r="X145">
        <v>126.9</v>
      </c>
      <c r="Y145">
        <v>116</v>
      </c>
      <c r="Z145">
        <v>124.2</v>
      </c>
      <c r="AA145">
        <v>133.1</v>
      </c>
      <c r="AB145">
        <v>121.1</v>
      </c>
      <c r="AC145">
        <v>123.9</v>
      </c>
      <c r="AD145">
        <v>130.4</v>
      </c>
    </row>
    <row r="146" spans="1:30" x14ac:dyDescent="0.3">
      <c r="A146" s="1" t="s">
        <v>30</v>
      </c>
      <c r="B146">
        <v>2017</v>
      </c>
      <c r="C146" s="1" t="s">
        <v>31</v>
      </c>
      <c r="D146">
        <v>133.1</v>
      </c>
      <c r="E146">
        <v>137.80000000000001</v>
      </c>
      <c r="F146">
        <v>131.9</v>
      </c>
      <c r="G146">
        <v>136.69999999999999</v>
      </c>
      <c r="H146">
        <v>122</v>
      </c>
      <c r="I146">
        <v>136</v>
      </c>
      <c r="J146">
        <v>119.8</v>
      </c>
      <c r="K146">
        <v>161.69999999999999</v>
      </c>
      <c r="L146">
        <v>114.8</v>
      </c>
      <c r="M146">
        <v>136.9</v>
      </c>
      <c r="N146">
        <v>129</v>
      </c>
      <c r="O146">
        <v>143.9</v>
      </c>
      <c r="P146">
        <v>133.69999999999999</v>
      </c>
      <c r="Q146">
        <v>143.1</v>
      </c>
      <c r="R146">
        <v>140.69999999999999</v>
      </c>
      <c r="S146">
        <v>135.80000000000001</v>
      </c>
      <c r="T146">
        <v>140</v>
      </c>
      <c r="U146" s="1" t="s">
        <v>32</v>
      </c>
      <c r="V146">
        <v>132.1</v>
      </c>
      <c r="W146">
        <v>133.19999999999999</v>
      </c>
      <c r="X146">
        <v>129.9</v>
      </c>
      <c r="Y146">
        <v>119.1</v>
      </c>
      <c r="Z146">
        <v>127</v>
      </c>
      <c r="AA146">
        <v>134.6</v>
      </c>
      <c r="AB146">
        <v>122.3</v>
      </c>
      <c r="AC146">
        <v>126.6</v>
      </c>
      <c r="AD146">
        <v>132.4</v>
      </c>
    </row>
    <row r="147" spans="1:30" x14ac:dyDescent="0.3">
      <c r="A147" s="1" t="s">
        <v>33</v>
      </c>
      <c r="B147">
        <v>2017</v>
      </c>
      <c r="C147" s="1" t="s">
        <v>31</v>
      </c>
      <c r="D147">
        <v>132.19999999999999</v>
      </c>
      <c r="E147">
        <v>138.9</v>
      </c>
      <c r="F147">
        <v>132.6</v>
      </c>
      <c r="G147">
        <v>133.1</v>
      </c>
      <c r="H147">
        <v>114</v>
      </c>
      <c r="I147">
        <v>129.6</v>
      </c>
      <c r="J147">
        <v>118.7</v>
      </c>
      <c r="K147">
        <v>155.1</v>
      </c>
      <c r="L147">
        <v>117.3</v>
      </c>
      <c r="M147">
        <v>144.9</v>
      </c>
      <c r="N147">
        <v>123.2</v>
      </c>
      <c r="O147">
        <v>141.6</v>
      </c>
      <c r="P147">
        <v>132</v>
      </c>
      <c r="Q147">
        <v>145.6</v>
      </c>
      <c r="R147">
        <v>130.19999999999999</v>
      </c>
      <c r="S147">
        <v>122.3</v>
      </c>
      <c r="T147">
        <v>129</v>
      </c>
      <c r="U147" s="1" t="s">
        <v>92</v>
      </c>
      <c r="V147">
        <v>118</v>
      </c>
      <c r="W147">
        <v>125.1</v>
      </c>
      <c r="X147">
        <v>122.6</v>
      </c>
      <c r="Y147">
        <v>115.2</v>
      </c>
      <c r="Z147">
        <v>122</v>
      </c>
      <c r="AA147">
        <v>132.4</v>
      </c>
      <c r="AB147">
        <v>120.9</v>
      </c>
      <c r="AC147">
        <v>122.1</v>
      </c>
      <c r="AD147">
        <v>127.8</v>
      </c>
    </row>
    <row r="148" spans="1:30" x14ac:dyDescent="0.3">
      <c r="A148" s="1" t="s">
        <v>35</v>
      </c>
      <c r="B148">
        <v>2017</v>
      </c>
      <c r="C148" s="1" t="s">
        <v>31</v>
      </c>
      <c r="D148">
        <v>132.80000000000001</v>
      </c>
      <c r="E148">
        <v>138.19999999999999</v>
      </c>
      <c r="F148">
        <v>132.19999999999999</v>
      </c>
      <c r="G148">
        <v>135.4</v>
      </c>
      <c r="H148">
        <v>119.1</v>
      </c>
      <c r="I148">
        <v>133</v>
      </c>
      <c r="J148">
        <v>119.4</v>
      </c>
      <c r="K148">
        <v>159.5</v>
      </c>
      <c r="L148">
        <v>115.6</v>
      </c>
      <c r="M148">
        <v>139.6</v>
      </c>
      <c r="N148">
        <v>126.6</v>
      </c>
      <c r="O148">
        <v>142.80000000000001</v>
      </c>
      <c r="P148">
        <v>133.1</v>
      </c>
      <c r="Q148">
        <v>143.80000000000001</v>
      </c>
      <c r="R148">
        <v>136.6</v>
      </c>
      <c r="S148">
        <v>130.19999999999999</v>
      </c>
      <c r="T148">
        <v>135.6</v>
      </c>
      <c r="U148" s="1" t="s">
        <v>92</v>
      </c>
      <c r="V148">
        <v>126.8</v>
      </c>
      <c r="W148">
        <v>129.4</v>
      </c>
      <c r="X148">
        <v>127.1</v>
      </c>
      <c r="Y148">
        <v>117</v>
      </c>
      <c r="Z148">
        <v>124.2</v>
      </c>
      <c r="AA148">
        <v>133.30000000000001</v>
      </c>
      <c r="AB148">
        <v>121.7</v>
      </c>
      <c r="AC148">
        <v>124.4</v>
      </c>
      <c r="AD148">
        <v>130.30000000000001</v>
      </c>
    </row>
    <row r="149" spans="1:30" x14ac:dyDescent="0.3">
      <c r="A149" s="1" t="s">
        <v>30</v>
      </c>
      <c r="B149">
        <v>2017</v>
      </c>
      <c r="C149" s="1" t="s">
        <v>36</v>
      </c>
      <c r="D149">
        <v>133.30000000000001</v>
      </c>
      <c r="E149">
        <v>138.30000000000001</v>
      </c>
      <c r="F149">
        <v>129.30000000000001</v>
      </c>
      <c r="G149">
        <v>137.19999999999999</v>
      </c>
      <c r="H149">
        <v>122.1</v>
      </c>
      <c r="I149">
        <v>138.69999999999999</v>
      </c>
      <c r="J149">
        <v>119.1</v>
      </c>
      <c r="K149">
        <v>156.9</v>
      </c>
      <c r="L149">
        <v>116.2</v>
      </c>
      <c r="M149">
        <v>136</v>
      </c>
      <c r="N149">
        <v>129.4</v>
      </c>
      <c r="O149">
        <v>144.4</v>
      </c>
      <c r="P149">
        <v>133.6</v>
      </c>
      <c r="Q149">
        <v>143.69999999999999</v>
      </c>
      <c r="R149">
        <v>140.9</v>
      </c>
      <c r="S149">
        <v>135.80000000000001</v>
      </c>
      <c r="T149">
        <v>140.19999999999999</v>
      </c>
      <c r="U149" s="1" t="s">
        <v>32</v>
      </c>
      <c r="V149">
        <v>133.19999999999999</v>
      </c>
      <c r="W149">
        <v>133.6</v>
      </c>
      <c r="X149">
        <v>130.1</v>
      </c>
      <c r="Y149">
        <v>119.5</v>
      </c>
      <c r="Z149">
        <v>127.7</v>
      </c>
      <c r="AA149">
        <v>134.9</v>
      </c>
      <c r="AB149">
        <v>123.2</v>
      </c>
      <c r="AC149">
        <v>127</v>
      </c>
      <c r="AD149">
        <v>132.6</v>
      </c>
    </row>
    <row r="150" spans="1:30" x14ac:dyDescent="0.3">
      <c r="A150" s="1" t="s">
        <v>33</v>
      </c>
      <c r="B150">
        <v>2017</v>
      </c>
      <c r="C150" s="1" t="s">
        <v>36</v>
      </c>
      <c r="D150">
        <v>132.80000000000001</v>
      </c>
      <c r="E150">
        <v>139.80000000000001</v>
      </c>
      <c r="F150">
        <v>129.30000000000001</v>
      </c>
      <c r="G150">
        <v>133.5</v>
      </c>
      <c r="H150">
        <v>114.3</v>
      </c>
      <c r="I150">
        <v>131.4</v>
      </c>
      <c r="J150">
        <v>120.2</v>
      </c>
      <c r="K150">
        <v>143.1</v>
      </c>
      <c r="L150">
        <v>119.5</v>
      </c>
      <c r="M150">
        <v>144</v>
      </c>
      <c r="N150">
        <v>123.4</v>
      </c>
      <c r="O150">
        <v>141.9</v>
      </c>
      <c r="P150">
        <v>132.1</v>
      </c>
      <c r="Q150">
        <v>146.30000000000001</v>
      </c>
      <c r="R150">
        <v>130.5</v>
      </c>
      <c r="S150">
        <v>122.5</v>
      </c>
      <c r="T150">
        <v>129.30000000000001</v>
      </c>
      <c r="U150" s="1" t="s">
        <v>93</v>
      </c>
      <c r="V150">
        <v>119.2</v>
      </c>
      <c r="W150">
        <v>125.3</v>
      </c>
      <c r="X150">
        <v>122.9</v>
      </c>
      <c r="Y150">
        <v>115.5</v>
      </c>
      <c r="Z150">
        <v>122.2</v>
      </c>
      <c r="AA150">
        <v>132.4</v>
      </c>
      <c r="AB150">
        <v>121.7</v>
      </c>
      <c r="AC150">
        <v>122.4</v>
      </c>
      <c r="AD150">
        <v>128.19999999999999</v>
      </c>
    </row>
    <row r="151" spans="1:30" x14ac:dyDescent="0.3">
      <c r="A151" s="1" t="s">
        <v>35</v>
      </c>
      <c r="B151">
        <v>2017</v>
      </c>
      <c r="C151" s="1" t="s">
        <v>36</v>
      </c>
      <c r="D151">
        <v>133.1</v>
      </c>
      <c r="E151">
        <v>138.80000000000001</v>
      </c>
      <c r="F151">
        <v>129.30000000000001</v>
      </c>
      <c r="G151">
        <v>135.80000000000001</v>
      </c>
      <c r="H151">
        <v>119.2</v>
      </c>
      <c r="I151">
        <v>135.30000000000001</v>
      </c>
      <c r="J151">
        <v>119.5</v>
      </c>
      <c r="K151">
        <v>152.19999999999999</v>
      </c>
      <c r="L151">
        <v>117.3</v>
      </c>
      <c r="M151">
        <v>138.69999999999999</v>
      </c>
      <c r="N151">
        <v>126.9</v>
      </c>
      <c r="O151">
        <v>143.19999999999999</v>
      </c>
      <c r="P151">
        <v>133</v>
      </c>
      <c r="Q151">
        <v>144.4</v>
      </c>
      <c r="R151">
        <v>136.80000000000001</v>
      </c>
      <c r="S151">
        <v>130.30000000000001</v>
      </c>
      <c r="T151">
        <v>135.9</v>
      </c>
      <c r="U151" s="1" t="s">
        <v>93</v>
      </c>
      <c r="V151">
        <v>127.9</v>
      </c>
      <c r="W151">
        <v>129.69999999999999</v>
      </c>
      <c r="X151">
        <v>127.4</v>
      </c>
      <c r="Y151">
        <v>117.4</v>
      </c>
      <c r="Z151">
        <v>124.6</v>
      </c>
      <c r="AA151">
        <v>133.4</v>
      </c>
      <c r="AB151">
        <v>122.6</v>
      </c>
      <c r="AC151">
        <v>124.8</v>
      </c>
      <c r="AD151">
        <v>130.6</v>
      </c>
    </row>
    <row r="152" spans="1:30" x14ac:dyDescent="0.3">
      <c r="A152" s="1" t="s">
        <v>30</v>
      </c>
      <c r="B152">
        <v>2017</v>
      </c>
      <c r="C152" s="1" t="s">
        <v>38</v>
      </c>
      <c r="D152">
        <v>133.6</v>
      </c>
      <c r="E152">
        <v>138.80000000000001</v>
      </c>
      <c r="F152">
        <v>128.80000000000001</v>
      </c>
      <c r="G152">
        <v>137.19999999999999</v>
      </c>
      <c r="H152">
        <v>121.6</v>
      </c>
      <c r="I152">
        <v>139.69999999999999</v>
      </c>
      <c r="J152">
        <v>119.7</v>
      </c>
      <c r="K152">
        <v>148</v>
      </c>
      <c r="L152">
        <v>116.9</v>
      </c>
      <c r="M152">
        <v>135.6</v>
      </c>
      <c r="N152">
        <v>129.80000000000001</v>
      </c>
      <c r="O152">
        <v>145.4</v>
      </c>
      <c r="P152">
        <v>133.4</v>
      </c>
      <c r="Q152">
        <v>144.19999999999999</v>
      </c>
      <c r="R152">
        <v>141.6</v>
      </c>
      <c r="S152">
        <v>136.19999999999999</v>
      </c>
      <c r="T152">
        <v>140.80000000000001</v>
      </c>
      <c r="U152" s="1" t="s">
        <v>32</v>
      </c>
      <c r="V152">
        <v>134.19999999999999</v>
      </c>
      <c r="W152">
        <v>134.1</v>
      </c>
      <c r="X152">
        <v>130.6</v>
      </c>
      <c r="Y152">
        <v>119.8</v>
      </c>
      <c r="Z152">
        <v>128.30000000000001</v>
      </c>
      <c r="AA152">
        <v>135.19999999999999</v>
      </c>
      <c r="AB152">
        <v>123.3</v>
      </c>
      <c r="AC152">
        <v>127.4</v>
      </c>
      <c r="AD152">
        <v>132.80000000000001</v>
      </c>
    </row>
    <row r="153" spans="1:30" x14ac:dyDescent="0.3">
      <c r="A153" s="1" t="s">
        <v>33</v>
      </c>
      <c r="B153">
        <v>2017</v>
      </c>
      <c r="C153" s="1" t="s">
        <v>38</v>
      </c>
      <c r="D153">
        <v>132.69999999999999</v>
      </c>
      <c r="E153">
        <v>139.4</v>
      </c>
      <c r="F153">
        <v>128.4</v>
      </c>
      <c r="G153">
        <v>134.9</v>
      </c>
      <c r="H153">
        <v>114</v>
      </c>
      <c r="I153">
        <v>136.80000000000001</v>
      </c>
      <c r="J153">
        <v>122.2</v>
      </c>
      <c r="K153">
        <v>135.80000000000001</v>
      </c>
      <c r="L153">
        <v>120.3</v>
      </c>
      <c r="M153">
        <v>142.6</v>
      </c>
      <c r="N153">
        <v>123.6</v>
      </c>
      <c r="O153">
        <v>142.4</v>
      </c>
      <c r="P153">
        <v>132.6</v>
      </c>
      <c r="Q153">
        <v>147.5</v>
      </c>
      <c r="R153">
        <v>130.80000000000001</v>
      </c>
      <c r="S153">
        <v>122.8</v>
      </c>
      <c r="T153">
        <v>129.6</v>
      </c>
      <c r="U153" s="1" t="s">
        <v>94</v>
      </c>
      <c r="V153">
        <v>120.8</v>
      </c>
      <c r="W153">
        <v>125.6</v>
      </c>
      <c r="X153">
        <v>123.1</v>
      </c>
      <c r="Y153">
        <v>115.6</v>
      </c>
      <c r="Z153">
        <v>122.4</v>
      </c>
      <c r="AA153">
        <v>132.80000000000001</v>
      </c>
      <c r="AB153">
        <v>121.7</v>
      </c>
      <c r="AC153">
        <v>122.6</v>
      </c>
      <c r="AD153">
        <v>128.69999999999999</v>
      </c>
    </row>
    <row r="154" spans="1:30" x14ac:dyDescent="0.3">
      <c r="A154" s="1" t="s">
        <v>35</v>
      </c>
      <c r="B154">
        <v>2017</v>
      </c>
      <c r="C154" s="1" t="s">
        <v>38</v>
      </c>
      <c r="D154">
        <v>133.30000000000001</v>
      </c>
      <c r="E154">
        <v>139</v>
      </c>
      <c r="F154">
        <v>128.6</v>
      </c>
      <c r="G154">
        <v>136.30000000000001</v>
      </c>
      <c r="H154">
        <v>118.8</v>
      </c>
      <c r="I154">
        <v>138.30000000000001</v>
      </c>
      <c r="J154">
        <v>120.5</v>
      </c>
      <c r="K154">
        <v>143.9</v>
      </c>
      <c r="L154">
        <v>118</v>
      </c>
      <c r="M154">
        <v>137.9</v>
      </c>
      <c r="N154">
        <v>127.2</v>
      </c>
      <c r="O154">
        <v>144</v>
      </c>
      <c r="P154">
        <v>133.1</v>
      </c>
      <c r="Q154">
        <v>145.1</v>
      </c>
      <c r="R154">
        <v>137.30000000000001</v>
      </c>
      <c r="S154">
        <v>130.6</v>
      </c>
      <c r="T154">
        <v>136.4</v>
      </c>
      <c r="U154" s="1" t="s">
        <v>94</v>
      </c>
      <c r="V154">
        <v>129.1</v>
      </c>
      <c r="W154">
        <v>130.1</v>
      </c>
      <c r="X154">
        <v>127.8</v>
      </c>
      <c r="Y154">
        <v>117.6</v>
      </c>
      <c r="Z154">
        <v>125</v>
      </c>
      <c r="AA154">
        <v>133.80000000000001</v>
      </c>
      <c r="AB154">
        <v>122.6</v>
      </c>
      <c r="AC154">
        <v>125.1</v>
      </c>
      <c r="AD154">
        <v>130.9</v>
      </c>
    </row>
    <row r="155" spans="1:30" x14ac:dyDescent="0.3">
      <c r="A155" s="1" t="s">
        <v>30</v>
      </c>
      <c r="B155">
        <v>2017</v>
      </c>
      <c r="C155" s="1" t="s">
        <v>39</v>
      </c>
      <c r="D155">
        <v>133.19999999999999</v>
      </c>
      <c r="E155">
        <v>138.69999999999999</v>
      </c>
      <c r="F155">
        <v>127.1</v>
      </c>
      <c r="G155">
        <v>137.69999999999999</v>
      </c>
      <c r="H155">
        <v>121.3</v>
      </c>
      <c r="I155">
        <v>141.80000000000001</v>
      </c>
      <c r="J155">
        <v>121.5</v>
      </c>
      <c r="K155">
        <v>144.5</v>
      </c>
      <c r="L155">
        <v>117.4</v>
      </c>
      <c r="M155">
        <v>134.1</v>
      </c>
      <c r="N155">
        <v>130</v>
      </c>
      <c r="O155">
        <v>145.5</v>
      </c>
      <c r="P155">
        <v>133.5</v>
      </c>
      <c r="Q155">
        <v>144.4</v>
      </c>
      <c r="R155">
        <v>142.4</v>
      </c>
      <c r="S155">
        <v>136.80000000000001</v>
      </c>
      <c r="T155">
        <v>141.6</v>
      </c>
      <c r="U155" s="1" t="s">
        <v>32</v>
      </c>
      <c r="V155">
        <v>135</v>
      </c>
      <c r="W155">
        <v>134.30000000000001</v>
      </c>
      <c r="X155">
        <v>131</v>
      </c>
      <c r="Y155">
        <v>119.2</v>
      </c>
      <c r="Z155">
        <v>128.30000000000001</v>
      </c>
      <c r="AA155">
        <v>135.69999999999999</v>
      </c>
      <c r="AB155">
        <v>123.7</v>
      </c>
      <c r="AC155">
        <v>127.5</v>
      </c>
      <c r="AD155">
        <v>132.9</v>
      </c>
    </row>
    <row r="156" spans="1:30" x14ac:dyDescent="0.3">
      <c r="A156" s="1" t="s">
        <v>33</v>
      </c>
      <c r="B156">
        <v>2017</v>
      </c>
      <c r="C156" s="1" t="s">
        <v>39</v>
      </c>
      <c r="D156">
        <v>132.69999999999999</v>
      </c>
      <c r="E156">
        <v>140.6</v>
      </c>
      <c r="F156">
        <v>124.5</v>
      </c>
      <c r="G156">
        <v>136.30000000000001</v>
      </c>
      <c r="H156">
        <v>113.5</v>
      </c>
      <c r="I156">
        <v>137.69999999999999</v>
      </c>
      <c r="J156">
        <v>127.1</v>
      </c>
      <c r="K156">
        <v>133.80000000000001</v>
      </c>
      <c r="L156">
        <v>120.8</v>
      </c>
      <c r="M156">
        <v>141.30000000000001</v>
      </c>
      <c r="N156">
        <v>123.8</v>
      </c>
      <c r="O156">
        <v>142.6</v>
      </c>
      <c r="P156">
        <v>133.4</v>
      </c>
      <c r="Q156">
        <v>148</v>
      </c>
      <c r="R156">
        <v>131.19999999999999</v>
      </c>
      <c r="S156">
        <v>123</v>
      </c>
      <c r="T156">
        <v>130</v>
      </c>
      <c r="U156" s="1" t="s">
        <v>95</v>
      </c>
      <c r="V156">
        <v>121.4</v>
      </c>
      <c r="W156">
        <v>126</v>
      </c>
      <c r="X156">
        <v>123.4</v>
      </c>
      <c r="Y156">
        <v>114.3</v>
      </c>
      <c r="Z156">
        <v>122.6</v>
      </c>
      <c r="AA156">
        <v>133.6</v>
      </c>
      <c r="AB156">
        <v>122.2</v>
      </c>
      <c r="AC156">
        <v>122.5</v>
      </c>
      <c r="AD156">
        <v>129.1</v>
      </c>
    </row>
    <row r="157" spans="1:30" x14ac:dyDescent="0.3">
      <c r="A157" s="1" t="s">
        <v>35</v>
      </c>
      <c r="B157">
        <v>2017</v>
      </c>
      <c r="C157" s="1" t="s">
        <v>39</v>
      </c>
      <c r="D157">
        <v>133</v>
      </c>
      <c r="E157">
        <v>139.4</v>
      </c>
      <c r="F157">
        <v>126.1</v>
      </c>
      <c r="G157">
        <v>137.19999999999999</v>
      </c>
      <c r="H157">
        <v>118.4</v>
      </c>
      <c r="I157">
        <v>139.9</v>
      </c>
      <c r="J157">
        <v>123.4</v>
      </c>
      <c r="K157">
        <v>140.9</v>
      </c>
      <c r="L157">
        <v>118.5</v>
      </c>
      <c r="M157">
        <v>136.5</v>
      </c>
      <c r="N157">
        <v>127.4</v>
      </c>
      <c r="O157">
        <v>144.19999999999999</v>
      </c>
      <c r="P157">
        <v>133.5</v>
      </c>
      <c r="Q157">
        <v>145.4</v>
      </c>
      <c r="R157">
        <v>138</v>
      </c>
      <c r="S157">
        <v>131.1</v>
      </c>
      <c r="T157">
        <v>137</v>
      </c>
      <c r="U157" s="1" t="s">
        <v>95</v>
      </c>
      <c r="V157">
        <v>129.80000000000001</v>
      </c>
      <c r="W157">
        <v>130.4</v>
      </c>
      <c r="X157">
        <v>128.1</v>
      </c>
      <c r="Y157">
        <v>116.6</v>
      </c>
      <c r="Z157">
        <v>125.1</v>
      </c>
      <c r="AA157">
        <v>134.5</v>
      </c>
      <c r="AB157">
        <v>123.1</v>
      </c>
      <c r="AC157">
        <v>125.1</v>
      </c>
      <c r="AD157">
        <v>131.1</v>
      </c>
    </row>
    <row r="158" spans="1:30" x14ac:dyDescent="0.3">
      <c r="A158" s="1" t="s">
        <v>30</v>
      </c>
      <c r="B158">
        <v>2017</v>
      </c>
      <c r="C158" s="1" t="s">
        <v>41</v>
      </c>
      <c r="D158">
        <v>133.1</v>
      </c>
      <c r="E158">
        <v>140.30000000000001</v>
      </c>
      <c r="F158">
        <v>126.8</v>
      </c>
      <c r="G158">
        <v>138.19999999999999</v>
      </c>
      <c r="H158">
        <v>120.8</v>
      </c>
      <c r="I158">
        <v>140.19999999999999</v>
      </c>
      <c r="J158">
        <v>123.8</v>
      </c>
      <c r="K158">
        <v>141.80000000000001</v>
      </c>
      <c r="L158">
        <v>118.6</v>
      </c>
      <c r="M158">
        <v>134</v>
      </c>
      <c r="N158">
        <v>130.30000000000001</v>
      </c>
      <c r="O158">
        <v>145.80000000000001</v>
      </c>
      <c r="P158">
        <v>133.80000000000001</v>
      </c>
      <c r="Q158">
        <v>145.5</v>
      </c>
      <c r="R158">
        <v>142.5</v>
      </c>
      <c r="S158">
        <v>137.30000000000001</v>
      </c>
      <c r="T158">
        <v>141.80000000000001</v>
      </c>
      <c r="U158" s="1" t="s">
        <v>32</v>
      </c>
      <c r="V158">
        <v>135</v>
      </c>
      <c r="W158">
        <v>134.9</v>
      </c>
      <c r="X158">
        <v>131.4</v>
      </c>
      <c r="Y158">
        <v>119.4</v>
      </c>
      <c r="Z158">
        <v>129.4</v>
      </c>
      <c r="AA158">
        <v>136.30000000000001</v>
      </c>
      <c r="AB158">
        <v>123.7</v>
      </c>
      <c r="AC158">
        <v>127.9</v>
      </c>
      <c r="AD158">
        <v>133.30000000000001</v>
      </c>
    </row>
    <row r="159" spans="1:30" x14ac:dyDescent="0.3">
      <c r="A159" s="1" t="s">
        <v>33</v>
      </c>
      <c r="B159">
        <v>2017</v>
      </c>
      <c r="C159" s="1" t="s">
        <v>41</v>
      </c>
      <c r="D159">
        <v>132.6</v>
      </c>
      <c r="E159">
        <v>144.1</v>
      </c>
      <c r="F159">
        <v>125.6</v>
      </c>
      <c r="G159">
        <v>136.80000000000001</v>
      </c>
      <c r="H159">
        <v>113.4</v>
      </c>
      <c r="I159">
        <v>135.19999999999999</v>
      </c>
      <c r="J159">
        <v>129.19999999999999</v>
      </c>
      <c r="K159">
        <v>131.5</v>
      </c>
      <c r="L159">
        <v>121</v>
      </c>
      <c r="M159">
        <v>139.9</v>
      </c>
      <c r="N159">
        <v>123.8</v>
      </c>
      <c r="O159">
        <v>142.9</v>
      </c>
      <c r="P159">
        <v>133.6</v>
      </c>
      <c r="Q159">
        <v>148.30000000000001</v>
      </c>
      <c r="R159">
        <v>131.5</v>
      </c>
      <c r="S159">
        <v>123.2</v>
      </c>
      <c r="T159">
        <v>130.19999999999999</v>
      </c>
      <c r="U159" s="1" t="s">
        <v>96</v>
      </c>
      <c r="V159">
        <v>120.1</v>
      </c>
      <c r="W159">
        <v>126.5</v>
      </c>
      <c r="X159">
        <v>123.6</v>
      </c>
      <c r="Y159">
        <v>114.3</v>
      </c>
      <c r="Z159">
        <v>122.8</v>
      </c>
      <c r="AA159">
        <v>133.80000000000001</v>
      </c>
      <c r="AB159">
        <v>122</v>
      </c>
      <c r="AC159">
        <v>122.6</v>
      </c>
      <c r="AD159">
        <v>129.30000000000001</v>
      </c>
    </row>
    <row r="160" spans="1:30" x14ac:dyDescent="0.3">
      <c r="A160" s="1" t="s">
        <v>35</v>
      </c>
      <c r="B160">
        <v>2017</v>
      </c>
      <c r="C160" s="1" t="s">
        <v>41</v>
      </c>
      <c r="D160">
        <v>132.9</v>
      </c>
      <c r="E160">
        <v>141.6</v>
      </c>
      <c r="F160">
        <v>126.3</v>
      </c>
      <c r="G160">
        <v>137.69999999999999</v>
      </c>
      <c r="H160">
        <v>118.1</v>
      </c>
      <c r="I160">
        <v>137.9</v>
      </c>
      <c r="J160">
        <v>125.6</v>
      </c>
      <c r="K160">
        <v>138.30000000000001</v>
      </c>
      <c r="L160">
        <v>119.4</v>
      </c>
      <c r="M160">
        <v>136</v>
      </c>
      <c r="N160">
        <v>127.6</v>
      </c>
      <c r="O160">
        <v>144.5</v>
      </c>
      <c r="P160">
        <v>133.69999999999999</v>
      </c>
      <c r="Q160">
        <v>146.19999999999999</v>
      </c>
      <c r="R160">
        <v>138.19999999999999</v>
      </c>
      <c r="S160">
        <v>131.4</v>
      </c>
      <c r="T160">
        <v>137.19999999999999</v>
      </c>
      <c r="U160" s="1" t="s">
        <v>96</v>
      </c>
      <c r="V160">
        <v>129.4</v>
      </c>
      <c r="W160">
        <v>130.9</v>
      </c>
      <c r="X160">
        <v>128.4</v>
      </c>
      <c r="Y160">
        <v>116.7</v>
      </c>
      <c r="Z160">
        <v>125.7</v>
      </c>
      <c r="AA160">
        <v>134.80000000000001</v>
      </c>
      <c r="AB160">
        <v>123</v>
      </c>
      <c r="AC160">
        <v>125.3</v>
      </c>
      <c r="AD160">
        <v>131.4</v>
      </c>
    </row>
    <row r="161" spans="1:30" x14ac:dyDescent="0.3">
      <c r="A161" s="1" t="s">
        <v>30</v>
      </c>
      <c r="B161">
        <v>2017</v>
      </c>
      <c r="C161" s="1" t="s">
        <v>42</v>
      </c>
      <c r="D161">
        <v>133.5</v>
      </c>
      <c r="E161">
        <v>143.69999999999999</v>
      </c>
      <c r="F161">
        <v>128</v>
      </c>
      <c r="G161">
        <v>138.6</v>
      </c>
      <c r="H161">
        <v>120.9</v>
      </c>
      <c r="I161">
        <v>140.9</v>
      </c>
      <c r="J161">
        <v>128.80000000000001</v>
      </c>
      <c r="K161">
        <v>140.19999999999999</v>
      </c>
      <c r="L161">
        <v>118.9</v>
      </c>
      <c r="M161">
        <v>133.5</v>
      </c>
      <c r="N161">
        <v>130.4</v>
      </c>
      <c r="O161">
        <v>146.5</v>
      </c>
      <c r="P161">
        <v>134.9</v>
      </c>
      <c r="Q161">
        <v>145.80000000000001</v>
      </c>
      <c r="R161">
        <v>143.1</v>
      </c>
      <c r="S161">
        <v>137.69999999999999</v>
      </c>
      <c r="T161">
        <v>142.30000000000001</v>
      </c>
      <c r="U161" s="1" t="s">
        <v>32</v>
      </c>
      <c r="V161">
        <v>134.80000000000001</v>
      </c>
      <c r="W161">
        <v>135.19999999999999</v>
      </c>
      <c r="X161">
        <v>131.30000000000001</v>
      </c>
      <c r="Y161">
        <v>119.4</v>
      </c>
      <c r="Z161">
        <v>129.80000000000001</v>
      </c>
      <c r="AA161">
        <v>136.9</v>
      </c>
      <c r="AB161">
        <v>124.1</v>
      </c>
      <c r="AC161">
        <v>128.1</v>
      </c>
      <c r="AD161">
        <v>133.9</v>
      </c>
    </row>
    <row r="162" spans="1:30" x14ac:dyDescent="0.3">
      <c r="A162" s="1" t="s">
        <v>33</v>
      </c>
      <c r="B162">
        <v>2017</v>
      </c>
      <c r="C162" s="1" t="s">
        <v>42</v>
      </c>
      <c r="D162">
        <v>132.9</v>
      </c>
      <c r="E162">
        <v>148.69999999999999</v>
      </c>
      <c r="F162">
        <v>128.30000000000001</v>
      </c>
      <c r="G162">
        <v>137.30000000000001</v>
      </c>
      <c r="H162">
        <v>113.5</v>
      </c>
      <c r="I162">
        <v>137.19999999999999</v>
      </c>
      <c r="J162">
        <v>142.19999999999999</v>
      </c>
      <c r="K162">
        <v>128.19999999999999</v>
      </c>
      <c r="L162">
        <v>120.9</v>
      </c>
      <c r="M162">
        <v>138.80000000000001</v>
      </c>
      <c r="N162">
        <v>124.2</v>
      </c>
      <c r="O162">
        <v>143.1</v>
      </c>
      <c r="P162">
        <v>135.69999999999999</v>
      </c>
      <c r="Q162">
        <v>148.6</v>
      </c>
      <c r="R162">
        <v>131.5</v>
      </c>
      <c r="S162">
        <v>123.2</v>
      </c>
      <c r="T162">
        <v>130.19999999999999</v>
      </c>
      <c r="U162" s="1" t="s">
        <v>97</v>
      </c>
      <c r="V162">
        <v>119</v>
      </c>
      <c r="W162">
        <v>126.8</v>
      </c>
      <c r="X162">
        <v>123.8</v>
      </c>
      <c r="Y162">
        <v>113.9</v>
      </c>
      <c r="Z162">
        <v>122.9</v>
      </c>
      <c r="AA162">
        <v>134.30000000000001</v>
      </c>
      <c r="AB162">
        <v>122.5</v>
      </c>
      <c r="AC162">
        <v>122.7</v>
      </c>
      <c r="AD162">
        <v>129.9</v>
      </c>
    </row>
    <row r="163" spans="1:30" x14ac:dyDescent="0.3">
      <c r="A163" s="1" t="s">
        <v>35</v>
      </c>
      <c r="B163">
        <v>2017</v>
      </c>
      <c r="C163" s="1" t="s">
        <v>42</v>
      </c>
      <c r="D163">
        <v>133.30000000000001</v>
      </c>
      <c r="E163">
        <v>145.5</v>
      </c>
      <c r="F163">
        <v>128.1</v>
      </c>
      <c r="G163">
        <v>138.1</v>
      </c>
      <c r="H163">
        <v>118.2</v>
      </c>
      <c r="I163">
        <v>139.19999999999999</v>
      </c>
      <c r="J163">
        <v>133.30000000000001</v>
      </c>
      <c r="K163">
        <v>136.19999999999999</v>
      </c>
      <c r="L163">
        <v>119.6</v>
      </c>
      <c r="M163">
        <v>135.30000000000001</v>
      </c>
      <c r="N163">
        <v>127.8</v>
      </c>
      <c r="O163">
        <v>144.9</v>
      </c>
      <c r="P163">
        <v>135.19999999999999</v>
      </c>
      <c r="Q163">
        <v>146.5</v>
      </c>
      <c r="R163">
        <v>138.5</v>
      </c>
      <c r="S163">
        <v>131.69999999999999</v>
      </c>
      <c r="T163">
        <v>137.5</v>
      </c>
      <c r="U163" s="1" t="s">
        <v>97</v>
      </c>
      <c r="V163">
        <v>128.80000000000001</v>
      </c>
      <c r="W163">
        <v>131.19999999999999</v>
      </c>
      <c r="X163">
        <v>128.5</v>
      </c>
      <c r="Y163">
        <v>116.5</v>
      </c>
      <c r="Z163">
        <v>125.9</v>
      </c>
      <c r="AA163">
        <v>135.4</v>
      </c>
      <c r="AB163">
        <v>123.4</v>
      </c>
      <c r="AC163">
        <v>125.5</v>
      </c>
      <c r="AD163">
        <v>132</v>
      </c>
    </row>
    <row r="164" spans="1:30" x14ac:dyDescent="0.3">
      <c r="A164" s="1" t="s">
        <v>30</v>
      </c>
      <c r="B164">
        <v>2017</v>
      </c>
      <c r="C164" s="1" t="s">
        <v>44</v>
      </c>
      <c r="D164">
        <v>134</v>
      </c>
      <c r="E164">
        <v>144.19999999999999</v>
      </c>
      <c r="F164">
        <v>129.80000000000001</v>
      </c>
      <c r="G164">
        <v>139</v>
      </c>
      <c r="H164">
        <v>120.9</v>
      </c>
      <c r="I164">
        <v>143.9</v>
      </c>
      <c r="J164">
        <v>151.5</v>
      </c>
      <c r="K164">
        <v>138.1</v>
      </c>
      <c r="L164">
        <v>120</v>
      </c>
      <c r="M164">
        <v>133.9</v>
      </c>
      <c r="N164">
        <v>131.4</v>
      </c>
      <c r="O164">
        <v>147.69999999999999</v>
      </c>
      <c r="P164">
        <v>138.5</v>
      </c>
      <c r="Q164">
        <v>147.4</v>
      </c>
      <c r="R164">
        <v>144.30000000000001</v>
      </c>
      <c r="S164">
        <v>138.1</v>
      </c>
      <c r="T164">
        <v>143.5</v>
      </c>
      <c r="U164" s="1" t="s">
        <v>32</v>
      </c>
      <c r="V164">
        <v>135.30000000000001</v>
      </c>
      <c r="W164">
        <v>136.1</v>
      </c>
      <c r="X164">
        <v>132.1</v>
      </c>
      <c r="Y164">
        <v>119.1</v>
      </c>
      <c r="Z164">
        <v>130.6</v>
      </c>
      <c r="AA164">
        <v>138.6</v>
      </c>
      <c r="AB164">
        <v>124.4</v>
      </c>
      <c r="AC164">
        <v>128.6</v>
      </c>
      <c r="AD164">
        <v>136.19999999999999</v>
      </c>
    </row>
    <row r="165" spans="1:30" x14ac:dyDescent="0.3">
      <c r="A165" s="1" t="s">
        <v>33</v>
      </c>
      <c r="B165">
        <v>2017</v>
      </c>
      <c r="C165" s="1" t="s">
        <v>44</v>
      </c>
      <c r="D165">
        <v>132.80000000000001</v>
      </c>
      <c r="E165">
        <v>148.4</v>
      </c>
      <c r="F165">
        <v>129.4</v>
      </c>
      <c r="G165">
        <v>137.69999999999999</v>
      </c>
      <c r="H165">
        <v>113.4</v>
      </c>
      <c r="I165">
        <v>139.4</v>
      </c>
      <c r="J165">
        <v>175.1</v>
      </c>
      <c r="K165">
        <v>124.7</v>
      </c>
      <c r="L165">
        <v>121.5</v>
      </c>
      <c r="M165">
        <v>137.80000000000001</v>
      </c>
      <c r="N165">
        <v>124.4</v>
      </c>
      <c r="O165">
        <v>143.69999999999999</v>
      </c>
      <c r="P165">
        <v>139.80000000000001</v>
      </c>
      <c r="Q165">
        <v>150.5</v>
      </c>
      <c r="R165">
        <v>131.6</v>
      </c>
      <c r="S165">
        <v>123.7</v>
      </c>
      <c r="T165">
        <v>130.4</v>
      </c>
      <c r="U165" s="1" t="s">
        <v>98</v>
      </c>
      <c r="V165">
        <v>119.7</v>
      </c>
      <c r="W165">
        <v>127.2</v>
      </c>
      <c r="X165">
        <v>125</v>
      </c>
      <c r="Y165">
        <v>113.2</v>
      </c>
      <c r="Z165">
        <v>123.5</v>
      </c>
      <c r="AA165">
        <v>135.5</v>
      </c>
      <c r="AB165">
        <v>122.4</v>
      </c>
      <c r="AC165">
        <v>123</v>
      </c>
      <c r="AD165">
        <v>131.80000000000001</v>
      </c>
    </row>
    <row r="166" spans="1:30" x14ac:dyDescent="0.3">
      <c r="A166" s="1" t="s">
        <v>35</v>
      </c>
      <c r="B166">
        <v>2017</v>
      </c>
      <c r="C166" s="1" t="s">
        <v>44</v>
      </c>
      <c r="D166">
        <v>133.6</v>
      </c>
      <c r="E166">
        <v>145.69999999999999</v>
      </c>
      <c r="F166">
        <v>129.6</v>
      </c>
      <c r="G166">
        <v>138.5</v>
      </c>
      <c r="H166">
        <v>118.1</v>
      </c>
      <c r="I166">
        <v>141.80000000000001</v>
      </c>
      <c r="J166">
        <v>159.5</v>
      </c>
      <c r="K166">
        <v>133.6</v>
      </c>
      <c r="L166">
        <v>120.5</v>
      </c>
      <c r="M166">
        <v>135.19999999999999</v>
      </c>
      <c r="N166">
        <v>128.5</v>
      </c>
      <c r="O166">
        <v>145.80000000000001</v>
      </c>
      <c r="P166">
        <v>139</v>
      </c>
      <c r="Q166">
        <v>148.19999999999999</v>
      </c>
      <c r="R166">
        <v>139.30000000000001</v>
      </c>
      <c r="S166">
        <v>132.1</v>
      </c>
      <c r="T166">
        <v>138.30000000000001</v>
      </c>
      <c r="U166" s="1" t="s">
        <v>98</v>
      </c>
      <c r="V166">
        <v>129.4</v>
      </c>
      <c r="W166">
        <v>131.9</v>
      </c>
      <c r="X166">
        <v>129.4</v>
      </c>
      <c r="Y166">
        <v>116</v>
      </c>
      <c r="Z166">
        <v>126.6</v>
      </c>
      <c r="AA166">
        <v>136.80000000000001</v>
      </c>
      <c r="AB166">
        <v>123.6</v>
      </c>
      <c r="AC166">
        <v>125.9</v>
      </c>
      <c r="AD166">
        <v>134.19999999999999</v>
      </c>
    </row>
    <row r="167" spans="1:30" x14ac:dyDescent="0.3">
      <c r="A167" s="1" t="s">
        <v>30</v>
      </c>
      <c r="B167">
        <v>2017</v>
      </c>
      <c r="C167" s="1" t="s">
        <v>46</v>
      </c>
      <c r="D167">
        <v>134.80000000000001</v>
      </c>
      <c r="E167">
        <v>143.1</v>
      </c>
      <c r="F167">
        <v>130</v>
      </c>
      <c r="G167">
        <v>139.4</v>
      </c>
      <c r="H167">
        <v>120.5</v>
      </c>
      <c r="I167">
        <v>148</v>
      </c>
      <c r="J167">
        <v>162.9</v>
      </c>
      <c r="K167">
        <v>137.4</v>
      </c>
      <c r="L167">
        <v>120.8</v>
      </c>
      <c r="M167">
        <v>134.69999999999999</v>
      </c>
      <c r="N167">
        <v>131.6</v>
      </c>
      <c r="O167">
        <v>148.69999999999999</v>
      </c>
      <c r="P167">
        <v>140.6</v>
      </c>
      <c r="Q167">
        <v>149</v>
      </c>
      <c r="R167">
        <v>145.30000000000001</v>
      </c>
      <c r="S167">
        <v>139.19999999999999</v>
      </c>
      <c r="T167">
        <v>144.5</v>
      </c>
      <c r="U167" s="1" t="s">
        <v>32</v>
      </c>
      <c r="V167">
        <v>136.4</v>
      </c>
      <c r="W167">
        <v>137.30000000000001</v>
      </c>
      <c r="X167">
        <v>133</v>
      </c>
      <c r="Y167">
        <v>120.3</v>
      </c>
      <c r="Z167">
        <v>131.5</v>
      </c>
      <c r="AA167">
        <v>140.19999999999999</v>
      </c>
      <c r="AB167">
        <v>125.4</v>
      </c>
      <c r="AC167">
        <v>129.69999999999999</v>
      </c>
      <c r="AD167">
        <v>137.80000000000001</v>
      </c>
    </row>
    <row r="168" spans="1:30" x14ac:dyDescent="0.3">
      <c r="A168" s="1" t="s">
        <v>33</v>
      </c>
      <c r="B168">
        <v>2017</v>
      </c>
      <c r="C168" s="1" t="s">
        <v>46</v>
      </c>
      <c r="D168">
        <v>133.19999999999999</v>
      </c>
      <c r="E168">
        <v>143.9</v>
      </c>
      <c r="F168">
        <v>128.30000000000001</v>
      </c>
      <c r="G168">
        <v>138.30000000000001</v>
      </c>
      <c r="H168">
        <v>114.1</v>
      </c>
      <c r="I168">
        <v>142.69999999999999</v>
      </c>
      <c r="J168">
        <v>179.8</v>
      </c>
      <c r="K168">
        <v>123.5</v>
      </c>
      <c r="L168">
        <v>122.1</v>
      </c>
      <c r="M168">
        <v>137.5</v>
      </c>
      <c r="N168">
        <v>124.6</v>
      </c>
      <c r="O168">
        <v>144.5</v>
      </c>
      <c r="P168">
        <v>140.5</v>
      </c>
      <c r="Q168">
        <v>152.1</v>
      </c>
      <c r="R168">
        <v>132.69999999999999</v>
      </c>
      <c r="S168">
        <v>124.3</v>
      </c>
      <c r="T168">
        <v>131.4</v>
      </c>
      <c r="U168" s="1" t="s">
        <v>99</v>
      </c>
      <c r="V168">
        <v>118.9</v>
      </c>
      <c r="W168">
        <v>127.7</v>
      </c>
      <c r="X168">
        <v>125.7</v>
      </c>
      <c r="Y168">
        <v>114.6</v>
      </c>
      <c r="Z168">
        <v>124.1</v>
      </c>
      <c r="AA168">
        <v>135.69999999999999</v>
      </c>
      <c r="AB168">
        <v>123.3</v>
      </c>
      <c r="AC168">
        <v>123.8</v>
      </c>
      <c r="AD168">
        <v>132.69999999999999</v>
      </c>
    </row>
    <row r="169" spans="1:30" x14ac:dyDescent="0.3">
      <c r="A169" s="1" t="s">
        <v>35</v>
      </c>
      <c r="B169">
        <v>2017</v>
      </c>
      <c r="C169" s="1" t="s">
        <v>46</v>
      </c>
      <c r="D169">
        <v>134.30000000000001</v>
      </c>
      <c r="E169">
        <v>143.4</v>
      </c>
      <c r="F169">
        <v>129.30000000000001</v>
      </c>
      <c r="G169">
        <v>139</v>
      </c>
      <c r="H169">
        <v>118.1</v>
      </c>
      <c r="I169">
        <v>145.5</v>
      </c>
      <c r="J169">
        <v>168.6</v>
      </c>
      <c r="K169">
        <v>132.69999999999999</v>
      </c>
      <c r="L169">
        <v>121.2</v>
      </c>
      <c r="M169">
        <v>135.6</v>
      </c>
      <c r="N169">
        <v>128.69999999999999</v>
      </c>
      <c r="O169">
        <v>146.80000000000001</v>
      </c>
      <c r="P169">
        <v>140.6</v>
      </c>
      <c r="Q169">
        <v>149.80000000000001</v>
      </c>
      <c r="R169">
        <v>140.30000000000001</v>
      </c>
      <c r="S169">
        <v>133</v>
      </c>
      <c r="T169">
        <v>139.30000000000001</v>
      </c>
      <c r="U169" s="1" t="s">
        <v>99</v>
      </c>
      <c r="V169">
        <v>129.80000000000001</v>
      </c>
      <c r="W169">
        <v>132.80000000000001</v>
      </c>
      <c r="X169">
        <v>130.19999999999999</v>
      </c>
      <c r="Y169">
        <v>117.3</v>
      </c>
      <c r="Z169">
        <v>127.3</v>
      </c>
      <c r="AA169">
        <v>137.6</v>
      </c>
      <c r="AB169">
        <v>124.5</v>
      </c>
      <c r="AC169">
        <v>126.8</v>
      </c>
      <c r="AD169">
        <v>135.4</v>
      </c>
    </row>
    <row r="170" spans="1:30" x14ac:dyDescent="0.3">
      <c r="A170" s="1" t="s">
        <v>30</v>
      </c>
      <c r="B170">
        <v>2017</v>
      </c>
      <c r="C170" s="1" t="s">
        <v>48</v>
      </c>
      <c r="D170">
        <v>135.19999999999999</v>
      </c>
      <c r="E170">
        <v>142</v>
      </c>
      <c r="F170">
        <v>130.5</v>
      </c>
      <c r="G170">
        <v>140.19999999999999</v>
      </c>
      <c r="H170">
        <v>120.7</v>
      </c>
      <c r="I170">
        <v>147.80000000000001</v>
      </c>
      <c r="J170">
        <v>154.5</v>
      </c>
      <c r="K170">
        <v>137.1</v>
      </c>
      <c r="L170">
        <v>121</v>
      </c>
      <c r="M170">
        <v>134.69999999999999</v>
      </c>
      <c r="N170">
        <v>131.69999999999999</v>
      </c>
      <c r="O170">
        <v>149.30000000000001</v>
      </c>
      <c r="P170">
        <v>139.6</v>
      </c>
      <c r="Q170">
        <v>149.80000000000001</v>
      </c>
      <c r="R170">
        <v>146.1</v>
      </c>
      <c r="S170">
        <v>139.69999999999999</v>
      </c>
      <c r="T170">
        <v>145.19999999999999</v>
      </c>
      <c r="U170" s="1" t="s">
        <v>32</v>
      </c>
      <c r="V170">
        <v>137.4</v>
      </c>
      <c r="W170">
        <v>137.9</v>
      </c>
      <c r="X170">
        <v>133.4</v>
      </c>
      <c r="Y170">
        <v>121.2</v>
      </c>
      <c r="Z170">
        <v>132.30000000000001</v>
      </c>
      <c r="AA170">
        <v>139.6</v>
      </c>
      <c r="AB170">
        <v>126.7</v>
      </c>
      <c r="AC170">
        <v>130.30000000000001</v>
      </c>
      <c r="AD170">
        <v>137.6</v>
      </c>
    </row>
    <row r="171" spans="1:30" x14ac:dyDescent="0.3">
      <c r="A171" s="1" t="s">
        <v>33</v>
      </c>
      <c r="B171">
        <v>2017</v>
      </c>
      <c r="C171" s="1" t="s">
        <v>48</v>
      </c>
      <c r="D171">
        <v>133.6</v>
      </c>
      <c r="E171">
        <v>143</v>
      </c>
      <c r="F171">
        <v>129.69999999999999</v>
      </c>
      <c r="G171">
        <v>138.69999999999999</v>
      </c>
      <c r="H171">
        <v>114.5</v>
      </c>
      <c r="I171">
        <v>137.5</v>
      </c>
      <c r="J171">
        <v>160.69999999999999</v>
      </c>
      <c r="K171">
        <v>124.5</v>
      </c>
      <c r="L171">
        <v>122.4</v>
      </c>
      <c r="M171">
        <v>137.30000000000001</v>
      </c>
      <c r="N171">
        <v>124.8</v>
      </c>
      <c r="O171">
        <v>145</v>
      </c>
      <c r="P171">
        <v>138</v>
      </c>
      <c r="Q171">
        <v>153.6</v>
      </c>
      <c r="R171">
        <v>133.30000000000001</v>
      </c>
      <c r="S171">
        <v>124.6</v>
      </c>
      <c r="T171">
        <v>132</v>
      </c>
      <c r="U171" s="1" t="s">
        <v>100</v>
      </c>
      <c r="V171">
        <v>120.6</v>
      </c>
      <c r="W171">
        <v>128.1</v>
      </c>
      <c r="X171">
        <v>126.1</v>
      </c>
      <c r="Y171">
        <v>115.7</v>
      </c>
      <c r="Z171">
        <v>124.5</v>
      </c>
      <c r="AA171">
        <v>135.9</v>
      </c>
      <c r="AB171">
        <v>124.4</v>
      </c>
      <c r="AC171">
        <v>124.5</v>
      </c>
      <c r="AD171">
        <v>132.4</v>
      </c>
    </row>
    <row r="172" spans="1:30" x14ac:dyDescent="0.3">
      <c r="A172" s="1" t="s">
        <v>35</v>
      </c>
      <c r="B172">
        <v>2017</v>
      </c>
      <c r="C172" s="1" t="s">
        <v>48</v>
      </c>
      <c r="D172">
        <v>134.69999999999999</v>
      </c>
      <c r="E172">
        <v>142.4</v>
      </c>
      <c r="F172">
        <v>130.19999999999999</v>
      </c>
      <c r="G172">
        <v>139.6</v>
      </c>
      <c r="H172">
        <v>118.4</v>
      </c>
      <c r="I172">
        <v>143</v>
      </c>
      <c r="J172">
        <v>156.6</v>
      </c>
      <c r="K172">
        <v>132.9</v>
      </c>
      <c r="L172">
        <v>121.5</v>
      </c>
      <c r="M172">
        <v>135.6</v>
      </c>
      <c r="N172">
        <v>128.80000000000001</v>
      </c>
      <c r="O172">
        <v>147.30000000000001</v>
      </c>
      <c r="P172">
        <v>139</v>
      </c>
      <c r="Q172">
        <v>150.80000000000001</v>
      </c>
      <c r="R172">
        <v>141.1</v>
      </c>
      <c r="S172">
        <v>133.4</v>
      </c>
      <c r="T172">
        <v>140</v>
      </c>
      <c r="U172" s="1" t="s">
        <v>100</v>
      </c>
      <c r="V172">
        <v>131</v>
      </c>
      <c r="W172">
        <v>133.30000000000001</v>
      </c>
      <c r="X172">
        <v>130.6</v>
      </c>
      <c r="Y172">
        <v>118.3</v>
      </c>
      <c r="Z172">
        <v>127.9</v>
      </c>
      <c r="AA172">
        <v>137.4</v>
      </c>
      <c r="AB172">
        <v>125.7</v>
      </c>
      <c r="AC172">
        <v>127.5</v>
      </c>
      <c r="AD172">
        <v>135.19999999999999</v>
      </c>
    </row>
    <row r="173" spans="1:30" x14ac:dyDescent="0.3">
      <c r="A173" s="1" t="s">
        <v>30</v>
      </c>
      <c r="B173">
        <v>2017</v>
      </c>
      <c r="C173" s="1" t="s">
        <v>50</v>
      </c>
      <c r="D173">
        <v>135.9</v>
      </c>
      <c r="E173">
        <v>141.9</v>
      </c>
      <c r="F173">
        <v>131</v>
      </c>
      <c r="G173">
        <v>141.5</v>
      </c>
      <c r="H173">
        <v>121.4</v>
      </c>
      <c r="I173">
        <v>146.69999999999999</v>
      </c>
      <c r="J173">
        <v>157.1</v>
      </c>
      <c r="K173">
        <v>136.4</v>
      </c>
      <c r="L173">
        <v>121.4</v>
      </c>
      <c r="M173">
        <v>135.6</v>
      </c>
      <c r="N173">
        <v>131.30000000000001</v>
      </c>
      <c r="O173">
        <v>150.30000000000001</v>
      </c>
      <c r="P173">
        <v>140.4</v>
      </c>
      <c r="Q173">
        <v>150.5</v>
      </c>
      <c r="R173">
        <v>147.19999999999999</v>
      </c>
      <c r="S173">
        <v>140.6</v>
      </c>
      <c r="T173">
        <v>146.19999999999999</v>
      </c>
      <c r="U173" s="1" t="s">
        <v>32</v>
      </c>
      <c r="V173">
        <v>138.1</v>
      </c>
      <c r="W173">
        <v>138.4</v>
      </c>
      <c r="X173">
        <v>134.19999999999999</v>
      </c>
      <c r="Y173">
        <v>121</v>
      </c>
      <c r="Z173">
        <v>133</v>
      </c>
      <c r="AA173">
        <v>140.1</v>
      </c>
      <c r="AB173">
        <v>127.4</v>
      </c>
      <c r="AC173">
        <v>130.69999999999999</v>
      </c>
      <c r="AD173">
        <v>138.30000000000001</v>
      </c>
    </row>
    <row r="174" spans="1:30" x14ac:dyDescent="0.3">
      <c r="A174" s="1" t="s">
        <v>33</v>
      </c>
      <c r="B174">
        <v>2017</v>
      </c>
      <c r="C174" s="1" t="s">
        <v>50</v>
      </c>
      <c r="D174">
        <v>133.9</v>
      </c>
      <c r="E174">
        <v>142.80000000000001</v>
      </c>
      <c r="F174">
        <v>131.4</v>
      </c>
      <c r="G174">
        <v>139.1</v>
      </c>
      <c r="H174">
        <v>114.9</v>
      </c>
      <c r="I174">
        <v>135.6</v>
      </c>
      <c r="J174">
        <v>173.2</v>
      </c>
      <c r="K174">
        <v>124.1</v>
      </c>
      <c r="L174">
        <v>122.6</v>
      </c>
      <c r="M174">
        <v>137.80000000000001</v>
      </c>
      <c r="N174">
        <v>125.1</v>
      </c>
      <c r="O174">
        <v>145.5</v>
      </c>
      <c r="P174">
        <v>139.69999999999999</v>
      </c>
      <c r="Q174">
        <v>154.6</v>
      </c>
      <c r="R174">
        <v>134</v>
      </c>
      <c r="S174">
        <v>124.9</v>
      </c>
      <c r="T174">
        <v>132.6</v>
      </c>
      <c r="U174" s="1" t="s">
        <v>101</v>
      </c>
      <c r="V174">
        <v>122.6</v>
      </c>
      <c r="W174">
        <v>128.30000000000001</v>
      </c>
      <c r="X174">
        <v>126.6</v>
      </c>
      <c r="Y174">
        <v>115</v>
      </c>
      <c r="Z174">
        <v>124.8</v>
      </c>
      <c r="AA174">
        <v>136.30000000000001</v>
      </c>
      <c r="AB174">
        <v>124.6</v>
      </c>
      <c r="AC174">
        <v>124.5</v>
      </c>
      <c r="AD174">
        <v>133.5</v>
      </c>
    </row>
    <row r="175" spans="1:30" x14ac:dyDescent="0.3">
      <c r="A175" s="1" t="s">
        <v>35</v>
      </c>
      <c r="B175">
        <v>2017</v>
      </c>
      <c r="C175" s="1" t="s">
        <v>50</v>
      </c>
      <c r="D175">
        <v>135.30000000000001</v>
      </c>
      <c r="E175">
        <v>142.19999999999999</v>
      </c>
      <c r="F175">
        <v>131.19999999999999</v>
      </c>
      <c r="G175">
        <v>140.6</v>
      </c>
      <c r="H175">
        <v>119</v>
      </c>
      <c r="I175">
        <v>141.5</v>
      </c>
      <c r="J175">
        <v>162.6</v>
      </c>
      <c r="K175">
        <v>132.30000000000001</v>
      </c>
      <c r="L175">
        <v>121.8</v>
      </c>
      <c r="M175">
        <v>136.30000000000001</v>
      </c>
      <c r="N175">
        <v>128.69999999999999</v>
      </c>
      <c r="O175">
        <v>148.1</v>
      </c>
      <c r="P175">
        <v>140.1</v>
      </c>
      <c r="Q175">
        <v>151.6</v>
      </c>
      <c r="R175">
        <v>142</v>
      </c>
      <c r="S175">
        <v>134.1</v>
      </c>
      <c r="T175">
        <v>140.80000000000001</v>
      </c>
      <c r="U175" s="1" t="s">
        <v>101</v>
      </c>
      <c r="V175">
        <v>132.19999999999999</v>
      </c>
      <c r="W175">
        <v>133.6</v>
      </c>
      <c r="X175">
        <v>131.30000000000001</v>
      </c>
      <c r="Y175">
        <v>117.8</v>
      </c>
      <c r="Z175">
        <v>128.4</v>
      </c>
      <c r="AA175">
        <v>137.9</v>
      </c>
      <c r="AB175">
        <v>126.2</v>
      </c>
      <c r="AC175">
        <v>127.7</v>
      </c>
      <c r="AD175">
        <v>136.1</v>
      </c>
    </row>
    <row r="176" spans="1:30" x14ac:dyDescent="0.3">
      <c r="A176" s="1" t="s">
        <v>30</v>
      </c>
      <c r="B176">
        <v>2017</v>
      </c>
      <c r="C176" s="1" t="s">
        <v>53</v>
      </c>
      <c r="D176">
        <v>136.30000000000001</v>
      </c>
      <c r="E176">
        <v>142.5</v>
      </c>
      <c r="F176">
        <v>140.5</v>
      </c>
      <c r="G176">
        <v>141.5</v>
      </c>
      <c r="H176">
        <v>121.6</v>
      </c>
      <c r="I176">
        <v>147.30000000000001</v>
      </c>
      <c r="J176">
        <v>168</v>
      </c>
      <c r="K176">
        <v>135.80000000000001</v>
      </c>
      <c r="L176">
        <v>122.5</v>
      </c>
      <c r="M176">
        <v>136</v>
      </c>
      <c r="N176">
        <v>131.9</v>
      </c>
      <c r="O176">
        <v>151.4</v>
      </c>
      <c r="P176">
        <v>142.4</v>
      </c>
      <c r="Q176">
        <v>152.1</v>
      </c>
      <c r="R176">
        <v>148.19999999999999</v>
      </c>
      <c r="S176">
        <v>141.5</v>
      </c>
      <c r="T176">
        <v>147.30000000000001</v>
      </c>
      <c r="U176" s="1" t="s">
        <v>32</v>
      </c>
      <c r="V176">
        <v>141.1</v>
      </c>
      <c r="W176">
        <v>139.4</v>
      </c>
      <c r="X176">
        <v>135.80000000000001</v>
      </c>
      <c r="Y176">
        <v>121.6</v>
      </c>
      <c r="Z176">
        <v>133.69999999999999</v>
      </c>
      <c r="AA176">
        <v>141.5</v>
      </c>
      <c r="AB176">
        <v>128.1</v>
      </c>
      <c r="AC176">
        <v>131.69999999999999</v>
      </c>
      <c r="AD176">
        <v>140</v>
      </c>
    </row>
    <row r="177" spans="1:30" x14ac:dyDescent="0.3">
      <c r="A177" s="1" t="s">
        <v>33</v>
      </c>
      <c r="B177">
        <v>2017</v>
      </c>
      <c r="C177" s="1" t="s">
        <v>53</v>
      </c>
      <c r="D177">
        <v>134.30000000000001</v>
      </c>
      <c r="E177">
        <v>142.1</v>
      </c>
      <c r="F177">
        <v>146.69999999999999</v>
      </c>
      <c r="G177">
        <v>139.5</v>
      </c>
      <c r="H177">
        <v>115.2</v>
      </c>
      <c r="I177">
        <v>136.4</v>
      </c>
      <c r="J177">
        <v>185.2</v>
      </c>
      <c r="K177">
        <v>122.2</v>
      </c>
      <c r="L177">
        <v>123.9</v>
      </c>
      <c r="M177">
        <v>138.30000000000001</v>
      </c>
      <c r="N177">
        <v>125.4</v>
      </c>
      <c r="O177">
        <v>146</v>
      </c>
      <c r="P177">
        <v>141.5</v>
      </c>
      <c r="Q177">
        <v>156.19999999999999</v>
      </c>
      <c r="R177">
        <v>135</v>
      </c>
      <c r="S177">
        <v>125.4</v>
      </c>
      <c r="T177">
        <v>133.5</v>
      </c>
      <c r="U177" s="1" t="s">
        <v>102</v>
      </c>
      <c r="V177">
        <v>125.7</v>
      </c>
      <c r="W177">
        <v>128.80000000000001</v>
      </c>
      <c r="X177">
        <v>127.4</v>
      </c>
      <c r="Y177">
        <v>115.3</v>
      </c>
      <c r="Z177">
        <v>125.1</v>
      </c>
      <c r="AA177">
        <v>136.6</v>
      </c>
      <c r="AB177">
        <v>124.9</v>
      </c>
      <c r="AC177">
        <v>124.9</v>
      </c>
      <c r="AD177">
        <v>134.80000000000001</v>
      </c>
    </row>
    <row r="178" spans="1:30" x14ac:dyDescent="0.3">
      <c r="A178" s="1" t="s">
        <v>35</v>
      </c>
      <c r="B178">
        <v>2017</v>
      </c>
      <c r="C178" s="1" t="s">
        <v>53</v>
      </c>
      <c r="D178">
        <v>135.69999999999999</v>
      </c>
      <c r="E178">
        <v>142.4</v>
      </c>
      <c r="F178">
        <v>142.9</v>
      </c>
      <c r="G178">
        <v>140.80000000000001</v>
      </c>
      <c r="H178">
        <v>119.2</v>
      </c>
      <c r="I178">
        <v>142.19999999999999</v>
      </c>
      <c r="J178">
        <v>173.8</v>
      </c>
      <c r="K178">
        <v>131.19999999999999</v>
      </c>
      <c r="L178">
        <v>123</v>
      </c>
      <c r="M178">
        <v>136.80000000000001</v>
      </c>
      <c r="N178">
        <v>129.19999999999999</v>
      </c>
      <c r="O178">
        <v>148.9</v>
      </c>
      <c r="P178">
        <v>142.1</v>
      </c>
      <c r="Q178">
        <v>153.19999999999999</v>
      </c>
      <c r="R178">
        <v>143</v>
      </c>
      <c r="S178">
        <v>134.80000000000001</v>
      </c>
      <c r="T178">
        <v>141.80000000000001</v>
      </c>
      <c r="U178" s="1" t="s">
        <v>102</v>
      </c>
      <c r="V178">
        <v>135.30000000000001</v>
      </c>
      <c r="W178">
        <v>134.4</v>
      </c>
      <c r="X178">
        <v>132.6</v>
      </c>
      <c r="Y178">
        <v>118.3</v>
      </c>
      <c r="Z178">
        <v>128.9</v>
      </c>
      <c r="AA178">
        <v>138.6</v>
      </c>
      <c r="AB178">
        <v>126.8</v>
      </c>
      <c r="AC178">
        <v>128.4</v>
      </c>
      <c r="AD178">
        <v>137.6</v>
      </c>
    </row>
    <row r="179" spans="1:30" x14ac:dyDescent="0.3">
      <c r="A179" s="1" t="s">
        <v>30</v>
      </c>
      <c r="B179">
        <v>2017</v>
      </c>
      <c r="C179" s="1" t="s">
        <v>55</v>
      </c>
      <c r="D179">
        <v>136.4</v>
      </c>
      <c r="E179">
        <v>143.69999999999999</v>
      </c>
      <c r="F179">
        <v>144.80000000000001</v>
      </c>
      <c r="G179">
        <v>141.9</v>
      </c>
      <c r="H179">
        <v>123.1</v>
      </c>
      <c r="I179">
        <v>147.19999999999999</v>
      </c>
      <c r="J179">
        <v>161</v>
      </c>
      <c r="K179">
        <v>133.80000000000001</v>
      </c>
      <c r="L179">
        <v>121.9</v>
      </c>
      <c r="M179">
        <v>135.80000000000001</v>
      </c>
      <c r="N179">
        <v>131.1</v>
      </c>
      <c r="O179">
        <v>151.4</v>
      </c>
      <c r="P179">
        <v>141.5</v>
      </c>
      <c r="Q179">
        <v>153.19999999999999</v>
      </c>
      <c r="R179">
        <v>148</v>
      </c>
      <c r="S179">
        <v>141.9</v>
      </c>
      <c r="T179">
        <v>147.19999999999999</v>
      </c>
      <c r="U179" s="1" t="s">
        <v>32</v>
      </c>
      <c r="V179">
        <v>142.6</v>
      </c>
      <c r="W179">
        <v>139.5</v>
      </c>
      <c r="X179">
        <v>136.1</v>
      </c>
      <c r="Y179">
        <v>122</v>
      </c>
      <c r="Z179">
        <v>133.4</v>
      </c>
      <c r="AA179">
        <v>141.1</v>
      </c>
      <c r="AB179">
        <v>127.8</v>
      </c>
      <c r="AC179">
        <v>131.9</v>
      </c>
      <c r="AD179">
        <v>139.80000000000001</v>
      </c>
    </row>
    <row r="180" spans="1:30" x14ac:dyDescent="0.3">
      <c r="A180" s="1" t="s">
        <v>33</v>
      </c>
      <c r="B180">
        <v>2017</v>
      </c>
      <c r="C180" s="1" t="s">
        <v>55</v>
      </c>
      <c r="D180">
        <v>134.4</v>
      </c>
      <c r="E180">
        <v>142.6</v>
      </c>
      <c r="F180">
        <v>145.9</v>
      </c>
      <c r="G180">
        <v>139.5</v>
      </c>
      <c r="H180">
        <v>115.9</v>
      </c>
      <c r="I180">
        <v>135</v>
      </c>
      <c r="J180">
        <v>163.19999999999999</v>
      </c>
      <c r="K180">
        <v>119.8</v>
      </c>
      <c r="L180">
        <v>120.7</v>
      </c>
      <c r="M180">
        <v>139.69999999999999</v>
      </c>
      <c r="N180">
        <v>125.7</v>
      </c>
      <c r="O180">
        <v>146.30000000000001</v>
      </c>
      <c r="P180">
        <v>138.80000000000001</v>
      </c>
      <c r="Q180">
        <v>157</v>
      </c>
      <c r="R180">
        <v>135.6</v>
      </c>
      <c r="S180">
        <v>125.6</v>
      </c>
      <c r="T180">
        <v>134</v>
      </c>
      <c r="U180" s="1" t="s">
        <v>103</v>
      </c>
      <c r="V180">
        <v>126.8</v>
      </c>
      <c r="W180">
        <v>129.30000000000001</v>
      </c>
      <c r="X180">
        <v>128.19999999999999</v>
      </c>
      <c r="Y180">
        <v>115.3</v>
      </c>
      <c r="Z180">
        <v>125.6</v>
      </c>
      <c r="AA180">
        <v>136.69999999999999</v>
      </c>
      <c r="AB180">
        <v>124.6</v>
      </c>
      <c r="AC180">
        <v>125.1</v>
      </c>
      <c r="AD180">
        <v>134.1</v>
      </c>
    </row>
    <row r="181" spans="1:30" x14ac:dyDescent="0.3">
      <c r="A181" s="1" t="s">
        <v>35</v>
      </c>
      <c r="B181">
        <v>2017</v>
      </c>
      <c r="C181" s="1" t="s">
        <v>55</v>
      </c>
      <c r="D181">
        <v>135.80000000000001</v>
      </c>
      <c r="E181">
        <v>143.30000000000001</v>
      </c>
      <c r="F181">
        <v>145.19999999999999</v>
      </c>
      <c r="G181">
        <v>141</v>
      </c>
      <c r="H181">
        <v>120.5</v>
      </c>
      <c r="I181">
        <v>141.5</v>
      </c>
      <c r="J181">
        <v>161.69999999999999</v>
      </c>
      <c r="K181">
        <v>129.1</v>
      </c>
      <c r="L181">
        <v>121.5</v>
      </c>
      <c r="M181">
        <v>137.1</v>
      </c>
      <c r="N181">
        <v>128.80000000000001</v>
      </c>
      <c r="O181">
        <v>149</v>
      </c>
      <c r="P181">
        <v>140.5</v>
      </c>
      <c r="Q181">
        <v>154.19999999999999</v>
      </c>
      <c r="R181">
        <v>143.1</v>
      </c>
      <c r="S181">
        <v>135.1</v>
      </c>
      <c r="T181">
        <v>142</v>
      </c>
      <c r="U181" s="1" t="s">
        <v>103</v>
      </c>
      <c r="V181">
        <v>136.6</v>
      </c>
      <c r="W181">
        <v>134.69999999999999</v>
      </c>
      <c r="X181">
        <v>133.1</v>
      </c>
      <c r="Y181">
        <v>118.5</v>
      </c>
      <c r="Z181">
        <v>129</v>
      </c>
      <c r="AA181">
        <v>138.5</v>
      </c>
      <c r="AB181">
        <v>126.5</v>
      </c>
      <c r="AC181">
        <v>128.6</v>
      </c>
      <c r="AD181">
        <v>137.19999999999999</v>
      </c>
    </row>
    <row r="182" spans="1:30" x14ac:dyDescent="0.3">
      <c r="A182" s="1" t="s">
        <v>30</v>
      </c>
      <c r="B182">
        <v>2018</v>
      </c>
      <c r="C182" s="1" t="s">
        <v>31</v>
      </c>
      <c r="D182">
        <v>136.6</v>
      </c>
      <c r="E182">
        <v>144.4</v>
      </c>
      <c r="F182">
        <v>143.80000000000001</v>
      </c>
      <c r="G182">
        <v>142</v>
      </c>
      <c r="H182">
        <v>123.2</v>
      </c>
      <c r="I182">
        <v>147.9</v>
      </c>
      <c r="J182">
        <v>152.1</v>
      </c>
      <c r="K182">
        <v>131.80000000000001</v>
      </c>
      <c r="L182">
        <v>119.5</v>
      </c>
      <c r="M182">
        <v>136</v>
      </c>
      <c r="N182">
        <v>131.19999999999999</v>
      </c>
      <c r="O182">
        <v>151.80000000000001</v>
      </c>
      <c r="P182">
        <v>140.4</v>
      </c>
      <c r="Q182">
        <v>153.6</v>
      </c>
      <c r="R182">
        <v>148.30000000000001</v>
      </c>
      <c r="S182">
        <v>142.30000000000001</v>
      </c>
      <c r="T182">
        <v>147.5</v>
      </c>
      <c r="U182" s="1" t="s">
        <v>32</v>
      </c>
      <c r="V182">
        <v>142.30000000000001</v>
      </c>
      <c r="W182">
        <v>139.80000000000001</v>
      </c>
      <c r="X182">
        <v>136</v>
      </c>
      <c r="Y182">
        <v>122.7</v>
      </c>
      <c r="Z182">
        <v>134.30000000000001</v>
      </c>
      <c r="AA182">
        <v>141.6</v>
      </c>
      <c r="AB182">
        <v>128.6</v>
      </c>
      <c r="AC182">
        <v>132.30000000000001</v>
      </c>
      <c r="AD182">
        <v>139.30000000000001</v>
      </c>
    </row>
    <row r="183" spans="1:30" x14ac:dyDescent="0.3">
      <c r="A183" s="1" t="s">
        <v>33</v>
      </c>
      <c r="B183">
        <v>2018</v>
      </c>
      <c r="C183" s="1" t="s">
        <v>31</v>
      </c>
      <c r="D183">
        <v>134.6</v>
      </c>
      <c r="E183">
        <v>143.69999999999999</v>
      </c>
      <c r="F183">
        <v>143.6</v>
      </c>
      <c r="G183">
        <v>139.6</v>
      </c>
      <c r="H183">
        <v>116.4</v>
      </c>
      <c r="I183">
        <v>133.80000000000001</v>
      </c>
      <c r="J183">
        <v>150.5</v>
      </c>
      <c r="K183">
        <v>118.4</v>
      </c>
      <c r="L183">
        <v>117.3</v>
      </c>
      <c r="M183">
        <v>140.5</v>
      </c>
      <c r="N183">
        <v>125.9</v>
      </c>
      <c r="O183">
        <v>146.80000000000001</v>
      </c>
      <c r="P183">
        <v>137.19999999999999</v>
      </c>
      <c r="Q183">
        <v>157.69999999999999</v>
      </c>
      <c r="R183">
        <v>136</v>
      </c>
      <c r="S183">
        <v>125.9</v>
      </c>
      <c r="T183">
        <v>134.4</v>
      </c>
      <c r="U183" s="1" t="s">
        <v>104</v>
      </c>
      <c r="V183">
        <v>127.3</v>
      </c>
      <c r="W183">
        <v>129.5</v>
      </c>
      <c r="X183">
        <v>129</v>
      </c>
      <c r="Y183">
        <v>116.3</v>
      </c>
      <c r="Z183">
        <v>126.2</v>
      </c>
      <c r="AA183">
        <v>137.1</v>
      </c>
      <c r="AB183">
        <v>125.5</v>
      </c>
      <c r="AC183">
        <v>125.8</v>
      </c>
      <c r="AD183">
        <v>134.1</v>
      </c>
    </row>
    <row r="184" spans="1:30" x14ac:dyDescent="0.3">
      <c r="A184" s="1" t="s">
        <v>35</v>
      </c>
      <c r="B184">
        <v>2018</v>
      </c>
      <c r="C184" s="1" t="s">
        <v>31</v>
      </c>
      <c r="D184">
        <v>136</v>
      </c>
      <c r="E184">
        <v>144.19999999999999</v>
      </c>
      <c r="F184">
        <v>143.69999999999999</v>
      </c>
      <c r="G184">
        <v>141.1</v>
      </c>
      <c r="H184">
        <v>120.7</v>
      </c>
      <c r="I184">
        <v>141.30000000000001</v>
      </c>
      <c r="J184">
        <v>151.6</v>
      </c>
      <c r="K184">
        <v>127.3</v>
      </c>
      <c r="L184">
        <v>118.8</v>
      </c>
      <c r="M184">
        <v>137.5</v>
      </c>
      <c r="N184">
        <v>129</v>
      </c>
      <c r="O184">
        <v>149.5</v>
      </c>
      <c r="P184">
        <v>139.19999999999999</v>
      </c>
      <c r="Q184">
        <v>154.69999999999999</v>
      </c>
      <c r="R184">
        <v>143.5</v>
      </c>
      <c r="S184">
        <v>135.5</v>
      </c>
      <c r="T184">
        <v>142.30000000000001</v>
      </c>
      <c r="U184" s="1" t="s">
        <v>104</v>
      </c>
      <c r="V184">
        <v>136.6</v>
      </c>
      <c r="W184">
        <v>134.9</v>
      </c>
      <c r="X184">
        <v>133.30000000000001</v>
      </c>
      <c r="Y184">
        <v>119.3</v>
      </c>
      <c r="Z184">
        <v>129.69999999999999</v>
      </c>
      <c r="AA184">
        <v>139</v>
      </c>
      <c r="AB184">
        <v>127.3</v>
      </c>
      <c r="AC184">
        <v>129.1</v>
      </c>
      <c r="AD184">
        <v>136.9</v>
      </c>
    </row>
    <row r="185" spans="1:30" x14ac:dyDescent="0.3">
      <c r="A185" s="1" t="s">
        <v>30</v>
      </c>
      <c r="B185">
        <v>2018</v>
      </c>
      <c r="C185" s="1" t="s">
        <v>36</v>
      </c>
      <c r="D185">
        <v>136.4</v>
      </c>
      <c r="E185">
        <v>143.69999999999999</v>
      </c>
      <c r="F185">
        <v>140.6</v>
      </c>
      <c r="G185">
        <v>141.5</v>
      </c>
      <c r="H185">
        <v>122.9</v>
      </c>
      <c r="I185">
        <v>149.4</v>
      </c>
      <c r="J185">
        <v>142.4</v>
      </c>
      <c r="K185">
        <v>130.19999999999999</v>
      </c>
      <c r="L185">
        <v>117.9</v>
      </c>
      <c r="M185">
        <v>135.6</v>
      </c>
      <c r="N185">
        <v>130.5</v>
      </c>
      <c r="O185">
        <v>151.69999999999999</v>
      </c>
      <c r="P185">
        <v>138.69999999999999</v>
      </c>
      <c r="Q185">
        <v>153.30000000000001</v>
      </c>
      <c r="R185">
        <v>148.69999999999999</v>
      </c>
      <c r="S185">
        <v>142.4</v>
      </c>
      <c r="T185">
        <v>147.80000000000001</v>
      </c>
      <c r="U185" s="1" t="s">
        <v>32</v>
      </c>
      <c r="V185">
        <v>142.4</v>
      </c>
      <c r="W185">
        <v>139.9</v>
      </c>
      <c r="X185">
        <v>136.19999999999999</v>
      </c>
      <c r="Y185">
        <v>123.3</v>
      </c>
      <c r="Z185">
        <v>134.30000000000001</v>
      </c>
      <c r="AA185">
        <v>141.5</v>
      </c>
      <c r="AB185">
        <v>128.80000000000001</v>
      </c>
      <c r="AC185">
        <v>132.5</v>
      </c>
      <c r="AD185">
        <v>138.5</v>
      </c>
    </row>
    <row r="186" spans="1:30" x14ac:dyDescent="0.3">
      <c r="A186" s="1" t="s">
        <v>33</v>
      </c>
      <c r="B186">
        <v>2018</v>
      </c>
      <c r="C186" s="1" t="s">
        <v>36</v>
      </c>
      <c r="D186">
        <v>134.80000000000001</v>
      </c>
      <c r="E186">
        <v>143</v>
      </c>
      <c r="F186">
        <v>139.9</v>
      </c>
      <c r="G186">
        <v>139.9</v>
      </c>
      <c r="H186">
        <v>116.2</v>
      </c>
      <c r="I186">
        <v>135.5</v>
      </c>
      <c r="J186">
        <v>136.9</v>
      </c>
      <c r="K186">
        <v>117</v>
      </c>
      <c r="L186">
        <v>115.4</v>
      </c>
      <c r="M186">
        <v>140.69999999999999</v>
      </c>
      <c r="N186">
        <v>125.9</v>
      </c>
      <c r="O186">
        <v>147.1</v>
      </c>
      <c r="P186">
        <v>135.6</v>
      </c>
      <c r="Q186">
        <v>159.30000000000001</v>
      </c>
      <c r="R186">
        <v>136.30000000000001</v>
      </c>
      <c r="S186">
        <v>126.1</v>
      </c>
      <c r="T186">
        <v>134.69999999999999</v>
      </c>
      <c r="U186" s="1" t="s">
        <v>105</v>
      </c>
      <c r="V186">
        <v>127.3</v>
      </c>
      <c r="W186">
        <v>129.9</v>
      </c>
      <c r="X186">
        <v>129.80000000000001</v>
      </c>
      <c r="Y186">
        <v>117.4</v>
      </c>
      <c r="Z186">
        <v>126.5</v>
      </c>
      <c r="AA186">
        <v>137.19999999999999</v>
      </c>
      <c r="AB186">
        <v>126.2</v>
      </c>
      <c r="AC186">
        <v>126.5</v>
      </c>
      <c r="AD186">
        <v>134</v>
      </c>
    </row>
    <row r="187" spans="1:30" x14ac:dyDescent="0.3">
      <c r="A187" s="1" t="s">
        <v>35</v>
      </c>
      <c r="B187">
        <v>2018</v>
      </c>
      <c r="C187" s="1" t="s">
        <v>36</v>
      </c>
      <c r="D187">
        <v>135.9</v>
      </c>
      <c r="E187">
        <v>143.5</v>
      </c>
      <c r="F187">
        <v>140.30000000000001</v>
      </c>
      <c r="G187">
        <v>140.9</v>
      </c>
      <c r="H187">
        <v>120.4</v>
      </c>
      <c r="I187">
        <v>142.9</v>
      </c>
      <c r="J187">
        <v>140.5</v>
      </c>
      <c r="K187">
        <v>125.8</v>
      </c>
      <c r="L187">
        <v>117.1</v>
      </c>
      <c r="M187">
        <v>137.30000000000001</v>
      </c>
      <c r="N187">
        <v>128.6</v>
      </c>
      <c r="O187">
        <v>149.6</v>
      </c>
      <c r="P187">
        <v>137.6</v>
      </c>
      <c r="Q187">
        <v>154.9</v>
      </c>
      <c r="R187">
        <v>143.80000000000001</v>
      </c>
      <c r="S187">
        <v>135.6</v>
      </c>
      <c r="T187">
        <v>142.6</v>
      </c>
      <c r="U187" s="1" t="s">
        <v>105</v>
      </c>
      <c r="V187">
        <v>136.69999999999999</v>
      </c>
      <c r="W187">
        <v>135.19999999999999</v>
      </c>
      <c r="X187">
        <v>133.80000000000001</v>
      </c>
      <c r="Y187">
        <v>120.2</v>
      </c>
      <c r="Z187">
        <v>129.9</v>
      </c>
      <c r="AA187">
        <v>139</v>
      </c>
      <c r="AB187">
        <v>127.7</v>
      </c>
      <c r="AC187">
        <v>129.6</v>
      </c>
      <c r="AD187">
        <v>136.4</v>
      </c>
    </row>
    <row r="188" spans="1:30" x14ac:dyDescent="0.3">
      <c r="A188" s="1" t="s">
        <v>30</v>
      </c>
      <c r="B188">
        <v>2018</v>
      </c>
      <c r="C188" s="1" t="s">
        <v>38</v>
      </c>
      <c r="D188">
        <v>136.80000000000001</v>
      </c>
      <c r="E188">
        <v>143.80000000000001</v>
      </c>
      <c r="F188">
        <v>140</v>
      </c>
      <c r="G188">
        <v>142</v>
      </c>
      <c r="H188">
        <v>123.2</v>
      </c>
      <c r="I188">
        <v>152.9</v>
      </c>
      <c r="J188">
        <v>138</v>
      </c>
      <c r="K188">
        <v>129.30000000000001</v>
      </c>
      <c r="L188">
        <v>117.1</v>
      </c>
      <c r="M188">
        <v>136.30000000000001</v>
      </c>
      <c r="N188">
        <v>131.19999999999999</v>
      </c>
      <c r="O188">
        <v>152.80000000000001</v>
      </c>
      <c r="P188">
        <v>138.6</v>
      </c>
      <c r="Q188">
        <v>155.1</v>
      </c>
      <c r="R188">
        <v>149.19999999999999</v>
      </c>
      <c r="S188">
        <v>143</v>
      </c>
      <c r="T188">
        <v>148.30000000000001</v>
      </c>
      <c r="U188" s="1" t="s">
        <v>32</v>
      </c>
      <c r="V188">
        <v>142.6</v>
      </c>
      <c r="W188">
        <v>139.9</v>
      </c>
      <c r="X188">
        <v>136.69999999999999</v>
      </c>
      <c r="Y188">
        <v>124.6</v>
      </c>
      <c r="Z188">
        <v>135.1</v>
      </c>
      <c r="AA188">
        <v>142.69999999999999</v>
      </c>
      <c r="AB188">
        <v>129.30000000000001</v>
      </c>
      <c r="AC188">
        <v>133.30000000000001</v>
      </c>
      <c r="AD188">
        <v>138.69999999999999</v>
      </c>
    </row>
    <row r="189" spans="1:30" x14ac:dyDescent="0.3">
      <c r="A189" s="1" t="s">
        <v>33</v>
      </c>
      <c r="B189">
        <v>2018</v>
      </c>
      <c r="C189" s="1" t="s">
        <v>38</v>
      </c>
      <c r="D189">
        <v>135</v>
      </c>
      <c r="E189">
        <v>143.1</v>
      </c>
      <c r="F189">
        <v>135.5</v>
      </c>
      <c r="G189">
        <v>139.9</v>
      </c>
      <c r="H189">
        <v>116.5</v>
      </c>
      <c r="I189">
        <v>138.5</v>
      </c>
      <c r="J189">
        <v>128</v>
      </c>
      <c r="K189">
        <v>115.5</v>
      </c>
      <c r="L189">
        <v>114.2</v>
      </c>
      <c r="M189">
        <v>140.69999999999999</v>
      </c>
      <c r="N189">
        <v>126.2</v>
      </c>
      <c r="O189">
        <v>147.6</v>
      </c>
      <c r="P189">
        <v>134.80000000000001</v>
      </c>
      <c r="Q189">
        <v>159.69999999999999</v>
      </c>
      <c r="R189">
        <v>136.69999999999999</v>
      </c>
      <c r="S189">
        <v>126.7</v>
      </c>
      <c r="T189">
        <v>135.19999999999999</v>
      </c>
      <c r="U189" s="1" t="s">
        <v>106</v>
      </c>
      <c r="V189">
        <v>126.4</v>
      </c>
      <c r="W189">
        <v>130.80000000000001</v>
      </c>
      <c r="X189">
        <v>130.5</v>
      </c>
      <c r="Y189">
        <v>117.8</v>
      </c>
      <c r="Z189">
        <v>126.8</v>
      </c>
      <c r="AA189">
        <v>137.80000000000001</v>
      </c>
      <c r="AB189">
        <v>126.7</v>
      </c>
      <c r="AC189">
        <v>127.1</v>
      </c>
      <c r="AD189">
        <v>134</v>
      </c>
    </row>
    <row r="190" spans="1:30" x14ac:dyDescent="0.3">
      <c r="A190" s="1" t="s">
        <v>35</v>
      </c>
      <c r="B190">
        <v>2018</v>
      </c>
      <c r="C190" s="1" t="s">
        <v>38</v>
      </c>
      <c r="D190">
        <v>136.19999999999999</v>
      </c>
      <c r="E190">
        <v>143.6</v>
      </c>
      <c r="F190">
        <v>138.30000000000001</v>
      </c>
      <c r="G190">
        <v>141.19999999999999</v>
      </c>
      <c r="H190">
        <v>120.7</v>
      </c>
      <c r="I190">
        <v>146.19999999999999</v>
      </c>
      <c r="J190">
        <v>134.6</v>
      </c>
      <c r="K190">
        <v>124.6</v>
      </c>
      <c r="L190">
        <v>116.1</v>
      </c>
      <c r="M190">
        <v>137.80000000000001</v>
      </c>
      <c r="N190">
        <v>129.1</v>
      </c>
      <c r="O190">
        <v>150.4</v>
      </c>
      <c r="P190">
        <v>137.19999999999999</v>
      </c>
      <c r="Q190">
        <v>156.30000000000001</v>
      </c>
      <c r="R190">
        <v>144.30000000000001</v>
      </c>
      <c r="S190">
        <v>136.19999999999999</v>
      </c>
      <c r="T190">
        <v>143.1</v>
      </c>
      <c r="U190" s="1" t="s">
        <v>106</v>
      </c>
      <c r="V190">
        <v>136.5</v>
      </c>
      <c r="W190">
        <v>135.6</v>
      </c>
      <c r="X190">
        <v>134.30000000000001</v>
      </c>
      <c r="Y190">
        <v>121</v>
      </c>
      <c r="Z190">
        <v>130.4</v>
      </c>
      <c r="AA190">
        <v>139.80000000000001</v>
      </c>
      <c r="AB190">
        <v>128.19999999999999</v>
      </c>
      <c r="AC190">
        <v>130.30000000000001</v>
      </c>
      <c r="AD190">
        <v>136.5</v>
      </c>
    </row>
    <row r="191" spans="1:30" x14ac:dyDescent="0.3">
      <c r="A191" s="1" t="s">
        <v>30</v>
      </c>
      <c r="B191">
        <v>2018</v>
      </c>
      <c r="C191" s="1" t="s">
        <v>39</v>
      </c>
      <c r="D191">
        <v>137.1</v>
      </c>
      <c r="E191">
        <v>144.5</v>
      </c>
      <c r="F191">
        <v>135.9</v>
      </c>
      <c r="G191">
        <v>142.4</v>
      </c>
      <c r="H191">
        <v>123.5</v>
      </c>
      <c r="I191">
        <v>156.4</v>
      </c>
      <c r="J191">
        <v>135.1</v>
      </c>
      <c r="K191">
        <v>128.4</v>
      </c>
      <c r="L191">
        <v>115.2</v>
      </c>
      <c r="M191">
        <v>137.19999999999999</v>
      </c>
      <c r="N191">
        <v>131.9</v>
      </c>
      <c r="O191">
        <v>153.80000000000001</v>
      </c>
      <c r="P191">
        <v>138.6</v>
      </c>
      <c r="Q191">
        <v>156.1</v>
      </c>
      <c r="R191">
        <v>150.1</v>
      </c>
      <c r="S191">
        <v>143.30000000000001</v>
      </c>
      <c r="T191">
        <v>149.1</v>
      </c>
      <c r="U191" s="1" t="s">
        <v>32</v>
      </c>
      <c r="V191">
        <v>143.80000000000001</v>
      </c>
      <c r="W191">
        <v>140.9</v>
      </c>
      <c r="X191">
        <v>137.6</v>
      </c>
      <c r="Y191">
        <v>125.3</v>
      </c>
      <c r="Z191">
        <v>136</v>
      </c>
      <c r="AA191">
        <v>143.69999999999999</v>
      </c>
      <c r="AB191">
        <v>130.4</v>
      </c>
      <c r="AC191">
        <v>134.19999999999999</v>
      </c>
      <c r="AD191">
        <v>139.1</v>
      </c>
    </row>
    <row r="192" spans="1:30" x14ac:dyDescent="0.3">
      <c r="A192" s="1" t="s">
        <v>33</v>
      </c>
      <c r="B192">
        <v>2018</v>
      </c>
      <c r="C192" s="1" t="s">
        <v>39</v>
      </c>
      <c r="D192">
        <v>135</v>
      </c>
      <c r="E192">
        <v>144.30000000000001</v>
      </c>
      <c r="F192">
        <v>130.80000000000001</v>
      </c>
      <c r="G192">
        <v>140.30000000000001</v>
      </c>
      <c r="H192">
        <v>116.6</v>
      </c>
      <c r="I192">
        <v>150.1</v>
      </c>
      <c r="J192">
        <v>127.6</v>
      </c>
      <c r="K192">
        <v>114</v>
      </c>
      <c r="L192">
        <v>110.6</v>
      </c>
      <c r="M192">
        <v>140.19999999999999</v>
      </c>
      <c r="N192">
        <v>126.5</v>
      </c>
      <c r="O192">
        <v>148.30000000000001</v>
      </c>
      <c r="P192">
        <v>135.69999999999999</v>
      </c>
      <c r="Q192">
        <v>159.19999999999999</v>
      </c>
      <c r="R192">
        <v>137.80000000000001</v>
      </c>
      <c r="S192">
        <v>127.4</v>
      </c>
      <c r="T192">
        <v>136.19999999999999</v>
      </c>
      <c r="U192" s="1" t="s">
        <v>107</v>
      </c>
      <c r="V192">
        <v>124.6</v>
      </c>
      <c r="W192">
        <v>131.80000000000001</v>
      </c>
      <c r="X192">
        <v>131.30000000000001</v>
      </c>
      <c r="Y192">
        <v>118.9</v>
      </c>
      <c r="Z192">
        <v>127.6</v>
      </c>
      <c r="AA192">
        <v>139.69999999999999</v>
      </c>
      <c r="AB192">
        <v>127.6</v>
      </c>
      <c r="AC192">
        <v>128.19999999999999</v>
      </c>
      <c r="AD192">
        <v>134.80000000000001</v>
      </c>
    </row>
    <row r="193" spans="1:30" x14ac:dyDescent="0.3">
      <c r="A193" s="1" t="s">
        <v>35</v>
      </c>
      <c r="B193">
        <v>2018</v>
      </c>
      <c r="C193" s="1" t="s">
        <v>39</v>
      </c>
      <c r="D193">
        <v>136.4</v>
      </c>
      <c r="E193">
        <v>144.4</v>
      </c>
      <c r="F193">
        <v>133.9</v>
      </c>
      <c r="G193">
        <v>141.6</v>
      </c>
      <c r="H193">
        <v>121</v>
      </c>
      <c r="I193">
        <v>153.5</v>
      </c>
      <c r="J193">
        <v>132.6</v>
      </c>
      <c r="K193">
        <v>123.5</v>
      </c>
      <c r="L193">
        <v>113.7</v>
      </c>
      <c r="M193">
        <v>138.19999999999999</v>
      </c>
      <c r="N193">
        <v>129.6</v>
      </c>
      <c r="O193">
        <v>151.19999999999999</v>
      </c>
      <c r="P193">
        <v>137.5</v>
      </c>
      <c r="Q193">
        <v>156.9</v>
      </c>
      <c r="R193">
        <v>145.30000000000001</v>
      </c>
      <c r="S193">
        <v>136.69999999999999</v>
      </c>
      <c r="T193">
        <v>144</v>
      </c>
      <c r="U193" s="1" t="s">
        <v>107</v>
      </c>
      <c r="V193">
        <v>136.5</v>
      </c>
      <c r="W193">
        <v>136.6</v>
      </c>
      <c r="X193">
        <v>135.19999999999999</v>
      </c>
      <c r="Y193">
        <v>121.9</v>
      </c>
      <c r="Z193">
        <v>131.30000000000001</v>
      </c>
      <c r="AA193">
        <v>141.4</v>
      </c>
      <c r="AB193">
        <v>129.19999999999999</v>
      </c>
      <c r="AC193">
        <v>131.30000000000001</v>
      </c>
      <c r="AD193">
        <v>137.1</v>
      </c>
    </row>
    <row r="194" spans="1:30" x14ac:dyDescent="0.3">
      <c r="A194" s="1" t="s">
        <v>30</v>
      </c>
      <c r="B194">
        <v>2018</v>
      </c>
      <c r="C194" s="1" t="s">
        <v>41</v>
      </c>
      <c r="D194">
        <v>137.4</v>
      </c>
      <c r="E194">
        <v>145.69999999999999</v>
      </c>
      <c r="F194">
        <v>135.5</v>
      </c>
      <c r="G194">
        <v>142.9</v>
      </c>
      <c r="H194">
        <v>123.6</v>
      </c>
      <c r="I194">
        <v>157.5</v>
      </c>
      <c r="J194">
        <v>137.80000000000001</v>
      </c>
      <c r="K194">
        <v>127.2</v>
      </c>
      <c r="L194">
        <v>111.8</v>
      </c>
      <c r="M194">
        <v>137.4</v>
      </c>
      <c r="N194">
        <v>132.19999999999999</v>
      </c>
      <c r="O194">
        <v>154.30000000000001</v>
      </c>
      <c r="P194">
        <v>139.1</v>
      </c>
      <c r="Q194">
        <v>157</v>
      </c>
      <c r="R194">
        <v>150.80000000000001</v>
      </c>
      <c r="S194">
        <v>144.1</v>
      </c>
      <c r="T194">
        <v>149.80000000000001</v>
      </c>
      <c r="U194" s="1" t="s">
        <v>32</v>
      </c>
      <c r="V194">
        <v>144.30000000000001</v>
      </c>
      <c r="W194">
        <v>141.80000000000001</v>
      </c>
      <c r="X194">
        <v>138.4</v>
      </c>
      <c r="Y194">
        <v>126.4</v>
      </c>
      <c r="Z194">
        <v>136.80000000000001</v>
      </c>
      <c r="AA194">
        <v>144.4</v>
      </c>
      <c r="AB194">
        <v>131.19999999999999</v>
      </c>
      <c r="AC194">
        <v>135.1</v>
      </c>
      <c r="AD194">
        <v>139.80000000000001</v>
      </c>
    </row>
    <row r="195" spans="1:30" x14ac:dyDescent="0.3">
      <c r="A195" s="1" t="s">
        <v>33</v>
      </c>
      <c r="B195">
        <v>2018</v>
      </c>
      <c r="C195" s="1" t="s">
        <v>41</v>
      </c>
      <c r="D195">
        <v>135</v>
      </c>
      <c r="E195">
        <v>148.19999999999999</v>
      </c>
      <c r="F195">
        <v>130.5</v>
      </c>
      <c r="G195">
        <v>140.69999999999999</v>
      </c>
      <c r="H195">
        <v>116.4</v>
      </c>
      <c r="I195">
        <v>151.30000000000001</v>
      </c>
      <c r="J195">
        <v>131.4</v>
      </c>
      <c r="K195">
        <v>112.8</v>
      </c>
      <c r="L195">
        <v>105.3</v>
      </c>
      <c r="M195">
        <v>139.6</v>
      </c>
      <c r="N195">
        <v>126.6</v>
      </c>
      <c r="O195">
        <v>148.69999999999999</v>
      </c>
      <c r="P195">
        <v>136.4</v>
      </c>
      <c r="Q195">
        <v>160.30000000000001</v>
      </c>
      <c r="R195">
        <v>138.6</v>
      </c>
      <c r="S195">
        <v>127.9</v>
      </c>
      <c r="T195">
        <v>137</v>
      </c>
      <c r="U195" s="1" t="s">
        <v>108</v>
      </c>
      <c r="V195">
        <v>124.7</v>
      </c>
      <c r="W195">
        <v>132.5</v>
      </c>
      <c r="X195">
        <v>132</v>
      </c>
      <c r="Y195">
        <v>119.8</v>
      </c>
      <c r="Z195">
        <v>128</v>
      </c>
      <c r="AA195">
        <v>140.4</v>
      </c>
      <c r="AB195">
        <v>128.1</v>
      </c>
      <c r="AC195">
        <v>128.9</v>
      </c>
      <c r="AD195">
        <v>135.4</v>
      </c>
    </row>
    <row r="196" spans="1:30" x14ac:dyDescent="0.3">
      <c r="A196" s="1" t="s">
        <v>35</v>
      </c>
      <c r="B196">
        <v>2018</v>
      </c>
      <c r="C196" s="1" t="s">
        <v>41</v>
      </c>
      <c r="D196">
        <v>136.6</v>
      </c>
      <c r="E196">
        <v>146.6</v>
      </c>
      <c r="F196">
        <v>133.6</v>
      </c>
      <c r="G196">
        <v>142.1</v>
      </c>
      <c r="H196">
        <v>121</v>
      </c>
      <c r="I196">
        <v>154.6</v>
      </c>
      <c r="J196">
        <v>135.6</v>
      </c>
      <c r="K196">
        <v>122.3</v>
      </c>
      <c r="L196">
        <v>109.6</v>
      </c>
      <c r="M196">
        <v>138.1</v>
      </c>
      <c r="N196">
        <v>129.9</v>
      </c>
      <c r="O196">
        <v>151.69999999999999</v>
      </c>
      <c r="P196">
        <v>138.1</v>
      </c>
      <c r="Q196">
        <v>157.9</v>
      </c>
      <c r="R196">
        <v>146</v>
      </c>
      <c r="S196">
        <v>137.4</v>
      </c>
      <c r="T196">
        <v>144.69999999999999</v>
      </c>
      <c r="U196" s="1" t="s">
        <v>108</v>
      </c>
      <c r="V196">
        <v>136.9</v>
      </c>
      <c r="W196">
        <v>137.4</v>
      </c>
      <c r="X196">
        <v>136</v>
      </c>
      <c r="Y196">
        <v>122.9</v>
      </c>
      <c r="Z196">
        <v>131.80000000000001</v>
      </c>
      <c r="AA196">
        <v>142.1</v>
      </c>
      <c r="AB196">
        <v>129.9</v>
      </c>
      <c r="AC196">
        <v>132.1</v>
      </c>
      <c r="AD196">
        <v>137.80000000000001</v>
      </c>
    </row>
    <row r="197" spans="1:30" x14ac:dyDescent="0.3">
      <c r="A197" s="1" t="s">
        <v>30</v>
      </c>
      <c r="B197">
        <v>2018</v>
      </c>
      <c r="C197" s="1" t="s">
        <v>42</v>
      </c>
      <c r="D197">
        <v>137.6</v>
      </c>
      <c r="E197">
        <v>148.1</v>
      </c>
      <c r="F197">
        <v>136.69999999999999</v>
      </c>
      <c r="G197">
        <v>143.19999999999999</v>
      </c>
      <c r="H197">
        <v>124</v>
      </c>
      <c r="I197">
        <v>154.1</v>
      </c>
      <c r="J197">
        <v>143.5</v>
      </c>
      <c r="K197">
        <v>126</v>
      </c>
      <c r="L197">
        <v>112.4</v>
      </c>
      <c r="M197">
        <v>137.6</v>
      </c>
      <c r="N197">
        <v>132.80000000000001</v>
      </c>
      <c r="O197">
        <v>154.30000000000001</v>
      </c>
      <c r="P197">
        <v>140</v>
      </c>
      <c r="Q197">
        <v>157.30000000000001</v>
      </c>
      <c r="R197">
        <v>151.30000000000001</v>
      </c>
      <c r="S197">
        <v>144.69999999999999</v>
      </c>
      <c r="T197">
        <v>150.30000000000001</v>
      </c>
      <c r="U197" s="1" t="s">
        <v>32</v>
      </c>
      <c r="V197">
        <v>145.1</v>
      </c>
      <c r="W197">
        <v>142.19999999999999</v>
      </c>
      <c r="X197">
        <v>138.4</v>
      </c>
      <c r="Y197">
        <v>127.4</v>
      </c>
      <c r="Z197">
        <v>137.80000000000001</v>
      </c>
      <c r="AA197">
        <v>145.1</v>
      </c>
      <c r="AB197">
        <v>131.4</v>
      </c>
      <c r="AC197">
        <v>135.6</v>
      </c>
      <c r="AD197">
        <v>140.5</v>
      </c>
    </row>
    <row r="198" spans="1:30" x14ac:dyDescent="0.3">
      <c r="A198" s="1" t="s">
        <v>33</v>
      </c>
      <c r="B198">
        <v>2018</v>
      </c>
      <c r="C198" s="1" t="s">
        <v>42</v>
      </c>
      <c r="D198">
        <v>135.30000000000001</v>
      </c>
      <c r="E198">
        <v>149.69999999999999</v>
      </c>
      <c r="F198">
        <v>133.9</v>
      </c>
      <c r="G198">
        <v>140.80000000000001</v>
      </c>
      <c r="H198">
        <v>116.6</v>
      </c>
      <c r="I198">
        <v>152.19999999999999</v>
      </c>
      <c r="J198">
        <v>144</v>
      </c>
      <c r="K198">
        <v>112.3</v>
      </c>
      <c r="L198">
        <v>108.4</v>
      </c>
      <c r="M198">
        <v>140</v>
      </c>
      <c r="N198">
        <v>126.7</v>
      </c>
      <c r="O198">
        <v>149</v>
      </c>
      <c r="P198">
        <v>138.4</v>
      </c>
      <c r="Q198">
        <v>161</v>
      </c>
      <c r="R198">
        <v>138.9</v>
      </c>
      <c r="S198">
        <v>128.69999999999999</v>
      </c>
      <c r="T198">
        <v>137.4</v>
      </c>
      <c r="U198" s="1" t="s">
        <v>109</v>
      </c>
      <c r="V198">
        <v>126.5</v>
      </c>
      <c r="W198">
        <v>133.1</v>
      </c>
      <c r="X198">
        <v>132.6</v>
      </c>
      <c r="Y198">
        <v>120.4</v>
      </c>
      <c r="Z198">
        <v>128.5</v>
      </c>
      <c r="AA198">
        <v>141.19999999999999</v>
      </c>
      <c r="AB198">
        <v>128.19999999999999</v>
      </c>
      <c r="AC198">
        <v>129.5</v>
      </c>
      <c r="AD198">
        <v>136.19999999999999</v>
      </c>
    </row>
    <row r="199" spans="1:30" x14ac:dyDescent="0.3">
      <c r="A199" s="1" t="s">
        <v>35</v>
      </c>
      <c r="B199">
        <v>2018</v>
      </c>
      <c r="C199" s="1" t="s">
        <v>42</v>
      </c>
      <c r="D199">
        <v>136.9</v>
      </c>
      <c r="E199">
        <v>148.69999999999999</v>
      </c>
      <c r="F199">
        <v>135.6</v>
      </c>
      <c r="G199">
        <v>142.30000000000001</v>
      </c>
      <c r="H199">
        <v>121.3</v>
      </c>
      <c r="I199">
        <v>153.19999999999999</v>
      </c>
      <c r="J199">
        <v>143.69999999999999</v>
      </c>
      <c r="K199">
        <v>121.4</v>
      </c>
      <c r="L199">
        <v>111.1</v>
      </c>
      <c r="M199">
        <v>138.4</v>
      </c>
      <c r="N199">
        <v>130.30000000000001</v>
      </c>
      <c r="O199">
        <v>151.80000000000001</v>
      </c>
      <c r="P199">
        <v>139.4</v>
      </c>
      <c r="Q199">
        <v>158.30000000000001</v>
      </c>
      <c r="R199">
        <v>146.4</v>
      </c>
      <c r="S199">
        <v>138.1</v>
      </c>
      <c r="T199">
        <v>145.19999999999999</v>
      </c>
      <c r="U199" s="1" t="s">
        <v>109</v>
      </c>
      <c r="V199">
        <v>138.1</v>
      </c>
      <c r="W199">
        <v>137.9</v>
      </c>
      <c r="X199">
        <v>136.19999999999999</v>
      </c>
      <c r="Y199">
        <v>123.7</v>
      </c>
      <c r="Z199">
        <v>132.6</v>
      </c>
      <c r="AA199">
        <v>142.80000000000001</v>
      </c>
      <c r="AB199">
        <v>130.1</v>
      </c>
      <c r="AC199">
        <v>132.6</v>
      </c>
      <c r="AD199">
        <v>138.5</v>
      </c>
    </row>
    <row r="200" spans="1:30" x14ac:dyDescent="0.3">
      <c r="A200" s="1" t="s">
        <v>30</v>
      </c>
      <c r="B200">
        <v>2018</v>
      </c>
      <c r="C200" s="1" t="s">
        <v>44</v>
      </c>
      <c r="D200">
        <v>138.4</v>
      </c>
      <c r="E200">
        <v>149.30000000000001</v>
      </c>
      <c r="F200">
        <v>139.30000000000001</v>
      </c>
      <c r="G200">
        <v>143.4</v>
      </c>
      <c r="H200">
        <v>124.1</v>
      </c>
      <c r="I200">
        <v>153.30000000000001</v>
      </c>
      <c r="J200">
        <v>154.19999999999999</v>
      </c>
      <c r="K200">
        <v>126.4</v>
      </c>
      <c r="L200">
        <v>114.3</v>
      </c>
      <c r="M200">
        <v>138.19999999999999</v>
      </c>
      <c r="N200">
        <v>132.80000000000001</v>
      </c>
      <c r="O200">
        <v>154.80000000000001</v>
      </c>
      <c r="P200">
        <v>142</v>
      </c>
      <c r="Q200">
        <v>156.1</v>
      </c>
      <c r="R200">
        <v>151.5</v>
      </c>
      <c r="S200">
        <v>145.1</v>
      </c>
      <c r="T200">
        <v>150.6</v>
      </c>
      <c r="U200" s="1" t="s">
        <v>32</v>
      </c>
      <c r="V200">
        <v>146.80000000000001</v>
      </c>
      <c r="W200">
        <v>143.1</v>
      </c>
      <c r="X200">
        <v>139</v>
      </c>
      <c r="Y200">
        <v>127.5</v>
      </c>
      <c r="Z200">
        <v>138.4</v>
      </c>
      <c r="AA200">
        <v>145.80000000000001</v>
      </c>
      <c r="AB200">
        <v>131.4</v>
      </c>
      <c r="AC200">
        <v>136</v>
      </c>
      <c r="AD200">
        <v>141.80000000000001</v>
      </c>
    </row>
    <row r="201" spans="1:30" x14ac:dyDescent="0.3">
      <c r="A201" s="1" t="s">
        <v>33</v>
      </c>
      <c r="B201">
        <v>2018</v>
      </c>
      <c r="C201" s="1" t="s">
        <v>44</v>
      </c>
      <c r="D201">
        <v>135.6</v>
      </c>
      <c r="E201">
        <v>148.6</v>
      </c>
      <c r="F201">
        <v>139.1</v>
      </c>
      <c r="G201">
        <v>141</v>
      </c>
      <c r="H201">
        <v>116.7</v>
      </c>
      <c r="I201">
        <v>149.69999999999999</v>
      </c>
      <c r="J201">
        <v>159.19999999999999</v>
      </c>
      <c r="K201">
        <v>112.6</v>
      </c>
      <c r="L201">
        <v>111.8</v>
      </c>
      <c r="M201">
        <v>140.30000000000001</v>
      </c>
      <c r="N201">
        <v>126.8</v>
      </c>
      <c r="O201">
        <v>149.4</v>
      </c>
      <c r="P201">
        <v>140.30000000000001</v>
      </c>
      <c r="Q201">
        <v>161.4</v>
      </c>
      <c r="R201">
        <v>139.6</v>
      </c>
      <c r="S201">
        <v>128.9</v>
      </c>
      <c r="T201">
        <v>137.9</v>
      </c>
      <c r="U201" s="1" t="s">
        <v>110</v>
      </c>
      <c r="V201">
        <v>128.1</v>
      </c>
      <c r="W201">
        <v>133.6</v>
      </c>
      <c r="X201">
        <v>133.6</v>
      </c>
      <c r="Y201">
        <v>120.1</v>
      </c>
      <c r="Z201">
        <v>129</v>
      </c>
      <c r="AA201">
        <v>144</v>
      </c>
      <c r="AB201">
        <v>128.19999999999999</v>
      </c>
      <c r="AC201">
        <v>130.19999999999999</v>
      </c>
      <c r="AD201">
        <v>137.5</v>
      </c>
    </row>
    <row r="202" spans="1:30" x14ac:dyDescent="0.3">
      <c r="A202" s="1" t="s">
        <v>35</v>
      </c>
      <c r="B202">
        <v>2018</v>
      </c>
      <c r="C202" s="1" t="s">
        <v>44</v>
      </c>
      <c r="D202">
        <v>137.5</v>
      </c>
      <c r="E202">
        <v>149.1</v>
      </c>
      <c r="F202">
        <v>139.19999999999999</v>
      </c>
      <c r="G202">
        <v>142.5</v>
      </c>
      <c r="H202">
        <v>121.4</v>
      </c>
      <c r="I202">
        <v>151.6</v>
      </c>
      <c r="J202">
        <v>155.9</v>
      </c>
      <c r="K202">
        <v>121.7</v>
      </c>
      <c r="L202">
        <v>113.5</v>
      </c>
      <c r="M202">
        <v>138.9</v>
      </c>
      <c r="N202">
        <v>130.30000000000001</v>
      </c>
      <c r="O202">
        <v>152.30000000000001</v>
      </c>
      <c r="P202">
        <v>141.4</v>
      </c>
      <c r="Q202">
        <v>157.5</v>
      </c>
      <c r="R202">
        <v>146.80000000000001</v>
      </c>
      <c r="S202">
        <v>138.4</v>
      </c>
      <c r="T202">
        <v>145.6</v>
      </c>
      <c r="U202" s="1" t="s">
        <v>110</v>
      </c>
      <c r="V202">
        <v>139.69999999999999</v>
      </c>
      <c r="W202">
        <v>138.6</v>
      </c>
      <c r="X202">
        <v>137</v>
      </c>
      <c r="Y202">
        <v>123.6</v>
      </c>
      <c r="Z202">
        <v>133.1</v>
      </c>
      <c r="AA202">
        <v>144.69999999999999</v>
      </c>
      <c r="AB202">
        <v>130.1</v>
      </c>
      <c r="AC202">
        <v>133.19999999999999</v>
      </c>
      <c r="AD202">
        <v>139.80000000000001</v>
      </c>
    </row>
    <row r="203" spans="1:30" x14ac:dyDescent="0.3">
      <c r="A203" s="1" t="s">
        <v>30</v>
      </c>
      <c r="B203">
        <v>2018</v>
      </c>
      <c r="C203" s="1" t="s">
        <v>46</v>
      </c>
      <c r="D203">
        <v>139.19999999999999</v>
      </c>
      <c r="E203">
        <v>148.80000000000001</v>
      </c>
      <c r="F203">
        <v>139.1</v>
      </c>
      <c r="G203">
        <v>143.5</v>
      </c>
      <c r="H203">
        <v>125</v>
      </c>
      <c r="I203">
        <v>154.4</v>
      </c>
      <c r="J203">
        <v>156.30000000000001</v>
      </c>
      <c r="K203">
        <v>126.8</v>
      </c>
      <c r="L203">
        <v>115.4</v>
      </c>
      <c r="M203">
        <v>138.6</v>
      </c>
      <c r="N203">
        <v>133.80000000000001</v>
      </c>
      <c r="O203">
        <v>155.19999999999999</v>
      </c>
      <c r="P203">
        <v>142.69999999999999</v>
      </c>
      <c r="Q203">
        <v>156.4</v>
      </c>
      <c r="R203">
        <v>152.1</v>
      </c>
      <c r="S203">
        <v>145.80000000000001</v>
      </c>
      <c r="T203">
        <v>151.30000000000001</v>
      </c>
      <c r="U203" s="1" t="s">
        <v>32</v>
      </c>
      <c r="V203">
        <v>147.69999999999999</v>
      </c>
      <c r="W203">
        <v>143.80000000000001</v>
      </c>
      <c r="X203">
        <v>139.4</v>
      </c>
      <c r="Y203">
        <v>128.30000000000001</v>
      </c>
      <c r="Z203">
        <v>138.6</v>
      </c>
      <c r="AA203">
        <v>146.9</v>
      </c>
      <c r="AB203">
        <v>131.30000000000001</v>
      </c>
      <c r="AC203">
        <v>136.6</v>
      </c>
      <c r="AD203">
        <v>142.5</v>
      </c>
    </row>
    <row r="204" spans="1:30" x14ac:dyDescent="0.3">
      <c r="A204" s="1" t="s">
        <v>33</v>
      </c>
      <c r="B204">
        <v>2018</v>
      </c>
      <c r="C204" s="1" t="s">
        <v>46</v>
      </c>
      <c r="D204">
        <v>136.5</v>
      </c>
      <c r="E204">
        <v>146.4</v>
      </c>
      <c r="F204">
        <v>136.6</v>
      </c>
      <c r="G204">
        <v>141.19999999999999</v>
      </c>
      <c r="H204">
        <v>117.4</v>
      </c>
      <c r="I204">
        <v>146.30000000000001</v>
      </c>
      <c r="J204">
        <v>157.30000000000001</v>
      </c>
      <c r="K204">
        <v>113.6</v>
      </c>
      <c r="L204">
        <v>113.3</v>
      </c>
      <c r="M204">
        <v>141.1</v>
      </c>
      <c r="N204">
        <v>127.4</v>
      </c>
      <c r="O204">
        <v>150.4</v>
      </c>
      <c r="P204">
        <v>140.1</v>
      </c>
      <c r="Q204">
        <v>162.1</v>
      </c>
      <c r="R204">
        <v>140</v>
      </c>
      <c r="S204">
        <v>129</v>
      </c>
      <c r="T204">
        <v>138.30000000000001</v>
      </c>
      <c r="U204" s="1" t="s">
        <v>111</v>
      </c>
      <c r="V204">
        <v>129.80000000000001</v>
      </c>
      <c r="W204">
        <v>134.4</v>
      </c>
      <c r="X204">
        <v>134.9</v>
      </c>
      <c r="Y204">
        <v>120.7</v>
      </c>
      <c r="Z204">
        <v>129.80000000000001</v>
      </c>
      <c r="AA204">
        <v>145.30000000000001</v>
      </c>
      <c r="AB204">
        <v>128.30000000000001</v>
      </c>
      <c r="AC204">
        <v>131</v>
      </c>
      <c r="AD204">
        <v>138</v>
      </c>
    </row>
    <row r="205" spans="1:30" x14ac:dyDescent="0.3">
      <c r="A205" s="1" t="s">
        <v>35</v>
      </c>
      <c r="B205">
        <v>2018</v>
      </c>
      <c r="C205" s="1" t="s">
        <v>46</v>
      </c>
      <c r="D205">
        <v>138.30000000000001</v>
      </c>
      <c r="E205">
        <v>148</v>
      </c>
      <c r="F205">
        <v>138.1</v>
      </c>
      <c r="G205">
        <v>142.6</v>
      </c>
      <c r="H205">
        <v>122.2</v>
      </c>
      <c r="I205">
        <v>150.6</v>
      </c>
      <c r="J205">
        <v>156.6</v>
      </c>
      <c r="K205">
        <v>122.4</v>
      </c>
      <c r="L205">
        <v>114.7</v>
      </c>
      <c r="M205">
        <v>139.4</v>
      </c>
      <c r="N205">
        <v>131.1</v>
      </c>
      <c r="O205">
        <v>153</v>
      </c>
      <c r="P205">
        <v>141.69999999999999</v>
      </c>
      <c r="Q205">
        <v>157.9</v>
      </c>
      <c r="R205">
        <v>147.30000000000001</v>
      </c>
      <c r="S205">
        <v>138.80000000000001</v>
      </c>
      <c r="T205">
        <v>146.1</v>
      </c>
      <c r="U205" s="1" t="s">
        <v>111</v>
      </c>
      <c r="V205">
        <v>140.9</v>
      </c>
      <c r="W205">
        <v>139.4</v>
      </c>
      <c r="X205">
        <v>137.69999999999999</v>
      </c>
      <c r="Y205">
        <v>124.3</v>
      </c>
      <c r="Z205">
        <v>133.6</v>
      </c>
      <c r="AA205">
        <v>146</v>
      </c>
      <c r="AB205">
        <v>130.1</v>
      </c>
      <c r="AC205">
        <v>133.9</v>
      </c>
      <c r="AD205">
        <v>140.4</v>
      </c>
    </row>
    <row r="206" spans="1:30" x14ac:dyDescent="0.3">
      <c r="A206" s="1" t="s">
        <v>30</v>
      </c>
      <c r="B206">
        <v>2018</v>
      </c>
      <c r="C206" s="1" t="s">
        <v>48</v>
      </c>
      <c r="D206">
        <v>139.4</v>
      </c>
      <c r="E206">
        <v>147.19999999999999</v>
      </c>
      <c r="F206">
        <v>136.6</v>
      </c>
      <c r="G206">
        <v>143.69999999999999</v>
      </c>
      <c r="H206">
        <v>124.6</v>
      </c>
      <c r="I206">
        <v>150.1</v>
      </c>
      <c r="J206">
        <v>149.4</v>
      </c>
      <c r="K206">
        <v>125.4</v>
      </c>
      <c r="L206">
        <v>114.4</v>
      </c>
      <c r="M206">
        <v>138.69999999999999</v>
      </c>
      <c r="N206">
        <v>133.1</v>
      </c>
      <c r="O206">
        <v>155.9</v>
      </c>
      <c r="P206">
        <v>141.30000000000001</v>
      </c>
      <c r="Q206">
        <v>157.69999999999999</v>
      </c>
      <c r="R206">
        <v>152.1</v>
      </c>
      <c r="S206">
        <v>146.1</v>
      </c>
      <c r="T206">
        <v>151.30000000000001</v>
      </c>
      <c r="U206" s="1" t="s">
        <v>32</v>
      </c>
      <c r="V206">
        <v>149</v>
      </c>
      <c r="W206">
        <v>144</v>
      </c>
      <c r="X206">
        <v>140</v>
      </c>
      <c r="Y206">
        <v>129.9</v>
      </c>
      <c r="Z206">
        <v>140</v>
      </c>
      <c r="AA206">
        <v>147.6</v>
      </c>
      <c r="AB206">
        <v>132</v>
      </c>
      <c r="AC206">
        <v>137.4</v>
      </c>
      <c r="AD206">
        <v>142.1</v>
      </c>
    </row>
    <row r="207" spans="1:30" x14ac:dyDescent="0.3">
      <c r="A207" s="1" t="s">
        <v>33</v>
      </c>
      <c r="B207">
        <v>2018</v>
      </c>
      <c r="C207" s="1" t="s">
        <v>48</v>
      </c>
      <c r="D207">
        <v>137</v>
      </c>
      <c r="E207">
        <v>143.1</v>
      </c>
      <c r="F207">
        <v>132.80000000000001</v>
      </c>
      <c r="G207">
        <v>141.5</v>
      </c>
      <c r="H207">
        <v>117.8</v>
      </c>
      <c r="I207">
        <v>140</v>
      </c>
      <c r="J207">
        <v>151.30000000000001</v>
      </c>
      <c r="K207">
        <v>113.5</v>
      </c>
      <c r="L207">
        <v>112.3</v>
      </c>
      <c r="M207">
        <v>141.19999999999999</v>
      </c>
      <c r="N207">
        <v>127.7</v>
      </c>
      <c r="O207">
        <v>151.30000000000001</v>
      </c>
      <c r="P207">
        <v>138.9</v>
      </c>
      <c r="Q207">
        <v>163.30000000000001</v>
      </c>
      <c r="R207">
        <v>140.80000000000001</v>
      </c>
      <c r="S207">
        <v>129.30000000000001</v>
      </c>
      <c r="T207">
        <v>139.1</v>
      </c>
      <c r="U207" s="1" t="s">
        <v>112</v>
      </c>
      <c r="V207">
        <v>131.19999999999999</v>
      </c>
      <c r="W207">
        <v>134.9</v>
      </c>
      <c r="X207">
        <v>135.69999999999999</v>
      </c>
      <c r="Y207">
        <v>122.5</v>
      </c>
      <c r="Z207">
        <v>130.19999999999999</v>
      </c>
      <c r="AA207">
        <v>145.19999999999999</v>
      </c>
      <c r="AB207">
        <v>129.30000000000001</v>
      </c>
      <c r="AC207">
        <v>131.9</v>
      </c>
      <c r="AD207">
        <v>138.1</v>
      </c>
    </row>
    <row r="208" spans="1:30" x14ac:dyDescent="0.3">
      <c r="A208" s="1" t="s">
        <v>35</v>
      </c>
      <c r="B208">
        <v>2018</v>
      </c>
      <c r="C208" s="1" t="s">
        <v>48</v>
      </c>
      <c r="D208">
        <v>138.6</v>
      </c>
      <c r="E208">
        <v>145.80000000000001</v>
      </c>
      <c r="F208">
        <v>135.1</v>
      </c>
      <c r="G208">
        <v>142.9</v>
      </c>
      <c r="H208">
        <v>122.1</v>
      </c>
      <c r="I208">
        <v>145.4</v>
      </c>
      <c r="J208">
        <v>150</v>
      </c>
      <c r="K208">
        <v>121.4</v>
      </c>
      <c r="L208">
        <v>113.7</v>
      </c>
      <c r="M208">
        <v>139.5</v>
      </c>
      <c r="N208">
        <v>130.80000000000001</v>
      </c>
      <c r="O208">
        <v>153.80000000000001</v>
      </c>
      <c r="P208">
        <v>140.4</v>
      </c>
      <c r="Q208">
        <v>159.19999999999999</v>
      </c>
      <c r="R208">
        <v>147.69999999999999</v>
      </c>
      <c r="S208">
        <v>139.1</v>
      </c>
      <c r="T208">
        <v>146.5</v>
      </c>
      <c r="U208" s="1" t="s">
        <v>112</v>
      </c>
      <c r="V208">
        <v>142.30000000000001</v>
      </c>
      <c r="W208">
        <v>139.69999999999999</v>
      </c>
      <c r="X208">
        <v>138.4</v>
      </c>
      <c r="Y208">
        <v>126</v>
      </c>
      <c r="Z208">
        <v>134.5</v>
      </c>
      <c r="AA208">
        <v>146.19999999999999</v>
      </c>
      <c r="AB208">
        <v>130.9</v>
      </c>
      <c r="AC208">
        <v>134.69999999999999</v>
      </c>
      <c r="AD208">
        <v>140.19999999999999</v>
      </c>
    </row>
    <row r="209" spans="1:30" x14ac:dyDescent="0.3">
      <c r="A209" s="1" t="s">
        <v>30</v>
      </c>
      <c r="B209">
        <v>2018</v>
      </c>
      <c r="C209" s="1" t="s">
        <v>50</v>
      </c>
      <c r="D209">
        <v>139.30000000000001</v>
      </c>
      <c r="E209">
        <v>147.6</v>
      </c>
      <c r="F209">
        <v>134.6</v>
      </c>
      <c r="G209">
        <v>141.9</v>
      </c>
      <c r="H209">
        <v>123.5</v>
      </c>
      <c r="I209">
        <v>144.5</v>
      </c>
      <c r="J209">
        <v>147.6</v>
      </c>
      <c r="K209">
        <v>121.4</v>
      </c>
      <c r="L209">
        <v>112.3</v>
      </c>
      <c r="M209">
        <v>139.5</v>
      </c>
      <c r="N209">
        <v>134.6</v>
      </c>
      <c r="O209">
        <v>155.19999999999999</v>
      </c>
      <c r="P209">
        <v>140.19999999999999</v>
      </c>
      <c r="Q209">
        <v>159.6</v>
      </c>
      <c r="R209">
        <v>150.69999999999999</v>
      </c>
      <c r="S209">
        <v>144.5</v>
      </c>
      <c r="T209">
        <v>149.80000000000001</v>
      </c>
      <c r="U209" s="1" t="s">
        <v>32</v>
      </c>
      <c r="V209">
        <v>149.69999999999999</v>
      </c>
      <c r="W209">
        <v>147.5</v>
      </c>
      <c r="X209">
        <v>144.80000000000001</v>
      </c>
      <c r="Y209">
        <v>130.80000000000001</v>
      </c>
      <c r="Z209">
        <v>140.1</v>
      </c>
      <c r="AA209">
        <v>148</v>
      </c>
      <c r="AB209">
        <v>134.4</v>
      </c>
      <c r="AC209">
        <v>139.80000000000001</v>
      </c>
      <c r="AD209">
        <v>142.19999999999999</v>
      </c>
    </row>
    <row r="210" spans="1:30" x14ac:dyDescent="0.3">
      <c r="A210" s="1" t="s">
        <v>33</v>
      </c>
      <c r="B210">
        <v>2018</v>
      </c>
      <c r="C210" s="1" t="s">
        <v>50</v>
      </c>
      <c r="D210">
        <v>137.6</v>
      </c>
      <c r="E210">
        <v>144.9</v>
      </c>
      <c r="F210">
        <v>133.5</v>
      </c>
      <c r="G210">
        <v>141.5</v>
      </c>
      <c r="H210">
        <v>118</v>
      </c>
      <c r="I210">
        <v>139.5</v>
      </c>
      <c r="J210">
        <v>153</v>
      </c>
      <c r="K210">
        <v>113.2</v>
      </c>
      <c r="L210">
        <v>112.8</v>
      </c>
      <c r="M210">
        <v>141.1</v>
      </c>
      <c r="N210">
        <v>127.6</v>
      </c>
      <c r="O210">
        <v>152</v>
      </c>
      <c r="P210">
        <v>139.4</v>
      </c>
      <c r="Q210">
        <v>164</v>
      </c>
      <c r="R210">
        <v>141.5</v>
      </c>
      <c r="S210">
        <v>129.80000000000001</v>
      </c>
      <c r="T210">
        <v>139.69999999999999</v>
      </c>
      <c r="U210" s="1" t="s">
        <v>113</v>
      </c>
      <c r="V210">
        <v>133.4</v>
      </c>
      <c r="W210">
        <v>135.1</v>
      </c>
      <c r="X210">
        <v>136.19999999999999</v>
      </c>
      <c r="Y210">
        <v>123.3</v>
      </c>
      <c r="Z210">
        <v>130.69999999999999</v>
      </c>
      <c r="AA210">
        <v>145.5</v>
      </c>
      <c r="AB210">
        <v>130.4</v>
      </c>
      <c r="AC210">
        <v>132.5</v>
      </c>
      <c r="AD210">
        <v>138.9</v>
      </c>
    </row>
    <row r="211" spans="1:30" x14ac:dyDescent="0.3">
      <c r="A211" s="1" t="s">
        <v>35</v>
      </c>
      <c r="B211">
        <v>2018</v>
      </c>
      <c r="C211" s="1" t="s">
        <v>50</v>
      </c>
      <c r="D211">
        <v>137.4</v>
      </c>
      <c r="E211">
        <v>149.5</v>
      </c>
      <c r="F211">
        <v>137.30000000000001</v>
      </c>
      <c r="G211">
        <v>141.9</v>
      </c>
      <c r="H211">
        <v>121.1</v>
      </c>
      <c r="I211">
        <v>142.5</v>
      </c>
      <c r="J211">
        <v>146.69999999999999</v>
      </c>
      <c r="K211">
        <v>119.1</v>
      </c>
      <c r="L211">
        <v>111.9</v>
      </c>
      <c r="M211">
        <v>141</v>
      </c>
      <c r="N211">
        <v>133.6</v>
      </c>
      <c r="O211">
        <v>154.5</v>
      </c>
      <c r="P211">
        <v>139.69999999999999</v>
      </c>
      <c r="Q211">
        <v>162.6</v>
      </c>
      <c r="R211">
        <v>148</v>
      </c>
      <c r="S211">
        <v>139.19999999999999</v>
      </c>
      <c r="T211">
        <v>146.80000000000001</v>
      </c>
      <c r="U211" s="1" t="s">
        <v>114</v>
      </c>
      <c r="V211">
        <v>145.30000000000001</v>
      </c>
      <c r="W211">
        <v>142.19999999999999</v>
      </c>
      <c r="X211">
        <v>142.1</v>
      </c>
      <c r="Y211">
        <v>125.5</v>
      </c>
      <c r="Z211">
        <v>136.5</v>
      </c>
      <c r="AA211">
        <v>147.80000000000001</v>
      </c>
      <c r="AB211">
        <v>132</v>
      </c>
      <c r="AC211">
        <v>136.30000000000001</v>
      </c>
      <c r="AD211">
        <v>140.80000000000001</v>
      </c>
    </row>
    <row r="212" spans="1:30" x14ac:dyDescent="0.3">
      <c r="A212" s="1" t="s">
        <v>30</v>
      </c>
      <c r="B212">
        <v>2018</v>
      </c>
      <c r="C212" s="1" t="s">
        <v>53</v>
      </c>
      <c r="D212">
        <v>137.1</v>
      </c>
      <c r="E212">
        <v>150.80000000000001</v>
      </c>
      <c r="F212">
        <v>136.69999999999999</v>
      </c>
      <c r="G212">
        <v>141.9</v>
      </c>
      <c r="H212">
        <v>122.8</v>
      </c>
      <c r="I212">
        <v>143.9</v>
      </c>
      <c r="J212">
        <v>147.5</v>
      </c>
      <c r="K212">
        <v>121</v>
      </c>
      <c r="L212">
        <v>111.6</v>
      </c>
      <c r="M212">
        <v>140.6</v>
      </c>
      <c r="N212">
        <v>137.5</v>
      </c>
      <c r="O212">
        <v>156.1</v>
      </c>
      <c r="P212">
        <v>140</v>
      </c>
      <c r="Q212">
        <v>161.9</v>
      </c>
      <c r="R212">
        <v>151.69999999999999</v>
      </c>
      <c r="S212">
        <v>145.5</v>
      </c>
      <c r="T212">
        <v>150.80000000000001</v>
      </c>
      <c r="U212" s="1" t="s">
        <v>32</v>
      </c>
      <c r="V212">
        <v>150.30000000000001</v>
      </c>
      <c r="W212">
        <v>148</v>
      </c>
      <c r="X212">
        <v>145.4</v>
      </c>
      <c r="Y212">
        <v>130.30000000000001</v>
      </c>
      <c r="Z212">
        <v>143.1</v>
      </c>
      <c r="AA212">
        <v>150.19999999999999</v>
      </c>
      <c r="AB212">
        <v>133.1</v>
      </c>
      <c r="AC212">
        <v>140.1</v>
      </c>
      <c r="AD212">
        <v>142.4</v>
      </c>
    </row>
    <row r="213" spans="1:30" x14ac:dyDescent="0.3">
      <c r="A213" s="1" t="s">
        <v>33</v>
      </c>
      <c r="B213">
        <v>2018</v>
      </c>
      <c r="C213" s="1" t="s">
        <v>53</v>
      </c>
      <c r="D213">
        <v>138.1</v>
      </c>
      <c r="E213">
        <v>146.30000000000001</v>
      </c>
      <c r="F213">
        <v>137.80000000000001</v>
      </c>
      <c r="G213">
        <v>141.6</v>
      </c>
      <c r="H213">
        <v>118.1</v>
      </c>
      <c r="I213">
        <v>141.5</v>
      </c>
      <c r="J213">
        <v>145.19999999999999</v>
      </c>
      <c r="K213">
        <v>115.3</v>
      </c>
      <c r="L213">
        <v>112.5</v>
      </c>
      <c r="M213">
        <v>141.4</v>
      </c>
      <c r="N213">
        <v>128</v>
      </c>
      <c r="O213">
        <v>152.6</v>
      </c>
      <c r="P213">
        <v>139.1</v>
      </c>
      <c r="Q213">
        <v>164.4</v>
      </c>
      <c r="R213">
        <v>142.4</v>
      </c>
      <c r="S213">
        <v>130.19999999999999</v>
      </c>
      <c r="T213">
        <v>140.5</v>
      </c>
      <c r="U213" s="1" t="s">
        <v>114</v>
      </c>
      <c r="V213">
        <v>136.69999999999999</v>
      </c>
      <c r="W213">
        <v>135.80000000000001</v>
      </c>
      <c r="X213">
        <v>136.80000000000001</v>
      </c>
      <c r="Y213">
        <v>121.2</v>
      </c>
      <c r="Z213">
        <v>131.30000000000001</v>
      </c>
      <c r="AA213">
        <v>146.1</v>
      </c>
      <c r="AB213">
        <v>130.5</v>
      </c>
      <c r="AC213">
        <v>132.19999999999999</v>
      </c>
      <c r="AD213">
        <v>139</v>
      </c>
    </row>
    <row r="214" spans="1:30" x14ac:dyDescent="0.3">
      <c r="A214" s="1" t="s">
        <v>35</v>
      </c>
      <c r="B214">
        <v>2018</v>
      </c>
      <c r="C214" s="1" t="s">
        <v>53</v>
      </c>
      <c r="D214">
        <v>137.4</v>
      </c>
      <c r="E214">
        <v>149.19999999999999</v>
      </c>
      <c r="F214">
        <v>137.1</v>
      </c>
      <c r="G214">
        <v>141.80000000000001</v>
      </c>
      <c r="H214">
        <v>121.1</v>
      </c>
      <c r="I214">
        <v>142.80000000000001</v>
      </c>
      <c r="J214">
        <v>146.69999999999999</v>
      </c>
      <c r="K214">
        <v>119.1</v>
      </c>
      <c r="L214">
        <v>111.9</v>
      </c>
      <c r="M214">
        <v>140.9</v>
      </c>
      <c r="N214">
        <v>133.5</v>
      </c>
      <c r="O214">
        <v>154.5</v>
      </c>
      <c r="P214">
        <v>139.69999999999999</v>
      </c>
      <c r="Q214">
        <v>162.6</v>
      </c>
      <c r="R214">
        <v>148</v>
      </c>
      <c r="S214">
        <v>139.1</v>
      </c>
      <c r="T214">
        <v>146.69999999999999</v>
      </c>
      <c r="U214" s="1" t="s">
        <v>114</v>
      </c>
      <c r="V214">
        <v>145.1</v>
      </c>
      <c r="W214">
        <v>142.19999999999999</v>
      </c>
      <c r="X214">
        <v>142.1</v>
      </c>
      <c r="Y214">
        <v>125.5</v>
      </c>
      <c r="Z214">
        <v>136.5</v>
      </c>
      <c r="AA214">
        <v>147.80000000000001</v>
      </c>
      <c r="AB214">
        <v>132</v>
      </c>
      <c r="AC214">
        <v>136.30000000000001</v>
      </c>
      <c r="AD214">
        <v>140.80000000000001</v>
      </c>
    </row>
    <row r="215" spans="1:30" x14ac:dyDescent="0.3">
      <c r="A215" s="1" t="s">
        <v>30</v>
      </c>
      <c r="B215">
        <v>2018</v>
      </c>
      <c r="C215" s="1" t="s">
        <v>55</v>
      </c>
      <c r="D215">
        <v>137.1</v>
      </c>
      <c r="E215">
        <v>151.9</v>
      </c>
      <c r="F215">
        <v>137.4</v>
      </c>
      <c r="G215">
        <v>142.4</v>
      </c>
      <c r="H215">
        <v>124.2</v>
      </c>
      <c r="I215">
        <v>140.19999999999999</v>
      </c>
      <c r="J215">
        <v>136.6</v>
      </c>
      <c r="K215">
        <v>120.9</v>
      </c>
      <c r="L215">
        <v>109.9</v>
      </c>
      <c r="M215">
        <v>140.19999999999999</v>
      </c>
      <c r="N215">
        <v>137.80000000000001</v>
      </c>
      <c r="O215">
        <v>156</v>
      </c>
      <c r="P215">
        <v>138.5</v>
      </c>
      <c r="Q215">
        <v>162.4</v>
      </c>
      <c r="R215">
        <v>151.6</v>
      </c>
      <c r="S215">
        <v>145.9</v>
      </c>
      <c r="T215">
        <v>150.80000000000001</v>
      </c>
      <c r="U215" s="1" t="s">
        <v>32</v>
      </c>
      <c r="V215">
        <v>149</v>
      </c>
      <c r="W215">
        <v>149.5</v>
      </c>
      <c r="X215">
        <v>149.6</v>
      </c>
      <c r="Y215">
        <v>128.9</v>
      </c>
      <c r="Z215">
        <v>143.30000000000001</v>
      </c>
      <c r="AA215">
        <v>155.1</v>
      </c>
      <c r="AB215">
        <v>133.19999999999999</v>
      </c>
      <c r="AC215">
        <v>141.6</v>
      </c>
      <c r="AD215">
        <v>141.9</v>
      </c>
    </row>
    <row r="216" spans="1:30" x14ac:dyDescent="0.3">
      <c r="A216" s="1" t="s">
        <v>33</v>
      </c>
      <c r="B216">
        <v>2018</v>
      </c>
      <c r="C216" s="1" t="s">
        <v>55</v>
      </c>
      <c r="D216">
        <v>138.5</v>
      </c>
      <c r="E216">
        <v>147.80000000000001</v>
      </c>
      <c r="F216">
        <v>141.1</v>
      </c>
      <c r="G216">
        <v>141.6</v>
      </c>
      <c r="H216">
        <v>118.1</v>
      </c>
      <c r="I216">
        <v>138.5</v>
      </c>
      <c r="J216">
        <v>132.4</v>
      </c>
      <c r="K216">
        <v>117.5</v>
      </c>
      <c r="L216">
        <v>111</v>
      </c>
      <c r="M216">
        <v>141.5</v>
      </c>
      <c r="N216">
        <v>128.1</v>
      </c>
      <c r="O216">
        <v>152.9</v>
      </c>
      <c r="P216">
        <v>137.6</v>
      </c>
      <c r="Q216">
        <v>164.6</v>
      </c>
      <c r="R216">
        <v>142.69999999999999</v>
      </c>
      <c r="S216">
        <v>130.30000000000001</v>
      </c>
      <c r="T216">
        <v>140.80000000000001</v>
      </c>
      <c r="U216" s="1" t="s">
        <v>115</v>
      </c>
      <c r="V216">
        <v>132.4</v>
      </c>
      <c r="W216">
        <v>136.19999999999999</v>
      </c>
      <c r="X216">
        <v>137.30000000000001</v>
      </c>
      <c r="Y216">
        <v>118.8</v>
      </c>
      <c r="Z216">
        <v>131.69999999999999</v>
      </c>
      <c r="AA216">
        <v>146.5</v>
      </c>
      <c r="AB216">
        <v>130.80000000000001</v>
      </c>
      <c r="AC216">
        <v>131.69999999999999</v>
      </c>
      <c r="AD216">
        <v>138</v>
      </c>
    </row>
    <row r="217" spans="1:30" x14ac:dyDescent="0.3">
      <c r="A217" s="1" t="s">
        <v>35</v>
      </c>
      <c r="B217">
        <v>2018</v>
      </c>
      <c r="C217" s="1" t="s">
        <v>55</v>
      </c>
      <c r="D217">
        <v>137.5</v>
      </c>
      <c r="E217">
        <v>150.5</v>
      </c>
      <c r="F217">
        <v>138.80000000000001</v>
      </c>
      <c r="G217">
        <v>142.1</v>
      </c>
      <c r="H217">
        <v>122</v>
      </c>
      <c r="I217">
        <v>139.4</v>
      </c>
      <c r="J217">
        <v>135.19999999999999</v>
      </c>
      <c r="K217">
        <v>119.8</v>
      </c>
      <c r="L217">
        <v>110.3</v>
      </c>
      <c r="M217">
        <v>140.6</v>
      </c>
      <c r="N217">
        <v>133.80000000000001</v>
      </c>
      <c r="O217">
        <v>154.6</v>
      </c>
      <c r="P217">
        <v>138.19999999999999</v>
      </c>
      <c r="Q217">
        <v>163</v>
      </c>
      <c r="R217">
        <v>148.1</v>
      </c>
      <c r="S217">
        <v>139.4</v>
      </c>
      <c r="T217">
        <v>146.80000000000001</v>
      </c>
      <c r="U217" s="1" t="s">
        <v>115</v>
      </c>
      <c r="V217">
        <v>142.69999999999999</v>
      </c>
      <c r="W217">
        <v>143.19999999999999</v>
      </c>
      <c r="X217">
        <v>144.9</v>
      </c>
      <c r="Y217">
        <v>123.6</v>
      </c>
      <c r="Z217">
        <v>136.80000000000001</v>
      </c>
      <c r="AA217">
        <v>150.1</v>
      </c>
      <c r="AB217">
        <v>132.19999999999999</v>
      </c>
      <c r="AC217">
        <v>136.80000000000001</v>
      </c>
      <c r="AD217">
        <v>140.1</v>
      </c>
    </row>
    <row r="218" spans="1:30" x14ac:dyDescent="0.3">
      <c r="A218" s="1" t="s">
        <v>30</v>
      </c>
      <c r="B218">
        <v>2019</v>
      </c>
      <c r="C218" s="1" t="s">
        <v>31</v>
      </c>
      <c r="D218">
        <v>136.6</v>
      </c>
      <c r="E218">
        <v>152.5</v>
      </c>
      <c r="F218">
        <v>138.19999999999999</v>
      </c>
      <c r="G218">
        <v>142.4</v>
      </c>
      <c r="H218">
        <v>123.9</v>
      </c>
      <c r="I218">
        <v>135.5</v>
      </c>
      <c r="J218">
        <v>131.69999999999999</v>
      </c>
      <c r="K218">
        <v>121.3</v>
      </c>
      <c r="L218">
        <v>108.4</v>
      </c>
      <c r="M218">
        <v>138.9</v>
      </c>
      <c r="N218">
        <v>137</v>
      </c>
      <c r="O218">
        <v>155.80000000000001</v>
      </c>
      <c r="P218">
        <v>137.4</v>
      </c>
      <c r="Q218">
        <v>162.69999999999999</v>
      </c>
      <c r="R218">
        <v>150.6</v>
      </c>
      <c r="S218">
        <v>145.1</v>
      </c>
      <c r="T218">
        <v>149.9</v>
      </c>
      <c r="U218" s="1" t="s">
        <v>32</v>
      </c>
      <c r="V218">
        <v>146.19999999999999</v>
      </c>
      <c r="W218">
        <v>150.1</v>
      </c>
      <c r="X218">
        <v>149.6</v>
      </c>
      <c r="Y218">
        <v>128.6</v>
      </c>
      <c r="Z218">
        <v>142.9</v>
      </c>
      <c r="AA218">
        <v>155.19999999999999</v>
      </c>
      <c r="AB218">
        <v>133.5</v>
      </c>
      <c r="AC218">
        <v>141.69999999999999</v>
      </c>
      <c r="AD218">
        <v>141</v>
      </c>
    </row>
    <row r="219" spans="1:30" x14ac:dyDescent="0.3">
      <c r="A219" s="1" t="s">
        <v>33</v>
      </c>
      <c r="B219">
        <v>2019</v>
      </c>
      <c r="C219" s="1" t="s">
        <v>31</v>
      </c>
      <c r="D219">
        <v>138.30000000000001</v>
      </c>
      <c r="E219">
        <v>149.4</v>
      </c>
      <c r="F219">
        <v>143.5</v>
      </c>
      <c r="G219">
        <v>141.69999999999999</v>
      </c>
      <c r="H219">
        <v>118.1</v>
      </c>
      <c r="I219">
        <v>135.19999999999999</v>
      </c>
      <c r="J219">
        <v>130.5</v>
      </c>
      <c r="K219">
        <v>118.2</v>
      </c>
      <c r="L219">
        <v>110.4</v>
      </c>
      <c r="M219">
        <v>140.4</v>
      </c>
      <c r="N219">
        <v>128.1</v>
      </c>
      <c r="O219">
        <v>153.19999999999999</v>
      </c>
      <c r="P219">
        <v>137.30000000000001</v>
      </c>
      <c r="Q219">
        <v>164.7</v>
      </c>
      <c r="R219">
        <v>143</v>
      </c>
      <c r="S219">
        <v>130.4</v>
      </c>
      <c r="T219">
        <v>141.1</v>
      </c>
      <c r="U219" s="1" t="s">
        <v>116</v>
      </c>
      <c r="V219">
        <v>128.6</v>
      </c>
      <c r="W219">
        <v>136.30000000000001</v>
      </c>
      <c r="X219">
        <v>137.80000000000001</v>
      </c>
      <c r="Y219">
        <v>118.6</v>
      </c>
      <c r="Z219">
        <v>131.9</v>
      </c>
      <c r="AA219">
        <v>146.6</v>
      </c>
      <c r="AB219">
        <v>131.69999999999999</v>
      </c>
      <c r="AC219">
        <v>131.80000000000001</v>
      </c>
      <c r="AD219">
        <v>138</v>
      </c>
    </row>
    <row r="220" spans="1:30" x14ac:dyDescent="0.3">
      <c r="A220" s="1" t="s">
        <v>35</v>
      </c>
      <c r="B220">
        <v>2019</v>
      </c>
      <c r="C220" s="1" t="s">
        <v>31</v>
      </c>
      <c r="D220">
        <v>137.1</v>
      </c>
      <c r="E220">
        <v>151.4</v>
      </c>
      <c r="F220">
        <v>140.19999999999999</v>
      </c>
      <c r="G220">
        <v>142.1</v>
      </c>
      <c r="H220">
        <v>121.8</v>
      </c>
      <c r="I220">
        <v>135.4</v>
      </c>
      <c r="J220">
        <v>131.30000000000001</v>
      </c>
      <c r="K220">
        <v>120.3</v>
      </c>
      <c r="L220">
        <v>109.1</v>
      </c>
      <c r="M220">
        <v>139.4</v>
      </c>
      <c r="N220">
        <v>133.30000000000001</v>
      </c>
      <c r="O220">
        <v>154.6</v>
      </c>
      <c r="P220">
        <v>137.4</v>
      </c>
      <c r="Q220">
        <v>163.19999999999999</v>
      </c>
      <c r="R220">
        <v>147.6</v>
      </c>
      <c r="S220">
        <v>139</v>
      </c>
      <c r="T220">
        <v>146.4</v>
      </c>
      <c r="U220" s="1" t="s">
        <v>116</v>
      </c>
      <c r="V220">
        <v>139.5</v>
      </c>
      <c r="W220">
        <v>143.6</v>
      </c>
      <c r="X220">
        <v>145.1</v>
      </c>
      <c r="Y220">
        <v>123.3</v>
      </c>
      <c r="Z220">
        <v>136.69999999999999</v>
      </c>
      <c r="AA220">
        <v>150.19999999999999</v>
      </c>
      <c r="AB220">
        <v>132.80000000000001</v>
      </c>
      <c r="AC220">
        <v>136.9</v>
      </c>
      <c r="AD220">
        <v>139.6</v>
      </c>
    </row>
    <row r="221" spans="1:30" x14ac:dyDescent="0.3">
      <c r="A221" s="1" t="s">
        <v>30</v>
      </c>
      <c r="B221">
        <v>2019</v>
      </c>
      <c r="C221" s="1" t="s">
        <v>36</v>
      </c>
      <c r="D221">
        <v>136.80000000000001</v>
      </c>
      <c r="E221">
        <v>153</v>
      </c>
      <c r="F221">
        <v>139.1</v>
      </c>
      <c r="G221">
        <v>142.5</v>
      </c>
      <c r="H221">
        <v>124.1</v>
      </c>
      <c r="I221">
        <v>135.80000000000001</v>
      </c>
      <c r="J221">
        <v>128.69999999999999</v>
      </c>
      <c r="K221">
        <v>121.5</v>
      </c>
      <c r="L221">
        <v>108.3</v>
      </c>
      <c r="M221">
        <v>139.19999999999999</v>
      </c>
      <c r="N221">
        <v>137.4</v>
      </c>
      <c r="O221">
        <v>156.19999999999999</v>
      </c>
      <c r="P221">
        <v>137.19999999999999</v>
      </c>
      <c r="Q221">
        <v>162.80000000000001</v>
      </c>
      <c r="R221">
        <v>150.5</v>
      </c>
      <c r="S221">
        <v>146.1</v>
      </c>
      <c r="T221">
        <v>149.9</v>
      </c>
      <c r="U221" s="1" t="s">
        <v>32</v>
      </c>
      <c r="V221">
        <v>145.30000000000001</v>
      </c>
      <c r="W221">
        <v>150.1</v>
      </c>
      <c r="X221">
        <v>149.9</v>
      </c>
      <c r="Y221">
        <v>129.19999999999999</v>
      </c>
      <c r="Z221">
        <v>143.4</v>
      </c>
      <c r="AA221">
        <v>155.5</v>
      </c>
      <c r="AB221">
        <v>134.9</v>
      </c>
      <c r="AC221">
        <v>142.19999999999999</v>
      </c>
      <c r="AD221">
        <v>141</v>
      </c>
    </row>
    <row r="222" spans="1:30" x14ac:dyDescent="0.3">
      <c r="A222" s="1" t="s">
        <v>33</v>
      </c>
      <c r="B222">
        <v>2019</v>
      </c>
      <c r="C222" s="1" t="s">
        <v>36</v>
      </c>
      <c r="D222">
        <v>139.4</v>
      </c>
      <c r="E222">
        <v>150.1</v>
      </c>
      <c r="F222">
        <v>145.30000000000001</v>
      </c>
      <c r="G222">
        <v>141.69999999999999</v>
      </c>
      <c r="H222">
        <v>118.4</v>
      </c>
      <c r="I222">
        <v>137</v>
      </c>
      <c r="J222">
        <v>131.6</v>
      </c>
      <c r="K222">
        <v>119.9</v>
      </c>
      <c r="L222">
        <v>110.4</v>
      </c>
      <c r="M222">
        <v>140.80000000000001</v>
      </c>
      <c r="N222">
        <v>128.30000000000001</v>
      </c>
      <c r="O222">
        <v>153.5</v>
      </c>
      <c r="P222">
        <v>138</v>
      </c>
      <c r="Q222">
        <v>164.9</v>
      </c>
      <c r="R222">
        <v>143.30000000000001</v>
      </c>
      <c r="S222">
        <v>130.80000000000001</v>
      </c>
      <c r="T222">
        <v>141.4</v>
      </c>
      <c r="U222" s="1" t="s">
        <v>117</v>
      </c>
      <c r="V222">
        <v>127.1</v>
      </c>
      <c r="W222">
        <v>136.6</v>
      </c>
      <c r="X222">
        <v>138.5</v>
      </c>
      <c r="Y222">
        <v>119.2</v>
      </c>
      <c r="Z222">
        <v>132.19999999999999</v>
      </c>
      <c r="AA222">
        <v>146.6</v>
      </c>
      <c r="AB222">
        <v>133</v>
      </c>
      <c r="AC222">
        <v>132.4</v>
      </c>
      <c r="AD222">
        <v>138.6</v>
      </c>
    </row>
    <row r="223" spans="1:30" x14ac:dyDescent="0.3">
      <c r="A223" s="1" t="s">
        <v>35</v>
      </c>
      <c r="B223">
        <v>2019</v>
      </c>
      <c r="C223" s="1" t="s">
        <v>36</v>
      </c>
      <c r="D223">
        <v>137.6</v>
      </c>
      <c r="E223">
        <v>152</v>
      </c>
      <c r="F223">
        <v>141.5</v>
      </c>
      <c r="G223">
        <v>142.19999999999999</v>
      </c>
      <c r="H223">
        <v>122</v>
      </c>
      <c r="I223">
        <v>136.4</v>
      </c>
      <c r="J223">
        <v>129.69999999999999</v>
      </c>
      <c r="K223">
        <v>121</v>
      </c>
      <c r="L223">
        <v>109</v>
      </c>
      <c r="M223">
        <v>139.69999999999999</v>
      </c>
      <c r="N223">
        <v>133.6</v>
      </c>
      <c r="O223">
        <v>154.9</v>
      </c>
      <c r="P223">
        <v>137.5</v>
      </c>
      <c r="Q223">
        <v>163.4</v>
      </c>
      <c r="R223">
        <v>147.69999999999999</v>
      </c>
      <c r="S223">
        <v>139.69999999999999</v>
      </c>
      <c r="T223">
        <v>146.5</v>
      </c>
      <c r="U223" s="1" t="s">
        <v>117</v>
      </c>
      <c r="V223">
        <v>138.4</v>
      </c>
      <c r="W223">
        <v>143.69999999999999</v>
      </c>
      <c r="X223">
        <v>145.6</v>
      </c>
      <c r="Y223">
        <v>123.9</v>
      </c>
      <c r="Z223">
        <v>137.1</v>
      </c>
      <c r="AA223">
        <v>150.30000000000001</v>
      </c>
      <c r="AB223">
        <v>134.1</v>
      </c>
      <c r="AC223">
        <v>137.4</v>
      </c>
      <c r="AD223">
        <v>139.9</v>
      </c>
    </row>
    <row r="224" spans="1:30" x14ac:dyDescent="0.3">
      <c r="A224" s="1" t="s">
        <v>30</v>
      </c>
      <c r="B224">
        <v>2019</v>
      </c>
      <c r="C224" s="1" t="s">
        <v>38</v>
      </c>
      <c r="D224">
        <v>136.9</v>
      </c>
      <c r="E224">
        <v>154.1</v>
      </c>
      <c r="F224">
        <v>138.69999999999999</v>
      </c>
      <c r="G224">
        <v>142.5</v>
      </c>
      <c r="H224">
        <v>124.1</v>
      </c>
      <c r="I224">
        <v>136.1</v>
      </c>
      <c r="J224">
        <v>128.19999999999999</v>
      </c>
      <c r="K224">
        <v>122.3</v>
      </c>
      <c r="L224">
        <v>108.3</v>
      </c>
      <c r="M224">
        <v>138.9</v>
      </c>
      <c r="N224">
        <v>137.4</v>
      </c>
      <c r="O224">
        <v>156.4</v>
      </c>
      <c r="P224">
        <v>137.30000000000001</v>
      </c>
      <c r="Q224">
        <v>162.9</v>
      </c>
      <c r="R224">
        <v>150.80000000000001</v>
      </c>
      <c r="S224">
        <v>146.1</v>
      </c>
      <c r="T224">
        <v>150.1</v>
      </c>
      <c r="U224" s="1" t="s">
        <v>32</v>
      </c>
      <c r="V224">
        <v>146.4</v>
      </c>
      <c r="W224">
        <v>150</v>
      </c>
      <c r="X224">
        <v>150.4</v>
      </c>
      <c r="Y224">
        <v>129.9</v>
      </c>
      <c r="Z224">
        <v>143.80000000000001</v>
      </c>
      <c r="AA224">
        <v>155.5</v>
      </c>
      <c r="AB224">
        <v>134</v>
      </c>
      <c r="AC224">
        <v>142.4</v>
      </c>
      <c r="AD224">
        <v>141.19999999999999</v>
      </c>
    </row>
    <row r="225" spans="1:30" x14ac:dyDescent="0.3">
      <c r="A225" s="1" t="s">
        <v>33</v>
      </c>
      <c r="B225">
        <v>2019</v>
      </c>
      <c r="C225" s="1" t="s">
        <v>38</v>
      </c>
      <c r="D225">
        <v>139.69999999999999</v>
      </c>
      <c r="E225">
        <v>151.1</v>
      </c>
      <c r="F225">
        <v>142.9</v>
      </c>
      <c r="G225">
        <v>141.9</v>
      </c>
      <c r="H225">
        <v>118.4</v>
      </c>
      <c r="I225">
        <v>139.4</v>
      </c>
      <c r="J225">
        <v>141.19999999999999</v>
      </c>
      <c r="K225">
        <v>120.7</v>
      </c>
      <c r="L225">
        <v>110.4</v>
      </c>
      <c r="M225">
        <v>140.69999999999999</v>
      </c>
      <c r="N225">
        <v>128.5</v>
      </c>
      <c r="O225">
        <v>153.9</v>
      </c>
      <c r="P225">
        <v>139.6</v>
      </c>
      <c r="Q225">
        <v>165.3</v>
      </c>
      <c r="R225">
        <v>143.5</v>
      </c>
      <c r="S225">
        <v>131.19999999999999</v>
      </c>
      <c r="T225">
        <v>141.6</v>
      </c>
      <c r="U225" s="1" t="s">
        <v>118</v>
      </c>
      <c r="V225">
        <v>128.80000000000001</v>
      </c>
      <c r="W225">
        <v>136.80000000000001</v>
      </c>
      <c r="X225">
        <v>139.19999999999999</v>
      </c>
      <c r="Y225">
        <v>119.9</v>
      </c>
      <c r="Z225">
        <v>133</v>
      </c>
      <c r="AA225">
        <v>146.69999999999999</v>
      </c>
      <c r="AB225">
        <v>132.5</v>
      </c>
      <c r="AC225">
        <v>132.80000000000001</v>
      </c>
      <c r="AD225">
        <v>139.5</v>
      </c>
    </row>
    <row r="226" spans="1:30" x14ac:dyDescent="0.3">
      <c r="A226" s="1" t="s">
        <v>35</v>
      </c>
      <c r="B226">
        <v>2019</v>
      </c>
      <c r="C226" s="1" t="s">
        <v>38</v>
      </c>
      <c r="D226">
        <v>137.80000000000001</v>
      </c>
      <c r="E226">
        <v>153</v>
      </c>
      <c r="F226">
        <v>140.30000000000001</v>
      </c>
      <c r="G226">
        <v>142.30000000000001</v>
      </c>
      <c r="H226">
        <v>122</v>
      </c>
      <c r="I226">
        <v>137.6</v>
      </c>
      <c r="J226">
        <v>132.6</v>
      </c>
      <c r="K226">
        <v>121.8</v>
      </c>
      <c r="L226">
        <v>109</v>
      </c>
      <c r="M226">
        <v>139.5</v>
      </c>
      <c r="N226">
        <v>133.69999999999999</v>
      </c>
      <c r="O226">
        <v>155.19999999999999</v>
      </c>
      <c r="P226">
        <v>138.1</v>
      </c>
      <c r="Q226">
        <v>163.5</v>
      </c>
      <c r="R226">
        <v>147.9</v>
      </c>
      <c r="S226">
        <v>139.9</v>
      </c>
      <c r="T226">
        <v>146.69999999999999</v>
      </c>
      <c r="U226" s="1" t="s">
        <v>118</v>
      </c>
      <c r="V226">
        <v>139.69999999999999</v>
      </c>
      <c r="W226">
        <v>143.80000000000001</v>
      </c>
      <c r="X226">
        <v>146.19999999999999</v>
      </c>
      <c r="Y226">
        <v>124.6</v>
      </c>
      <c r="Z226">
        <v>137.69999999999999</v>
      </c>
      <c r="AA226">
        <v>150.30000000000001</v>
      </c>
      <c r="AB226">
        <v>133.4</v>
      </c>
      <c r="AC226">
        <v>137.69999999999999</v>
      </c>
      <c r="AD226">
        <v>140.4</v>
      </c>
    </row>
    <row r="227" spans="1:30" x14ac:dyDescent="0.3">
      <c r="A227" s="1" t="s">
        <v>30</v>
      </c>
      <c r="B227">
        <v>2019</v>
      </c>
      <c r="C227" s="1" t="s">
        <v>41</v>
      </c>
      <c r="D227">
        <v>137.4</v>
      </c>
      <c r="E227">
        <v>159.5</v>
      </c>
      <c r="F227">
        <v>134.5</v>
      </c>
      <c r="G227">
        <v>142.6</v>
      </c>
      <c r="H227">
        <v>124</v>
      </c>
      <c r="I227">
        <v>143.69999999999999</v>
      </c>
      <c r="J227">
        <v>133.4</v>
      </c>
      <c r="K227">
        <v>125.1</v>
      </c>
      <c r="L227">
        <v>109.3</v>
      </c>
      <c r="M227">
        <v>139.30000000000001</v>
      </c>
      <c r="N227">
        <v>137.69999999999999</v>
      </c>
      <c r="O227">
        <v>156.4</v>
      </c>
      <c r="P227">
        <v>139.19999999999999</v>
      </c>
      <c r="Q227">
        <v>163.30000000000001</v>
      </c>
      <c r="R227">
        <v>151.30000000000001</v>
      </c>
      <c r="S227">
        <v>146.6</v>
      </c>
      <c r="T227">
        <v>150.69999999999999</v>
      </c>
      <c r="U227" s="1" t="s">
        <v>32</v>
      </c>
      <c r="V227">
        <v>146.9</v>
      </c>
      <c r="W227">
        <v>149.5</v>
      </c>
      <c r="X227">
        <v>151.30000000000001</v>
      </c>
      <c r="Y227">
        <v>130.19999999999999</v>
      </c>
      <c r="Z227">
        <v>145.9</v>
      </c>
      <c r="AA227">
        <v>156.69999999999999</v>
      </c>
      <c r="AB227">
        <v>133.9</v>
      </c>
      <c r="AC227">
        <v>142.9</v>
      </c>
      <c r="AD227">
        <v>142.4</v>
      </c>
    </row>
    <row r="228" spans="1:30" x14ac:dyDescent="0.3">
      <c r="A228" s="1" t="s">
        <v>33</v>
      </c>
      <c r="B228">
        <v>2019</v>
      </c>
      <c r="C228" s="1" t="s">
        <v>41</v>
      </c>
      <c r="D228">
        <v>140.4</v>
      </c>
      <c r="E228">
        <v>156.69999999999999</v>
      </c>
      <c r="F228">
        <v>138.30000000000001</v>
      </c>
      <c r="G228">
        <v>142.4</v>
      </c>
      <c r="H228">
        <v>118.6</v>
      </c>
      <c r="I228">
        <v>149.69999999999999</v>
      </c>
      <c r="J228">
        <v>161.6</v>
      </c>
      <c r="K228">
        <v>124.4</v>
      </c>
      <c r="L228">
        <v>111.2</v>
      </c>
      <c r="M228">
        <v>141</v>
      </c>
      <c r="N228">
        <v>128.9</v>
      </c>
      <c r="O228">
        <v>154.5</v>
      </c>
      <c r="P228">
        <v>143.80000000000001</v>
      </c>
      <c r="Q228">
        <v>166.2</v>
      </c>
      <c r="R228">
        <v>144</v>
      </c>
      <c r="S228">
        <v>131.69999999999999</v>
      </c>
      <c r="T228">
        <v>142.19999999999999</v>
      </c>
      <c r="U228" s="1" t="s">
        <v>119</v>
      </c>
      <c r="V228">
        <v>129.4</v>
      </c>
      <c r="W228">
        <v>137.19999999999999</v>
      </c>
      <c r="X228">
        <v>139.80000000000001</v>
      </c>
      <c r="Y228">
        <v>120.1</v>
      </c>
      <c r="Z228">
        <v>134</v>
      </c>
      <c r="AA228">
        <v>148</v>
      </c>
      <c r="AB228">
        <v>132.6</v>
      </c>
      <c r="AC228">
        <v>133.30000000000001</v>
      </c>
      <c r="AD228">
        <v>141.5</v>
      </c>
    </row>
    <row r="229" spans="1:30" x14ac:dyDescent="0.3">
      <c r="A229" s="1" t="s">
        <v>35</v>
      </c>
      <c r="B229">
        <v>2019</v>
      </c>
      <c r="C229" s="1" t="s">
        <v>41</v>
      </c>
      <c r="D229">
        <v>138.30000000000001</v>
      </c>
      <c r="E229">
        <v>158.5</v>
      </c>
      <c r="F229">
        <v>136</v>
      </c>
      <c r="G229">
        <v>142.5</v>
      </c>
      <c r="H229">
        <v>122</v>
      </c>
      <c r="I229">
        <v>146.5</v>
      </c>
      <c r="J229">
        <v>143</v>
      </c>
      <c r="K229">
        <v>124.9</v>
      </c>
      <c r="L229">
        <v>109.9</v>
      </c>
      <c r="M229">
        <v>139.9</v>
      </c>
      <c r="N229">
        <v>134</v>
      </c>
      <c r="O229">
        <v>155.5</v>
      </c>
      <c r="P229">
        <v>140.9</v>
      </c>
      <c r="Q229">
        <v>164.1</v>
      </c>
      <c r="R229">
        <v>148.4</v>
      </c>
      <c r="S229">
        <v>140.4</v>
      </c>
      <c r="T229">
        <v>147.30000000000001</v>
      </c>
      <c r="U229" s="1" t="s">
        <v>119</v>
      </c>
      <c r="V229">
        <v>140.30000000000001</v>
      </c>
      <c r="W229">
        <v>143.69999999999999</v>
      </c>
      <c r="X229">
        <v>146.9</v>
      </c>
      <c r="Y229">
        <v>124.9</v>
      </c>
      <c r="Z229">
        <v>139.19999999999999</v>
      </c>
      <c r="AA229">
        <v>151.6</v>
      </c>
      <c r="AB229">
        <v>133.4</v>
      </c>
      <c r="AC229">
        <v>138.19999999999999</v>
      </c>
      <c r="AD229">
        <v>142</v>
      </c>
    </row>
    <row r="230" spans="1:30" x14ac:dyDescent="0.3">
      <c r="A230" s="1" t="s">
        <v>30</v>
      </c>
      <c r="B230">
        <v>2019</v>
      </c>
      <c r="C230" s="1" t="s">
        <v>42</v>
      </c>
      <c r="D230">
        <v>137.80000000000001</v>
      </c>
      <c r="E230">
        <v>163.5</v>
      </c>
      <c r="F230">
        <v>136.19999999999999</v>
      </c>
      <c r="G230">
        <v>143.19999999999999</v>
      </c>
      <c r="H230">
        <v>124.3</v>
      </c>
      <c r="I230">
        <v>143.30000000000001</v>
      </c>
      <c r="J230">
        <v>140.6</v>
      </c>
      <c r="K230">
        <v>128.69999999999999</v>
      </c>
      <c r="L230">
        <v>110.6</v>
      </c>
      <c r="M230">
        <v>140.4</v>
      </c>
      <c r="N230">
        <v>138</v>
      </c>
      <c r="O230">
        <v>156.6</v>
      </c>
      <c r="P230">
        <v>141</v>
      </c>
      <c r="Q230">
        <v>164.2</v>
      </c>
      <c r="R230">
        <v>151.4</v>
      </c>
      <c r="S230">
        <v>146.5</v>
      </c>
      <c r="T230">
        <v>150.69999999999999</v>
      </c>
      <c r="U230" s="1" t="s">
        <v>32</v>
      </c>
      <c r="V230">
        <v>147.80000000000001</v>
      </c>
      <c r="W230">
        <v>149.6</v>
      </c>
      <c r="X230">
        <v>151.69999999999999</v>
      </c>
      <c r="Y230">
        <v>130.19999999999999</v>
      </c>
      <c r="Z230">
        <v>146.4</v>
      </c>
      <c r="AA230">
        <v>157.69999999999999</v>
      </c>
      <c r="AB230">
        <v>134.80000000000001</v>
      </c>
      <c r="AC230">
        <v>143.30000000000001</v>
      </c>
      <c r="AD230">
        <v>143.6</v>
      </c>
    </row>
    <row r="231" spans="1:30" x14ac:dyDescent="0.3">
      <c r="A231" s="1" t="s">
        <v>33</v>
      </c>
      <c r="B231">
        <v>2019</v>
      </c>
      <c r="C231" s="1" t="s">
        <v>42</v>
      </c>
      <c r="D231">
        <v>140.69999999999999</v>
      </c>
      <c r="E231">
        <v>159.6</v>
      </c>
      <c r="F231">
        <v>140.4</v>
      </c>
      <c r="G231">
        <v>143.4</v>
      </c>
      <c r="H231">
        <v>118.6</v>
      </c>
      <c r="I231">
        <v>150.9</v>
      </c>
      <c r="J231">
        <v>169.8</v>
      </c>
      <c r="K231">
        <v>127.4</v>
      </c>
      <c r="L231">
        <v>111.8</v>
      </c>
      <c r="M231">
        <v>141</v>
      </c>
      <c r="N231">
        <v>129</v>
      </c>
      <c r="O231">
        <v>155.1</v>
      </c>
      <c r="P231">
        <v>145.6</v>
      </c>
      <c r="Q231">
        <v>166.7</v>
      </c>
      <c r="R231">
        <v>144.30000000000001</v>
      </c>
      <c r="S231">
        <v>131.69999999999999</v>
      </c>
      <c r="T231">
        <v>142.4</v>
      </c>
      <c r="U231" s="1" t="s">
        <v>120</v>
      </c>
      <c r="V231">
        <v>130.5</v>
      </c>
      <c r="W231">
        <v>137.4</v>
      </c>
      <c r="X231">
        <v>140.30000000000001</v>
      </c>
      <c r="Y231">
        <v>119.6</v>
      </c>
      <c r="Z231">
        <v>134.30000000000001</v>
      </c>
      <c r="AA231">
        <v>148.9</v>
      </c>
      <c r="AB231">
        <v>133.69999999999999</v>
      </c>
      <c r="AC231">
        <v>133.6</v>
      </c>
      <c r="AD231">
        <v>142.1</v>
      </c>
    </row>
    <row r="232" spans="1:30" x14ac:dyDescent="0.3">
      <c r="A232" s="1" t="s">
        <v>35</v>
      </c>
      <c r="B232">
        <v>2019</v>
      </c>
      <c r="C232" s="1" t="s">
        <v>42</v>
      </c>
      <c r="D232">
        <v>138.69999999999999</v>
      </c>
      <c r="E232">
        <v>162.1</v>
      </c>
      <c r="F232">
        <v>137.80000000000001</v>
      </c>
      <c r="G232">
        <v>143.30000000000001</v>
      </c>
      <c r="H232">
        <v>122.2</v>
      </c>
      <c r="I232">
        <v>146.80000000000001</v>
      </c>
      <c r="J232">
        <v>150.5</v>
      </c>
      <c r="K232">
        <v>128.30000000000001</v>
      </c>
      <c r="L232">
        <v>111</v>
      </c>
      <c r="M232">
        <v>140.6</v>
      </c>
      <c r="N232">
        <v>134.19999999999999</v>
      </c>
      <c r="O232">
        <v>155.9</v>
      </c>
      <c r="P232">
        <v>142.69999999999999</v>
      </c>
      <c r="Q232">
        <v>164.9</v>
      </c>
      <c r="R232">
        <v>148.6</v>
      </c>
      <c r="S232">
        <v>140.4</v>
      </c>
      <c r="T232">
        <v>147.4</v>
      </c>
      <c r="U232" s="1" t="s">
        <v>120</v>
      </c>
      <c r="V232">
        <v>141.19999999999999</v>
      </c>
      <c r="W232">
        <v>143.80000000000001</v>
      </c>
      <c r="X232">
        <v>147.4</v>
      </c>
      <c r="Y232">
        <v>124.6</v>
      </c>
      <c r="Z232">
        <v>139.6</v>
      </c>
      <c r="AA232">
        <v>152.5</v>
      </c>
      <c r="AB232">
        <v>134.30000000000001</v>
      </c>
      <c r="AC232">
        <v>138.6</v>
      </c>
      <c r="AD232">
        <v>142.9</v>
      </c>
    </row>
    <row r="233" spans="1:30" x14ac:dyDescent="0.3">
      <c r="A233" s="1" t="s">
        <v>30</v>
      </c>
      <c r="B233">
        <v>2019</v>
      </c>
      <c r="C233" s="1" t="s">
        <v>44</v>
      </c>
      <c r="D233">
        <v>138.4</v>
      </c>
      <c r="E233">
        <v>164</v>
      </c>
      <c r="F233">
        <v>138.4</v>
      </c>
      <c r="G233">
        <v>143.9</v>
      </c>
      <c r="H233">
        <v>124.4</v>
      </c>
      <c r="I233">
        <v>146.4</v>
      </c>
      <c r="J233">
        <v>150.1</v>
      </c>
      <c r="K233">
        <v>130.6</v>
      </c>
      <c r="L233">
        <v>110.8</v>
      </c>
      <c r="M233">
        <v>141.69999999999999</v>
      </c>
      <c r="N233">
        <v>138.5</v>
      </c>
      <c r="O233">
        <v>156.69999999999999</v>
      </c>
      <c r="P233">
        <v>143</v>
      </c>
      <c r="Q233">
        <v>164.5</v>
      </c>
      <c r="R233">
        <v>151.6</v>
      </c>
      <c r="S233">
        <v>146.6</v>
      </c>
      <c r="T233">
        <v>150.9</v>
      </c>
      <c r="U233" s="1" t="s">
        <v>32</v>
      </c>
      <c r="V233">
        <v>146.80000000000001</v>
      </c>
      <c r="W233">
        <v>150</v>
      </c>
      <c r="X233">
        <v>152.19999999999999</v>
      </c>
      <c r="Y233">
        <v>131.19999999999999</v>
      </c>
      <c r="Z233">
        <v>147.5</v>
      </c>
      <c r="AA233">
        <v>159.1</v>
      </c>
      <c r="AB233">
        <v>136.1</v>
      </c>
      <c r="AC233">
        <v>144.19999999999999</v>
      </c>
      <c r="AD233">
        <v>144.9</v>
      </c>
    </row>
    <row r="234" spans="1:30" x14ac:dyDescent="0.3">
      <c r="A234" s="1" t="s">
        <v>33</v>
      </c>
      <c r="B234">
        <v>2019</v>
      </c>
      <c r="C234" s="1" t="s">
        <v>44</v>
      </c>
      <c r="D234">
        <v>141.4</v>
      </c>
      <c r="E234">
        <v>160.19999999999999</v>
      </c>
      <c r="F234">
        <v>142.5</v>
      </c>
      <c r="G234">
        <v>144.1</v>
      </c>
      <c r="H234">
        <v>119.3</v>
      </c>
      <c r="I234">
        <v>154.69999999999999</v>
      </c>
      <c r="J234">
        <v>180.1</v>
      </c>
      <c r="K234">
        <v>128.9</v>
      </c>
      <c r="L234">
        <v>111.8</v>
      </c>
      <c r="M234">
        <v>141.6</v>
      </c>
      <c r="N234">
        <v>129.5</v>
      </c>
      <c r="O234">
        <v>155.6</v>
      </c>
      <c r="P234">
        <v>147.69999999999999</v>
      </c>
      <c r="Q234">
        <v>167.2</v>
      </c>
      <c r="R234">
        <v>144.69999999999999</v>
      </c>
      <c r="S234">
        <v>131.9</v>
      </c>
      <c r="T234">
        <v>142.69999999999999</v>
      </c>
      <c r="U234" s="1" t="s">
        <v>121</v>
      </c>
      <c r="V234">
        <v>127</v>
      </c>
      <c r="W234">
        <v>137.69999999999999</v>
      </c>
      <c r="X234">
        <v>140.80000000000001</v>
      </c>
      <c r="Y234">
        <v>120.6</v>
      </c>
      <c r="Z234">
        <v>135</v>
      </c>
      <c r="AA234">
        <v>150.4</v>
      </c>
      <c r="AB234">
        <v>135.1</v>
      </c>
      <c r="AC234">
        <v>134.5</v>
      </c>
      <c r="AD234">
        <v>143.30000000000001</v>
      </c>
    </row>
    <row r="235" spans="1:30" x14ac:dyDescent="0.3">
      <c r="A235" s="1" t="s">
        <v>35</v>
      </c>
      <c r="B235">
        <v>2019</v>
      </c>
      <c r="C235" s="1" t="s">
        <v>44</v>
      </c>
      <c r="D235">
        <v>139.30000000000001</v>
      </c>
      <c r="E235">
        <v>162.69999999999999</v>
      </c>
      <c r="F235">
        <v>140</v>
      </c>
      <c r="G235">
        <v>144</v>
      </c>
      <c r="H235">
        <v>122.5</v>
      </c>
      <c r="I235">
        <v>150.30000000000001</v>
      </c>
      <c r="J235">
        <v>160.30000000000001</v>
      </c>
      <c r="K235">
        <v>130</v>
      </c>
      <c r="L235">
        <v>111.1</v>
      </c>
      <c r="M235">
        <v>141.69999999999999</v>
      </c>
      <c r="N235">
        <v>134.69999999999999</v>
      </c>
      <c r="O235">
        <v>156.19999999999999</v>
      </c>
      <c r="P235">
        <v>144.69999999999999</v>
      </c>
      <c r="Q235">
        <v>165.2</v>
      </c>
      <c r="R235">
        <v>148.9</v>
      </c>
      <c r="S235">
        <v>140.5</v>
      </c>
      <c r="T235">
        <v>147.6</v>
      </c>
      <c r="U235" s="1" t="s">
        <v>121</v>
      </c>
      <c r="V235">
        <v>139.30000000000001</v>
      </c>
      <c r="W235">
        <v>144.19999999999999</v>
      </c>
      <c r="X235">
        <v>147.9</v>
      </c>
      <c r="Y235">
        <v>125.6</v>
      </c>
      <c r="Z235">
        <v>140.5</v>
      </c>
      <c r="AA235">
        <v>154</v>
      </c>
      <c r="AB235">
        <v>135.69999999999999</v>
      </c>
      <c r="AC235">
        <v>139.5</v>
      </c>
      <c r="AD235">
        <v>144.19999999999999</v>
      </c>
    </row>
    <row r="236" spans="1:30" x14ac:dyDescent="0.3">
      <c r="A236" s="1" t="s">
        <v>30</v>
      </c>
      <c r="B236">
        <v>2019</v>
      </c>
      <c r="C236" s="1" t="s">
        <v>46</v>
      </c>
      <c r="D236">
        <v>139.19999999999999</v>
      </c>
      <c r="E236">
        <v>161.9</v>
      </c>
      <c r="F236">
        <v>137.1</v>
      </c>
      <c r="G236">
        <v>144.6</v>
      </c>
      <c r="H236">
        <v>124.7</v>
      </c>
      <c r="I236">
        <v>145.5</v>
      </c>
      <c r="J236">
        <v>156.19999999999999</v>
      </c>
      <c r="K236">
        <v>131.5</v>
      </c>
      <c r="L236">
        <v>111.7</v>
      </c>
      <c r="M236">
        <v>142.69999999999999</v>
      </c>
      <c r="N236">
        <v>138.5</v>
      </c>
      <c r="O236">
        <v>156.9</v>
      </c>
      <c r="P236">
        <v>144</v>
      </c>
      <c r="Q236">
        <v>165.1</v>
      </c>
      <c r="R236">
        <v>151.80000000000001</v>
      </c>
      <c r="S236">
        <v>146.6</v>
      </c>
      <c r="T236">
        <v>151.1</v>
      </c>
      <c r="U236" s="1" t="s">
        <v>32</v>
      </c>
      <c r="V236">
        <v>146.4</v>
      </c>
      <c r="W236">
        <v>150.19999999999999</v>
      </c>
      <c r="X236">
        <v>152.69999999999999</v>
      </c>
      <c r="Y236">
        <v>131.4</v>
      </c>
      <c r="Z236">
        <v>148</v>
      </c>
      <c r="AA236">
        <v>159.69999999999999</v>
      </c>
      <c r="AB236">
        <v>138.80000000000001</v>
      </c>
      <c r="AC236">
        <v>144.9</v>
      </c>
      <c r="AD236">
        <v>145.69999999999999</v>
      </c>
    </row>
    <row r="237" spans="1:30" x14ac:dyDescent="0.3">
      <c r="A237" s="1" t="s">
        <v>33</v>
      </c>
      <c r="B237">
        <v>2019</v>
      </c>
      <c r="C237" s="1" t="s">
        <v>46</v>
      </c>
      <c r="D237">
        <v>142.1</v>
      </c>
      <c r="E237">
        <v>158.30000000000001</v>
      </c>
      <c r="F237">
        <v>140.80000000000001</v>
      </c>
      <c r="G237">
        <v>144.9</v>
      </c>
      <c r="H237">
        <v>119.9</v>
      </c>
      <c r="I237">
        <v>153.9</v>
      </c>
      <c r="J237">
        <v>189.1</v>
      </c>
      <c r="K237">
        <v>129.80000000000001</v>
      </c>
      <c r="L237">
        <v>112.7</v>
      </c>
      <c r="M237">
        <v>142.5</v>
      </c>
      <c r="N237">
        <v>129.80000000000001</v>
      </c>
      <c r="O237">
        <v>156.19999999999999</v>
      </c>
      <c r="P237">
        <v>149.1</v>
      </c>
      <c r="Q237">
        <v>167.9</v>
      </c>
      <c r="R237">
        <v>145</v>
      </c>
      <c r="S237">
        <v>132.19999999999999</v>
      </c>
      <c r="T237">
        <v>143</v>
      </c>
      <c r="U237" s="1" t="s">
        <v>122</v>
      </c>
      <c r="V237">
        <v>125.5</v>
      </c>
      <c r="W237">
        <v>138.1</v>
      </c>
      <c r="X237">
        <v>141.5</v>
      </c>
      <c r="Y237">
        <v>120.8</v>
      </c>
      <c r="Z237">
        <v>135.4</v>
      </c>
      <c r="AA237">
        <v>151.5</v>
      </c>
      <c r="AB237">
        <v>137.80000000000001</v>
      </c>
      <c r="AC237">
        <v>135.30000000000001</v>
      </c>
      <c r="AD237">
        <v>144.19999999999999</v>
      </c>
    </row>
    <row r="238" spans="1:30" x14ac:dyDescent="0.3">
      <c r="A238" s="1" t="s">
        <v>35</v>
      </c>
      <c r="B238">
        <v>2019</v>
      </c>
      <c r="C238" s="1" t="s">
        <v>46</v>
      </c>
      <c r="D238">
        <v>140.1</v>
      </c>
      <c r="E238">
        <v>160.6</v>
      </c>
      <c r="F238">
        <v>138.5</v>
      </c>
      <c r="G238">
        <v>144.69999999999999</v>
      </c>
      <c r="H238">
        <v>122.9</v>
      </c>
      <c r="I238">
        <v>149.4</v>
      </c>
      <c r="J238">
        <v>167.4</v>
      </c>
      <c r="K238">
        <v>130.9</v>
      </c>
      <c r="L238">
        <v>112</v>
      </c>
      <c r="M238">
        <v>142.6</v>
      </c>
      <c r="N238">
        <v>134.9</v>
      </c>
      <c r="O238">
        <v>156.6</v>
      </c>
      <c r="P238">
        <v>145.9</v>
      </c>
      <c r="Q238">
        <v>165.8</v>
      </c>
      <c r="R238">
        <v>149.1</v>
      </c>
      <c r="S238">
        <v>140.6</v>
      </c>
      <c r="T238">
        <v>147.9</v>
      </c>
      <c r="U238" s="1" t="s">
        <v>122</v>
      </c>
      <c r="V238">
        <v>138.5</v>
      </c>
      <c r="W238">
        <v>144.5</v>
      </c>
      <c r="X238">
        <v>148.5</v>
      </c>
      <c r="Y238">
        <v>125.8</v>
      </c>
      <c r="Z238">
        <v>140.9</v>
      </c>
      <c r="AA238">
        <v>154.9</v>
      </c>
      <c r="AB238">
        <v>138.4</v>
      </c>
      <c r="AC238">
        <v>140.19999999999999</v>
      </c>
      <c r="AD238">
        <v>145</v>
      </c>
    </row>
    <row r="239" spans="1:30" x14ac:dyDescent="0.3">
      <c r="A239" s="1" t="s">
        <v>30</v>
      </c>
      <c r="B239">
        <v>2019</v>
      </c>
      <c r="C239" s="1" t="s">
        <v>48</v>
      </c>
      <c r="D239">
        <v>140.1</v>
      </c>
      <c r="E239">
        <v>161.9</v>
      </c>
      <c r="F239">
        <v>138.30000000000001</v>
      </c>
      <c r="G239">
        <v>145.69999999999999</v>
      </c>
      <c r="H239">
        <v>125.1</v>
      </c>
      <c r="I239">
        <v>143.80000000000001</v>
      </c>
      <c r="J239">
        <v>163.4</v>
      </c>
      <c r="K239">
        <v>132.19999999999999</v>
      </c>
      <c r="L239">
        <v>112.8</v>
      </c>
      <c r="M239">
        <v>144.19999999999999</v>
      </c>
      <c r="N239">
        <v>138.5</v>
      </c>
      <c r="O239">
        <v>157.19999999999999</v>
      </c>
      <c r="P239">
        <v>145.5</v>
      </c>
      <c r="Q239">
        <v>165.7</v>
      </c>
      <c r="R239">
        <v>151.69999999999999</v>
      </c>
      <c r="S239">
        <v>146.6</v>
      </c>
      <c r="T239">
        <v>151</v>
      </c>
      <c r="U239" s="1" t="s">
        <v>32</v>
      </c>
      <c r="V239">
        <v>146.9</v>
      </c>
      <c r="W239">
        <v>150.30000000000001</v>
      </c>
      <c r="X239">
        <v>153.4</v>
      </c>
      <c r="Y239">
        <v>131.6</v>
      </c>
      <c r="Z239">
        <v>148.30000000000001</v>
      </c>
      <c r="AA239">
        <v>160.19999999999999</v>
      </c>
      <c r="AB239">
        <v>140.19999999999999</v>
      </c>
      <c r="AC239">
        <v>145.4</v>
      </c>
      <c r="AD239">
        <v>146.69999999999999</v>
      </c>
    </row>
    <row r="240" spans="1:30" x14ac:dyDescent="0.3">
      <c r="A240" s="1" t="s">
        <v>33</v>
      </c>
      <c r="B240">
        <v>2019</v>
      </c>
      <c r="C240" s="1" t="s">
        <v>48</v>
      </c>
      <c r="D240">
        <v>142.69999999999999</v>
      </c>
      <c r="E240">
        <v>158.69999999999999</v>
      </c>
      <c r="F240">
        <v>141.6</v>
      </c>
      <c r="G240">
        <v>144.9</v>
      </c>
      <c r="H240">
        <v>120.8</v>
      </c>
      <c r="I240">
        <v>149.80000000000001</v>
      </c>
      <c r="J240">
        <v>192.4</v>
      </c>
      <c r="K240">
        <v>130.30000000000001</v>
      </c>
      <c r="L240">
        <v>114</v>
      </c>
      <c r="M240">
        <v>143.80000000000001</v>
      </c>
      <c r="N240">
        <v>130</v>
      </c>
      <c r="O240">
        <v>156.4</v>
      </c>
      <c r="P240">
        <v>149.5</v>
      </c>
      <c r="Q240">
        <v>168.6</v>
      </c>
      <c r="R240">
        <v>145.30000000000001</v>
      </c>
      <c r="S240">
        <v>132.19999999999999</v>
      </c>
      <c r="T240">
        <v>143.30000000000001</v>
      </c>
      <c r="U240" s="1" t="s">
        <v>123</v>
      </c>
      <c r="V240">
        <v>126.6</v>
      </c>
      <c r="W240">
        <v>138.30000000000001</v>
      </c>
      <c r="X240">
        <v>141.9</v>
      </c>
      <c r="Y240">
        <v>121.2</v>
      </c>
      <c r="Z240">
        <v>135.9</v>
      </c>
      <c r="AA240">
        <v>151.6</v>
      </c>
      <c r="AB240">
        <v>139</v>
      </c>
      <c r="AC240">
        <v>135.69999999999999</v>
      </c>
      <c r="AD240">
        <v>144.69999999999999</v>
      </c>
    </row>
    <row r="241" spans="1:30" x14ac:dyDescent="0.3">
      <c r="A241" s="1" t="s">
        <v>35</v>
      </c>
      <c r="B241">
        <v>2019</v>
      </c>
      <c r="C241" s="1" t="s">
        <v>48</v>
      </c>
      <c r="D241">
        <v>140.9</v>
      </c>
      <c r="E241">
        <v>160.80000000000001</v>
      </c>
      <c r="F241">
        <v>139.6</v>
      </c>
      <c r="G241">
        <v>145.4</v>
      </c>
      <c r="H241">
        <v>123.5</v>
      </c>
      <c r="I241">
        <v>146.6</v>
      </c>
      <c r="J241">
        <v>173.2</v>
      </c>
      <c r="K241">
        <v>131.6</v>
      </c>
      <c r="L241">
        <v>113.2</v>
      </c>
      <c r="M241">
        <v>144.1</v>
      </c>
      <c r="N241">
        <v>135</v>
      </c>
      <c r="O241">
        <v>156.80000000000001</v>
      </c>
      <c r="P241">
        <v>147</v>
      </c>
      <c r="Q241">
        <v>166.5</v>
      </c>
      <c r="R241">
        <v>149.19999999999999</v>
      </c>
      <c r="S241">
        <v>140.6</v>
      </c>
      <c r="T241">
        <v>147.9</v>
      </c>
      <c r="U241" s="1" t="s">
        <v>123</v>
      </c>
      <c r="V241">
        <v>139.19999999999999</v>
      </c>
      <c r="W241">
        <v>144.6</v>
      </c>
      <c r="X241">
        <v>149</v>
      </c>
      <c r="Y241">
        <v>126.1</v>
      </c>
      <c r="Z241">
        <v>141.30000000000001</v>
      </c>
      <c r="AA241">
        <v>155.19999999999999</v>
      </c>
      <c r="AB241">
        <v>139.69999999999999</v>
      </c>
      <c r="AC241">
        <v>140.69999999999999</v>
      </c>
      <c r="AD241">
        <v>145.80000000000001</v>
      </c>
    </row>
    <row r="242" spans="1:30" x14ac:dyDescent="0.3">
      <c r="A242" s="1" t="s">
        <v>30</v>
      </c>
      <c r="B242">
        <v>2019</v>
      </c>
      <c r="C242" s="1" t="s">
        <v>50</v>
      </c>
      <c r="D242">
        <v>141</v>
      </c>
      <c r="E242">
        <v>161.6</v>
      </c>
      <c r="F242">
        <v>141.19999999999999</v>
      </c>
      <c r="G242">
        <v>146.5</v>
      </c>
      <c r="H242">
        <v>125.6</v>
      </c>
      <c r="I242">
        <v>145.69999999999999</v>
      </c>
      <c r="J242">
        <v>178.8</v>
      </c>
      <c r="K242">
        <v>133.1</v>
      </c>
      <c r="L242">
        <v>113.6</v>
      </c>
      <c r="M242">
        <v>145.5</v>
      </c>
      <c r="N242">
        <v>138.6</v>
      </c>
      <c r="O242">
        <v>157.4</v>
      </c>
      <c r="P242">
        <v>148.30000000000001</v>
      </c>
      <c r="Q242">
        <v>166.3</v>
      </c>
      <c r="R242">
        <v>151.69999999999999</v>
      </c>
      <c r="S242">
        <v>146.69999999999999</v>
      </c>
      <c r="T242">
        <v>151</v>
      </c>
      <c r="U242" s="1" t="s">
        <v>32</v>
      </c>
      <c r="V242">
        <v>147.69999999999999</v>
      </c>
      <c r="W242">
        <v>150.6</v>
      </c>
      <c r="X242">
        <v>153.69999999999999</v>
      </c>
      <c r="Y242">
        <v>131.69999999999999</v>
      </c>
      <c r="Z242">
        <v>148.69999999999999</v>
      </c>
      <c r="AA242">
        <v>160.69999999999999</v>
      </c>
      <c r="AB242">
        <v>140.30000000000001</v>
      </c>
      <c r="AC242">
        <v>145.69999999999999</v>
      </c>
      <c r="AD242">
        <v>148.30000000000001</v>
      </c>
    </row>
    <row r="243" spans="1:30" x14ac:dyDescent="0.3">
      <c r="A243" s="1" t="s">
        <v>33</v>
      </c>
      <c r="B243">
        <v>2019</v>
      </c>
      <c r="C243" s="1" t="s">
        <v>50</v>
      </c>
      <c r="D243">
        <v>143.5</v>
      </c>
      <c r="E243">
        <v>159.80000000000001</v>
      </c>
      <c r="F243">
        <v>144.69999999999999</v>
      </c>
      <c r="G243">
        <v>145.6</v>
      </c>
      <c r="H243">
        <v>121.1</v>
      </c>
      <c r="I243">
        <v>150.6</v>
      </c>
      <c r="J243">
        <v>207.2</v>
      </c>
      <c r="K243">
        <v>131.19999999999999</v>
      </c>
      <c r="L243">
        <v>114.8</v>
      </c>
      <c r="M243">
        <v>145.19999999999999</v>
      </c>
      <c r="N243">
        <v>130.19999999999999</v>
      </c>
      <c r="O243">
        <v>156.80000000000001</v>
      </c>
      <c r="P243">
        <v>151.9</v>
      </c>
      <c r="Q243">
        <v>169.3</v>
      </c>
      <c r="R243">
        <v>145.9</v>
      </c>
      <c r="S243">
        <v>132.4</v>
      </c>
      <c r="T243">
        <v>143.9</v>
      </c>
      <c r="U243" s="1" t="s">
        <v>124</v>
      </c>
      <c r="V243">
        <v>128.9</v>
      </c>
      <c r="W243">
        <v>138.69999999999999</v>
      </c>
      <c r="X243">
        <v>142.4</v>
      </c>
      <c r="Y243">
        <v>121.5</v>
      </c>
      <c r="Z243">
        <v>136.19999999999999</v>
      </c>
      <c r="AA243">
        <v>151.69999999999999</v>
      </c>
      <c r="AB243">
        <v>139.5</v>
      </c>
      <c r="AC243">
        <v>136</v>
      </c>
      <c r="AD243">
        <v>146</v>
      </c>
    </row>
    <row r="244" spans="1:30" x14ac:dyDescent="0.3">
      <c r="A244" s="1" t="s">
        <v>35</v>
      </c>
      <c r="B244">
        <v>2019</v>
      </c>
      <c r="C244" s="1" t="s">
        <v>50</v>
      </c>
      <c r="D244">
        <v>141.80000000000001</v>
      </c>
      <c r="E244">
        <v>161</v>
      </c>
      <c r="F244">
        <v>142.6</v>
      </c>
      <c r="G244">
        <v>146.19999999999999</v>
      </c>
      <c r="H244">
        <v>123.9</v>
      </c>
      <c r="I244">
        <v>148</v>
      </c>
      <c r="J244">
        <v>188.4</v>
      </c>
      <c r="K244">
        <v>132.5</v>
      </c>
      <c r="L244">
        <v>114</v>
      </c>
      <c r="M244">
        <v>145.4</v>
      </c>
      <c r="N244">
        <v>135.1</v>
      </c>
      <c r="O244">
        <v>157.1</v>
      </c>
      <c r="P244">
        <v>149.6</v>
      </c>
      <c r="Q244">
        <v>167.1</v>
      </c>
      <c r="R244">
        <v>149.4</v>
      </c>
      <c r="S244">
        <v>140.80000000000001</v>
      </c>
      <c r="T244">
        <v>148.19999999999999</v>
      </c>
      <c r="U244" s="1" t="s">
        <v>124</v>
      </c>
      <c r="V244">
        <v>140.6</v>
      </c>
      <c r="W244">
        <v>145</v>
      </c>
      <c r="X244">
        <v>149.4</v>
      </c>
      <c r="Y244">
        <v>126.3</v>
      </c>
      <c r="Z244">
        <v>141.69999999999999</v>
      </c>
      <c r="AA244">
        <v>155.4</v>
      </c>
      <c r="AB244">
        <v>140</v>
      </c>
      <c r="AC244">
        <v>141</v>
      </c>
      <c r="AD244">
        <v>147.19999999999999</v>
      </c>
    </row>
    <row r="245" spans="1:30" x14ac:dyDescent="0.3">
      <c r="A245" s="1" t="s">
        <v>30</v>
      </c>
      <c r="B245">
        <v>2019</v>
      </c>
      <c r="C245" s="1" t="s">
        <v>53</v>
      </c>
      <c r="D245">
        <v>141.80000000000001</v>
      </c>
      <c r="E245">
        <v>163.69999999999999</v>
      </c>
      <c r="F245">
        <v>143.80000000000001</v>
      </c>
      <c r="G245">
        <v>147.1</v>
      </c>
      <c r="H245">
        <v>126</v>
      </c>
      <c r="I245">
        <v>146.19999999999999</v>
      </c>
      <c r="J245">
        <v>191.4</v>
      </c>
      <c r="K245">
        <v>136.19999999999999</v>
      </c>
      <c r="L245">
        <v>113.8</v>
      </c>
      <c r="M245">
        <v>147.30000000000001</v>
      </c>
      <c r="N245">
        <v>138.69999999999999</v>
      </c>
      <c r="O245">
        <v>157.69999999999999</v>
      </c>
      <c r="P245">
        <v>150.9</v>
      </c>
      <c r="Q245">
        <v>167.2</v>
      </c>
      <c r="R245">
        <v>152.30000000000001</v>
      </c>
      <c r="S245">
        <v>147</v>
      </c>
      <c r="T245">
        <v>151.5</v>
      </c>
      <c r="U245" s="1" t="s">
        <v>32</v>
      </c>
      <c r="V245">
        <v>148.4</v>
      </c>
      <c r="W245">
        <v>150.9</v>
      </c>
      <c r="X245">
        <v>154.30000000000001</v>
      </c>
      <c r="Y245">
        <v>132.1</v>
      </c>
      <c r="Z245">
        <v>149.1</v>
      </c>
      <c r="AA245">
        <v>160.80000000000001</v>
      </c>
      <c r="AB245">
        <v>140.6</v>
      </c>
      <c r="AC245">
        <v>146.1</v>
      </c>
      <c r="AD245">
        <v>149.9</v>
      </c>
    </row>
    <row r="246" spans="1:30" x14ac:dyDescent="0.3">
      <c r="A246" s="1" t="s">
        <v>33</v>
      </c>
      <c r="B246">
        <v>2019</v>
      </c>
      <c r="C246" s="1" t="s">
        <v>53</v>
      </c>
      <c r="D246">
        <v>144.1</v>
      </c>
      <c r="E246">
        <v>162.4</v>
      </c>
      <c r="F246">
        <v>148.4</v>
      </c>
      <c r="G246">
        <v>145.9</v>
      </c>
      <c r="H246">
        <v>121.5</v>
      </c>
      <c r="I246">
        <v>148.80000000000001</v>
      </c>
      <c r="J246">
        <v>215.7</v>
      </c>
      <c r="K246">
        <v>134.6</v>
      </c>
      <c r="L246">
        <v>115</v>
      </c>
      <c r="M246">
        <v>146.30000000000001</v>
      </c>
      <c r="N246">
        <v>130.5</v>
      </c>
      <c r="O246">
        <v>157.19999999999999</v>
      </c>
      <c r="P246">
        <v>153.6</v>
      </c>
      <c r="Q246">
        <v>169.9</v>
      </c>
      <c r="R246">
        <v>146.30000000000001</v>
      </c>
      <c r="S246">
        <v>132.6</v>
      </c>
      <c r="T246">
        <v>144.19999999999999</v>
      </c>
      <c r="U246" s="1" t="s">
        <v>125</v>
      </c>
      <c r="V246">
        <v>132.19999999999999</v>
      </c>
      <c r="W246">
        <v>139.1</v>
      </c>
      <c r="X246">
        <v>142.80000000000001</v>
      </c>
      <c r="Y246">
        <v>121.7</v>
      </c>
      <c r="Z246">
        <v>136.69999999999999</v>
      </c>
      <c r="AA246">
        <v>151.80000000000001</v>
      </c>
      <c r="AB246">
        <v>139.80000000000001</v>
      </c>
      <c r="AC246">
        <v>136.30000000000001</v>
      </c>
      <c r="AD246">
        <v>147</v>
      </c>
    </row>
    <row r="247" spans="1:30" x14ac:dyDescent="0.3">
      <c r="A247" s="1" t="s">
        <v>35</v>
      </c>
      <c r="B247">
        <v>2019</v>
      </c>
      <c r="C247" s="1" t="s">
        <v>53</v>
      </c>
      <c r="D247">
        <v>142.5</v>
      </c>
      <c r="E247">
        <v>163.19999999999999</v>
      </c>
      <c r="F247">
        <v>145.6</v>
      </c>
      <c r="G247">
        <v>146.69999999999999</v>
      </c>
      <c r="H247">
        <v>124.3</v>
      </c>
      <c r="I247">
        <v>147.4</v>
      </c>
      <c r="J247">
        <v>199.6</v>
      </c>
      <c r="K247">
        <v>135.69999999999999</v>
      </c>
      <c r="L247">
        <v>114.2</v>
      </c>
      <c r="M247">
        <v>147</v>
      </c>
      <c r="N247">
        <v>135.30000000000001</v>
      </c>
      <c r="O247">
        <v>157.5</v>
      </c>
      <c r="P247">
        <v>151.9</v>
      </c>
      <c r="Q247">
        <v>167.9</v>
      </c>
      <c r="R247">
        <v>149.9</v>
      </c>
      <c r="S247">
        <v>141</v>
      </c>
      <c r="T247">
        <v>148.6</v>
      </c>
      <c r="U247" s="1" t="s">
        <v>125</v>
      </c>
      <c r="V247">
        <v>142.30000000000001</v>
      </c>
      <c r="W247">
        <v>145.30000000000001</v>
      </c>
      <c r="X247">
        <v>149.9</v>
      </c>
      <c r="Y247">
        <v>126.6</v>
      </c>
      <c r="Z247">
        <v>142.1</v>
      </c>
      <c r="AA247">
        <v>155.5</v>
      </c>
      <c r="AB247">
        <v>140.30000000000001</v>
      </c>
      <c r="AC247">
        <v>141.30000000000001</v>
      </c>
      <c r="AD247">
        <v>148.6</v>
      </c>
    </row>
    <row r="248" spans="1:30" x14ac:dyDescent="0.3">
      <c r="A248" s="1" t="s">
        <v>30</v>
      </c>
      <c r="B248">
        <v>2019</v>
      </c>
      <c r="C248" s="1" t="s">
        <v>55</v>
      </c>
      <c r="D248">
        <v>142.80000000000001</v>
      </c>
      <c r="E248">
        <v>165.3</v>
      </c>
      <c r="F248">
        <v>149.5</v>
      </c>
      <c r="G248">
        <v>148.69999999999999</v>
      </c>
      <c r="H248">
        <v>127.5</v>
      </c>
      <c r="I248">
        <v>144.30000000000001</v>
      </c>
      <c r="J248">
        <v>209.5</v>
      </c>
      <c r="K248">
        <v>138.80000000000001</v>
      </c>
      <c r="L248">
        <v>113.6</v>
      </c>
      <c r="M248">
        <v>149.1</v>
      </c>
      <c r="N248">
        <v>139.30000000000001</v>
      </c>
      <c r="O248">
        <v>158.30000000000001</v>
      </c>
      <c r="P248">
        <v>154.30000000000001</v>
      </c>
      <c r="Q248">
        <v>167.8</v>
      </c>
      <c r="R248">
        <v>152.6</v>
      </c>
      <c r="S248">
        <v>147.30000000000001</v>
      </c>
      <c r="T248">
        <v>151.9</v>
      </c>
      <c r="U248" s="1" t="s">
        <v>32</v>
      </c>
      <c r="V248">
        <v>149.9</v>
      </c>
      <c r="W248">
        <v>151.19999999999999</v>
      </c>
      <c r="X248">
        <v>154.80000000000001</v>
      </c>
      <c r="Y248">
        <v>135</v>
      </c>
      <c r="Z248">
        <v>149.5</v>
      </c>
      <c r="AA248">
        <v>161.1</v>
      </c>
      <c r="AB248">
        <v>140.6</v>
      </c>
      <c r="AC248">
        <v>147.1</v>
      </c>
      <c r="AD248">
        <v>152.30000000000001</v>
      </c>
    </row>
    <row r="249" spans="1:30" x14ac:dyDescent="0.3">
      <c r="A249" s="1" t="s">
        <v>33</v>
      </c>
      <c r="B249">
        <v>2019</v>
      </c>
      <c r="C249" s="1" t="s">
        <v>55</v>
      </c>
      <c r="D249">
        <v>144.9</v>
      </c>
      <c r="E249">
        <v>164.5</v>
      </c>
      <c r="F249">
        <v>153.69999999999999</v>
      </c>
      <c r="G249">
        <v>147.5</v>
      </c>
      <c r="H249">
        <v>122.7</v>
      </c>
      <c r="I249">
        <v>147.19999999999999</v>
      </c>
      <c r="J249">
        <v>231.5</v>
      </c>
      <c r="K249">
        <v>137.19999999999999</v>
      </c>
      <c r="L249">
        <v>114.7</v>
      </c>
      <c r="M249">
        <v>148</v>
      </c>
      <c r="N249">
        <v>130.80000000000001</v>
      </c>
      <c r="O249">
        <v>157.69999999999999</v>
      </c>
      <c r="P249">
        <v>156.30000000000001</v>
      </c>
      <c r="Q249">
        <v>170.4</v>
      </c>
      <c r="R249">
        <v>146.80000000000001</v>
      </c>
      <c r="S249">
        <v>132.80000000000001</v>
      </c>
      <c r="T249">
        <v>144.6</v>
      </c>
      <c r="U249" s="1" t="s">
        <v>126</v>
      </c>
      <c r="V249">
        <v>133.6</v>
      </c>
      <c r="W249">
        <v>139.80000000000001</v>
      </c>
      <c r="X249">
        <v>143.19999999999999</v>
      </c>
      <c r="Y249">
        <v>125.2</v>
      </c>
      <c r="Z249">
        <v>136.80000000000001</v>
      </c>
      <c r="AA249">
        <v>151.9</v>
      </c>
      <c r="AB249">
        <v>140.19999999999999</v>
      </c>
      <c r="AC249">
        <v>137.69999999999999</v>
      </c>
      <c r="AD249">
        <v>148.30000000000001</v>
      </c>
    </row>
    <row r="250" spans="1:30" x14ac:dyDescent="0.3">
      <c r="A250" s="1" t="s">
        <v>35</v>
      </c>
      <c r="B250">
        <v>2019</v>
      </c>
      <c r="C250" s="1" t="s">
        <v>55</v>
      </c>
      <c r="D250">
        <v>143.5</v>
      </c>
      <c r="E250">
        <v>165</v>
      </c>
      <c r="F250">
        <v>151.1</v>
      </c>
      <c r="G250">
        <v>148.30000000000001</v>
      </c>
      <c r="H250">
        <v>125.7</v>
      </c>
      <c r="I250">
        <v>145.69999999999999</v>
      </c>
      <c r="J250">
        <v>217</v>
      </c>
      <c r="K250">
        <v>138.30000000000001</v>
      </c>
      <c r="L250">
        <v>114</v>
      </c>
      <c r="M250">
        <v>148.69999999999999</v>
      </c>
      <c r="N250">
        <v>135.80000000000001</v>
      </c>
      <c r="O250">
        <v>158</v>
      </c>
      <c r="P250">
        <v>155</v>
      </c>
      <c r="Q250">
        <v>168.5</v>
      </c>
      <c r="R250">
        <v>150.30000000000001</v>
      </c>
      <c r="S250">
        <v>141.30000000000001</v>
      </c>
      <c r="T250">
        <v>149</v>
      </c>
      <c r="U250" s="1" t="s">
        <v>126</v>
      </c>
      <c r="V250">
        <v>143.69999999999999</v>
      </c>
      <c r="W250">
        <v>145.80000000000001</v>
      </c>
      <c r="X250">
        <v>150.4</v>
      </c>
      <c r="Y250">
        <v>129.80000000000001</v>
      </c>
      <c r="Z250">
        <v>142.30000000000001</v>
      </c>
      <c r="AA250">
        <v>155.69999999999999</v>
      </c>
      <c r="AB250">
        <v>140.4</v>
      </c>
      <c r="AC250">
        <v>142.5</v>
      </c>
      <c r="AD250">
        <v>150.4</v>
      </c>
    </row>
    <row r="251" spans="1:30" x14ac:dyDescent="0.3">
      <c r="A251" s="1" t="s">
        <v>30</v>
      </c>
      <c r="B251">
        <v>2020</v>
      </c>
      <c r="C251" s="1" t="s">
        <v>31</v>
      </c>
      <c r="D251">
        <v>143.69999999999999</v>
      </c>
      <c r="E251">
        <v>167.3</v>
      </c>
      <c r="F251">
        <v>153.5</v>
      </c>
      <c r="G251">
        <v>150.5</v>
      </c>
      <c r="H251">
        <v>132</v>
      </c>
      <c r="I251">
        <v>142.19999999999999</v>
      </c>
      <c r="J251">
        <v>191.5</v>
      </c>
      <c r="K251">
        <v>141.1</v>
      </c>
      <c r="L251">
        <v>113.8</v>
      </c>
      <c r="M251">
        <v>151.6</v>
      </c>
      <c r="N251">
        <v>139.69999999999999</v>
      </c>
      <c r="O251">
        <v>158.69999999999999</v>
      </c>
      <c r="P251">
        <v>153</v>
      </c>
      <c r="Q251">
        <v>168.6</v>
      </c>
      <c r="R251">
        <v>152.80000000000001</v>
      </c>
      <c r="S251">
        <v>147.4</v>
      </c>
      <c r="T251">
        <v>152.1</v>
      </c>
      <c r="U251" s="1" t="s">
        <v>32</v>
      </c>
      <c r="V251">
        <v>150.4</v>
      </c>
      <c r="W251">
        <v>151.69999999999999</v>
      </c>
      <c r="X251">
        <v>155.69999999999999</v>
      </c>
      <c r="Y251">
        <v>136.30000000000001</v>
      </c>
      <c r="Z251">
        <v>150.1</v>
      </c>
      <c r="AA251">
        <v>161.69999999999999</v>
      </c>
      <c r="AB251">
        <v>142.5</v>
      </c>
      <c r="AC251">
        <v>148.1</v>
      </c>
      <c r="AD251">
        <v>151.9</v>
      </c>
    </row>
    <row r="252" spans="1:30" x14ac:dyDescent="0.3">
      <c r="A252" s="1" t="s">
        <v>33</v>
      </c>
      <c r="B252">
        <v>2020</v>
      </c>
      <c r="C252" s="1" t="s">
        <v>31</v>
      </c>
      <c r="D252">
        <v>145.6</v>
      </c>
      <c r="E252">
        <v>167.6</v>
      </c>
      <c r="F252">
        <v>157</v>
      </c>
      <c r="G252">
        <v>149.30000000000001</v>
      </c>
      <c r="H252">
        <v>126.3</v>
      </c>
      <c r="I252">
        <v>144.4</v>
      </c>
      <c r="J252">
        <v>207.8</v>
      </c>
      <c r="K252">
        <v>139.1</v>
      </c>
      <c r="L252">
        <v>114.8</v>
      </c>
      <c r="M252">
        <v>149.5</v>
      </c>
      <c r="N252">
        <v>131.1</v>
      </c>
      <c r="O252">
        <v>158.5</v>
      </c>
      <c r="P252">
        <v>154.4</v>
      </c>
      <c r="Q252">
        <v>170.8</v>
      </c>
      <c r="R252">
        <v>147</v>
      </c>
      <c r="S252">
        <v>133.19999999999999</v>
      </c>
      <c r="T252">
        <v>144.9</v>
      </c>
      <c r="U252" s="1" t="s">
        <v>127</v>
      </c>
      <c r="V252">
        <v>135.1</v>
      </c>
      <c r="W252">
        <v>140.1</v>
      </c>
      <c r="X252">
        <v>143.80000000000001</v>
      </c>
      <c r="Y252">
        <v>126.1</v>
      </c>
      <c r="Z252">
        <v>137.19999999999999</v>
      </c>
      <c r="AA252">
        <v>152.1</v>
      </c>
      <c r="AB252">
        <v>142.1</v>
      </c>
      <c r="AC252">
        <v>138.4</v>
      </c>
      <c r="AD252">
        <v>148.19999999999999</v>
      </c>
    </row>
    <row r="253" spans="1:30" x14ac:dyDescent="0.3">
      <c r="A253" s="1" t="s">
        <v>35</v>
      </c>
      <c r="B253">
        <v>2020</v>
      </c>
      <c r="C253" s="1" t="s">
        <v>31</v>
      </c>
      <c r="D253">
        <v>144.30000000000001</v>
      </c>
      <c r="E253">
        <v>167.4</v>
      </c>
      <c r="F253">
        <v>154.9</v>
      </c>
      <c r="G253">
        <v>150.1</v>
      </c>
      <c r="H253">
        <v>129.9</v>
      </c>
      <c r="I253">
        <v>143.19999999999999</v>
      </c>
      <c r="J253">
        <v>197</v>
      </c>
      <c r="K253">
        <v>140.4</v>
      </c>
      <c r="L253">
        <v>114.1</v>
      </c>
      <c r="M253">
        <v>150.9</v>
      </c>
      <c r="N253">
        <v>136.1</v>
      </c>
      <c r="O253">
        <v>158.6</v>
      </c>
      <c r="P253">
        <v>153.5</v>
      </c>
      <c r="Q253">
        <v>169.2</v>
      </c>
      <c r="R253">
        <v>150.5</v>
      </c>
      <c r="S253">
        <v>141.5</v>
      </c>
      <c r="T253">
        <v>149.19999999999999</v>
      </c>
      <c r="U253" s="1" t="s">
        <v>127</v>
      </c>
      <c r="V253">
        <v>144.6</v>
      </c>
      <c r="W253">
        <v>146.19999999999999</v>
      </c>
      <c r="X253">
        <v>151.19999999999999</v>
      </c>
      <c r="Y253">
        <v>130.9</v>
      </c>
      <c r="Z253">
        <v>142.80000000000001</v>
      </c>
      <c r="AA253">
        <v>156.1</v>
      </c>
      <c r="AB253">
        <v>142.30000000000001</v>
      </c>
      <c r="AC253">
        <v>143.4</v>
      </c>
      <c r="AD253">
        <v>150.19999999999999</v>
      </c>
    </row>
    <row r="254" spans="1:30" x14ac:dyDescent="0.3">
      <c r="A254" s="1" t="s">
        <v>30</v>
      </c>
      <c r="B254">
        <v>2020</v>
      </c>
      <c r="C254" s="1" t="s">
        <v>36</v>
      </c>
      <c r="D254">
        <v>144.19999999999999</v>
      </c>
      <c r="E254">
        <v>167.5</v>
      </c>
      <c r="F254">
        <v>150.9</v>
      </c>
      <c r="G254">
        <v>150.9</v>
      </c>
      <c r="H254">
        <v>133.69999999999999</v>
      </c>
      <c r="I254">
        <v>140.69999999999999</v>
      </c>
      <c r="J254">
        <v>165.1</v>
      </c>
      <c r="K254">
        <v>141.80000000000001</v>
      </c>
      <c r="L254">
        <v>113.1</v>
      </c>
      <c r="M254">
        <v>152.80000000000001</v>
      </c>
      <c r="N254">
        <v>140.1</v>
      </c>
      <c r="O254">
        <v>159.19999999999999</v>
      </c>
      <c r="P254">
        <v>149.80000000000001</v>
      </c>
      <c r="Q254">
        <v>169.4</v>
      </c>
      <c r="R254">
        <v>153</v>
      </c>
      <c r="S254">
        <v>147.5</v>
      </c>
      <c r="T254">
        <v>152.30000000000001</v>
      </c>
      <c r="U254" s="1" t="s">
        <v>32</v>
      </c>
      <c r="V254">
        <v>152.30000000000001</v>
      </c>
      <c r="W254">
        <v>151.80000000000001</v>
      </c>
      <c r="X254">
        <v>156.19999999999999</v>
      </c>
      <c r="Y254">
        <v>136</v>
      </c>
      <c r="Z254">
        <v>150.4</v>
      </c>
      <c r="AA254">
        <v>161.9</v>
      </c>
      <c r="AB254">
        <v>143.4</v>
      </c>
      <c r="AC254">
        <v>148.4</v>
      </c>
      <c r="AD254">
        <v>150.4</v>
      </c>
    </row>
    <row r="255" spans="1:30" x14ac:dyDescent="0.3">
      <c r="A255" s="1" t="s">
        <v>33</v>
      </c>
      <c r="B255">
        <v>2020</v>
      </c>
      <c r="C255" s="1" t="s">
        <v>36</v>
      </c>
      <c r="D255">
        <v>146.19999999999999</v>
      </c>
      <c r="E255">
        <v>167.6</v>
      </c>
      <c r="F255">
        <v>153.1</v>
      </c>
      <c r="G255">
        <v>150.69999999999999</v>
      </c>
      <c r="H255">
        <v>127.4</v>
      </c>
      <c r="I255">
        <v>143.1</v>
      </c>
      <c r="J255">
        <v>181.7</v>
      </c>
      <c r="K255">
        <v>139.6</v>
      </c>
      <c r="L255">
        <v>114.6</v>
      </c>
      <c r="M255">
        <v>150.4</v>
      </c>
      <c r="N255">
        <v>131.5</v>
      </c>
      <c r="O255">
        <v>159</v>
      </c>
      <c r="P255">
        <v>151.69999999999999</v>
      </c>
      <c r="Q255">
        <v>172</v>
      </c>
      <c r="R255">
        <v>147.30000000000001</v>
      </c>
      <c r="S255">
        <v>133.5</v>
      </c>
      <c r="T255">
        <v>145.19999999999999</v>
      </c>
      <c r="U255" s="1" t="s">
        <v>128</v>
      </c>
      <c r="V255">
        <v>138.9</v>
      </c>
      <c r="W255">
        <v>140.4</v>
      </c>
      <c r="X255">
        <v>144.4</v>
      </c>
      <c r="Y255">
        <v>125.2</v>
      </c>
      <c r="Z255">
        <v>137.69999999999999</v>
      </c>
      <c r="AA255">
        <v>152.19999999999999</v>
      </c>
      <c r="AB255">
        <v>143.5</v>
      </c>
      <c r="AC255">
        <v>138.4</v>
      </c>
      <c r="AD255">
        <v>147.69999999999999</v>
      </c>
    </row>
    <row r="256" spans="1:30" x14ac:dyDescent="0.3">
      <c r="A256" s="1" t="s">
        <v>35</v>
      </c>
      <c r="B256">
        <v>2020</v>
      </c>
      <c r="C256" s="1" t="s">
        <v>36</v>
      </c>
      <c r="D256">
        <v>144.80000000000001</v>
      </c>
      <c r="E256">
        <v>167.5</v>
      </c>
      <c r="F256">
        <v>151.80000000000001</v>
      </c>
      <c r="G256">
        <v>150.80000000000001</v>
      </c>
      <c r="H256">
        <v>131.4</v>
      </c>
      <c r="I256">
        <v>141.80000000000001</v>
      </c>
      <c r="J256">
        <v>170.7</v>
      </c>
      <c r="K256">
        <v>141.1</v>
      </c>
      <c r="L256">
        <v>113.6</v>
      </c>
      <c r="M256">
        <v>152</v>
      </c>
      <c r="N256">
        <v>136.5</v>
      </c>
      <c r="O256">
        <v>159.1</v>
      </c>
      <c r="P256">
        <v>150.5</v>
      </c>
      <c r="Q256">
        <v>170.1</v>
      </c>
      <c r="R256">
        <v>150.80000000000001</v>
      </c>
      <c r="S256">
        <v>141.69999999999999</v>
      </c>
      <c r="T256">
        <v>149.5</v>
      </c>
      <c r="U256" s="1" t="s">
        <v>128</v>
      </c>
      <c r="V256">
        <v>147.19999999999999</v>
      </c>
      <c r="W256">
        <v>146.4</v>
      </c>
      <c r="X256">
        <v>151.69999999999999</v>
      </c>
      <c r="Y256">
        <v>130.30000000000001</v>
      </c>
      <c r="Z256">
        <v>143.19999999999999</v>
      </c>
      <c r="AA256">
        <v>156.19999999999999</v>
      </c>
      <c r="AB256">
        <v>143.4</v>
      </c>
      <c r="AC256">
        <v>143.6</v>
      </c>
      <c r="AD256">
        <v>149.1</v>
      </c>
    </row>
    <row r="257" spans="1:30" x14ac:dyDescent="0.3">
      <c r="A257" s="1" t="s">
        <v>30</v>
      </c>
      <c r="B257">
        <v>2020</v>
      </c>
      <c r="C257" s="1" t="s">
        <v>38</v>
      </c>
      <c r="D257">
        <v>144.4</v>
      </c>
      <c r="E257">
        <v>166.8</v>
      </c>
      <c r="F257">
        <v>147.6</v>
      </c>
      <c r="G257">
        <v>151.69999999999999</v>
      </c>
      <c r="H257">
        <v>133.30000000000001</v>
      </c>
      <c r="I257">
        <v>141.80000000000001</v>
      </c>
      <c r="J257">
        <v>152.30000000000001</v>
      </c>
      <c r="K257">
        <v>141.80000000000001</v>
      </c>
      <c r="L257">
        <v>112.6</v>
      </c>
      <c r="M257">
        <v>154</v>
      </c>
      <c r="N257">
        <v>140.1</v>
      </c>
      <c r="O257">
        <v>160</v>
      </c>
      <c r="P257">
        <v>148.19999999999999</v>
      </c>
      <c r="Q257">
        <v>170.5</v>
      </c>
      <c r="R257">
        <v>153.4</v>
      </c>
      <c r="S257">
        <v>147.6</v>
      </c>
      <c r="T257">
        <v>152.5</v>
      </c>
      <c r="U257" s="1" t="s">
        <v>32</v>
      </c>
      <c r="V257">
        <v>153.4</v>
      </c>
      <c r="W257">
        <v>151.5</v>
      </c>
      <c r="X257">
        <v>156.69999999999999</v>
      </c>
      <c r="Y257">
        <v>135.80000000000001</v>
      </c>
      <c r="Z257">
        <v>151.19999999999999</v>
      </c>
      <c r="AA257">
        <v>161.19999999999999</v>
      </c>
      <c r="AB257">
        <v>145.1</v>
      </c>
      <c r="AC257">
        <v>148.6</v>
      </c>
      <c r="AD257">
        <v>149.80000000000001</v>
      </c>
    </row>
    <row r="258" spans="1:30" x14ac:dyDescent="0.3">
      <c r="A258" s="1" t="s">
        <v>33</v>
      </c>
      <c r="B258">
        <v>2020</v>
      </c>
      <c r="C258" s="1" t="s">
        <v>38</v>
      </c>
      <c r="D258">
        <v>146.5</v>
      </c>
      <c r="E258">
        <v>167.5</v>
      </c>
      <c r="F258">
        <v>148.9</v>
      </c>
      <c r="G258">
        <v>151.1</v>
      </c>
      <c r="H258">
        <v>127.5</v>
      </c>
      <c r="I258">
        <v>143.30000000000001</v>
      </c>
      <c r="J258">
        <v>167</v>
      </c>
      <c r="K258">
        <v>139.69999999999999</v>
      </c>
      <c r="L258">
        <v>114.4</v>
      </c>
      <c r="M258">
        <v>151.5</v>
      </c>
      <c r="N258">
        <v>131.9</v>
      </c>
      <c r="O258">
        <v>159.1</v>
      </c>
      <c r="P258">
        <v>150.1</v>
      </c>
      <c r="Q258">
        <v>173.3</v>
      </c>
      <c r="R258">
        <v>147.69999999999999</v>
      </c>
      <c r="S258">
        <v>133.80000000000001</v>
      </c>
      <c r="T258">
        <v>145.6</v>
      </c>
      <c r="U258" s="1" t="s">
        <v>129</v>
      </c>
      <c r="V258">
        <v>141.4</v>
      </c>
      <c r="W258">
        <v>140.80000000000001</v>
      </c>
      <c r="X258">
        <v>145</v>
      </c>
      <c r="Y258">
        <v>124.6</v>
      </c>
      <c r="Z258">
        <v>137.9</v>
      </c>
      <c r="AA258">
        <v>152.5</v>
      </c>
      <c r="AB258">
        <v>145.30000000000001</v>
      </c>
      <c r="AC258">
        <v>138.69999999999999</v>
      </c>
      <c r="AD258">
        <v>147.30000000000001</v>
      </c>
    </row>
    <row r="259" spans="1:30" x14ac:dyDescent="0.3">
      <c r="A259" s="1" t="s">
        <v>35</v>
      </c>
      <c r="B259">
        <v>2020</v>
      </c>
      <c r="C259" s="1" t="s">
        <v>38</v>
      </c>
      <c r="D259">
        <v>145.1</v>
      </c>
      <c r="E259">
        <v>167</v>
      </c>
      <c r="F259">
        <v>148.1</v>
      </c>
      <c r="G259">
        <v>151.5</v>
      </c>
      <c r="H259">
        <v>131.19999999999999</v>
      </c>
      <c r="I259">
        <v>142.5</v>
      </c>
      <c r="J259">
        <v>157.30000000000001</v>
      </c>
      <c r="K259">
        <v>141.1</v>
      </c>
      <c r="L259">
        <v>113.2</v>
      </c>
      <c r="M259">
        <v>153.19999999999999</v>
      </c>
      <c r="N259">
        <v>136.69999999999999</v>
      </c>
      <c r="O259">
        <v>159.6</v>
      </c>
      <c r="P259">
        <v>148.9</v>
      </c>
      <c r="Q259">
        <v>171.2</v>
      </c>
      <c r="R259">
        <v>151.19999999999999</v>
      </c>
      <c r="S259">
        <v>141.9</v>
      </c>
      <c r="T259">
        <v>149.80000000000001</v>
      </c>
      <c r="U259" s="1" t="s">
        <v>129</v>
      </c>
      <c r="V259">
        <v>148.9</v>
      </c>
      <c r="W259">
        <v>146.4</v>
      </c>
      <c r="X259">
        <v>152.30000000000001</v>
      </c>
      <c r="Y259">
        <v>129.9</v>
      </c>
      <c r="Z259">
        <v>143.69999999999999</v>
      </c>
      <c r="AA259">
        <v>156.1</v>
      </c>
      <c r="AB259">
        <v>145.19999999999999</v>
      </c>
      <c r="AC259">
        <v>143.80000000000001</v>
      </c>
      <c r="AD259">
        <v>148.6</v>
      </c>
    </row>
    <row r="260" spans="1:30" x14ac:dyDescent="0.3">
      <c r="A260" s="1" t="s">
        <v>30</v>
      </c>
      <c r="B260">
        <v>2020</v>
      </c>
      <c r="C260" s="1" t="s">
        <v>39</v>
      </c>
      <c r="D260">
        <v>147.19999999999999</v>
      </c>
      <c r="F260">
        <v>146.9</v>
      </c>
      <c r="G260">
        <v>155.6</v>
      </c>
      <c r="H260">
        <v>137.1</v>
      </c>
      <c r="I260">
        <v>147.30000000000001</v>
      </c>
      <c r="J260">
        <v>162.69999999999999</v>
      </c>
      <c r="K260">
        <v>150.19999999999999</v>
      </c>
      <c r="L260">
        <v>119.8</v>
      </c>
      <c r="M260">
        <v>158.69999999999999</v>
      </c>
      <c r="N260">
        <v>139.19999999999999</v>
      </c>
      <c r="P260">
        <v>150.1</v>
      </c>
      <c r="U260" s="1" t="s">
        <v>32</v>
      </c>
      <c r="V260">
        <v>148.4</v>
      </c>
      <c r="X260">
        <v>154.30000000000001</v>
      </c>
    </row>
    <row r="261" spans="1:30" x14ac:dyDescent="0.3">
      <c r="A261" s="1" t="s">
        <v>33</v>
      </c>
      <c r="B261">
        <v>2020</v>
      </c>
      <c r="C261" s="1" t="s">
        <v>39</v>
      </c>
      <c r="D261">
        <v>151.80000000000001</v>
      </c>
      <c r="F261">
        <v>151.9</v>
      </c>
      <c r="G261">
        <v>155.5</v>
      </c>
      <c r="H261">
        <v>131.6</v>
      </c>
      <c r="I261">
        <v>152.9</v>
      </c>
      <c r="J261">
        <v>180</v>
      </c>
      <c r="K261">
        <v>150.80000000000001</v>
      </c>
      <c r="L261">
        <v>121.2</v>
      </c>
      <c r="M261">
        <v>154</v>
      </c>
      <c r="N261">
        <v>133.5</v>
      </c>
      <c r="P261">
        <v>153.5</v>
      </c>
      <c r="U261" s="1" t="s">
        <v>130</v>
      </c>
      <c r="V261">
        <v>137.1</v>
      </c>
      <c r="X261">
        <v>144.80000000000001</v>
      </c>
    </row>
    <row r="262" spans="1:30" x14ac:dyDescent="0.3">
      <c r="A262" s="1" t="s">
        <v>35</v>
      </c>
      <c r="B262">
        <v>2020</v>
      </c>
      <c r="C262" s="1" t="s">
        <v>39</v>
      </c>
      <c r="D262">
        <v>148.69999999999999</v>
      </c>
      <c r="F262">
        <v>148.80000000000001</v>
      </c>
      <c r="G262">
        <v>155.6</v>
      </c>
      <c r="H262">
        <v>135.1</v>
      </c>
      <c r="I262">
        <v>149.9</v>
      </c>
      <c r="J262">
        <v>168.6</v>
      </c>
      <c r="K262">
        <v>150.4</v>
      </c>
      <c r="L262">
        <v>120.3</v>
      </c>
      <c r="M262">
        <v>157.1</v>
      </c>
      <c r="N262">
        <v>136.80000000000001</v>
      </c>
      <c r="P262">
        <v>151.4</v>
      </c>
      <c r="U262" s="1" t="s">
        <v>130</v>
      </c>
      <c r="V262">
        <v>144.1</v>
      </c>
      <c r="X262">
        <v>150.69999999999999</v>
      </c>
    </row>
    <row r="263" spans="1:30" x14ac:dyDescent="0.3">
      <c r="A263" s="1" t="s">
        <v>30</v>
      </c>
      <c r="B263">
        <v>2020</v>
      </c>
      <c r="C263" s="1" t="s">
        <v>41</v>
      </c>
      <c r="U263" s="1" t="s">
        <v>32</v>
      </c>
    </row>
    <row r="264" spans="1:30" x14ac:dyDescent="0.3">
      <c r="A264" s="1" t="s">
        <v>33</v>
      </c>
      <c r="B264">
        <v>2020</v>
      </c>
      <c r="C264" s="1" t="s">
        <v>41</v>
      </c>
      <c r="U264" s="1" t="s">
        <v>32</v>
      </c>
    </row>
    <row r="265" spans="1:30" x14ac:dyDescent="0.3">
      <c r="A265" s="1" t="s">
        <v>35</v>
      </c>
      <c r="B265">
        <v>2020</v>
      </c>
      <c r="C265" s="1" t="s">
        <v>41</v>
      </c>
      <c r="U265" s="1" t="s">
        <v>32</v>
      </c>
    </row>
    <row r="266" spans="1:30" x14ac:dyDescent="0.3">
      <c r="A266" s="1" t="s">
        <v>30</v>
      </c>
      <c r="B266">
        <v>2020</v>
      </c>
      <c r="C266" s="1" t="s">
        <v>42</v>
      </c>
      <c r="D266">
        <v>148.19999999999999</v>
      </c>
      <c r="E266">
        <v>190.3</v>
      </c>
      <c r="F266">
        <v>149.4</v>
      </c>
      <c r="G266">
        <v>153.30000000000001</v>
      </c>
      <c r="H266">
        <v>138.19999999999999</v>
      </c>
      <c r="I266">
        <v>143.19999999999999</v>
      </c>
      <c r="J266">
        <v>148.9</v>
      </c>
      <c r="K266">
        <v>150.30000000000001</v>
      </c>
      <c r="L266">
        <v>113.2</v>
      </c>
      <c r="M266">
        <v>159.80000000000001</v>
      </c>
      <c r="N266">
        <v>142.1</v>
      </c>
      <c r="O266">
        <v>161.80000000000001</v>
      </c>
      <c r="P266">
        <v>152.30000000000001</v>
      </c>
      <c r="Q266">
        <v>182.4</v>
      </c>
      <c r="R266">
        <v>154.69999999999999</v>
      </c>
      <c r="S266">
        <v>150</v>
      </c>
      <c r="T266">
        <v>154.1</v>
      </c>
      <c r="U266" s="1" t="s">
        <v>32</v>
      </c>
      <c r="V266">
        <v>144.9</v>
      </c>
      <c r="W266">
        <v>151.69999999999999</v>
      </c>
      <c r="X266">
        <v>158.19999999999999</v>
      </c>
      <c r="Y266">
        <v>141.4</v>
      </c>
      <c r="Z266">
        <v>153.19999999999999</v>
      </c>
      <c r="AA266">
        <v>161.80000000000001</v>
      </c>
      <c r="AB266">
        <v>151.19999999999999</v>
      </c>
      <c r="AC266">
        <v>151.69999999999999</v>
      </c>
      <c r="AD266">
        <v>152.69999999999999</v>
      </c>
    </row>
    <row r="267" spans="1:30" x14ac:dyDescent="0.3">
      <c r="A267" s="1" t="s">
        <v>33</v>
      </c>
      <c r="B267">
        <v>2020</v>
      </c>
      <c r="C267" s="1" t="s">
        <v>42</v>
      </c>
      <c r="D267">
        <v>152.69999999999999</v>
      </c>
      <c r="E267">
        <v>197</v>
      </c>
      <c r="F267">
        <v>154.6</v>
      </c>
      <c r="G267">
        <v>153.4</v>
      </c>
      <c r="H267">
        <v>132.9</v>
      </c>
      <c r="I267">
        <v>151.80000000000001</v>
      </c>
      <c r="J267">
        <v>171.2</v>
      </c>
      <c r="K267">
        <v>152</v>
      </c>
      <c r="L267">
        <v>116.3</v>
      </c>
      <c r="M267">
        <v>158.80000000000001</v>
      </c>
      <c r="N267">
        <v>135.6</v>
      </c>
      <c r="O267">
        <v>161.69999999999999</v>
      </c>
      <c r="P267">
        <v>157</v>
      </c>
      <c r="Q267">
        <v>186.7</v>
      </c>
      <c r="R267">
        <v>149.1</v>
      </c>
      <c r="S267">
        <v>136.6</v>
      </c>
      <c r="T267">
        <v>147.19999999999999</v>
      </c>
      <c r="U267" s="1" t="s">
        <v>131</v>
      </c>
      <c r="V267">
        <v>137.1</v>
      </c>
      <c r="W267">
        <v>140.4</v>
      </c>
      <c r="X267">
        <v>148.1</v>
      </c>
      <c r="Y267">
        <v>129.30000000000001</v>
      </c>
      <c r="Z267">
        <v>144.5</v>
      </c>
      <c r="AA267">
        <v>152.5</v>
      </c>
      <c r="AB267">
        <v>152.19999999999999</v>
      </c>
      <c r="AC267">
        <v>142</v>
      </c>
      <c r="AD267">
        <v>150.80000000000001</v>
      </c>
    </row>
    <row r="268" spans="1:30" x14ac:dyDescent="0.3">
      <c r="A268" s="1" t="s">
        <v>35</v>
      </c>
      <c r="B268">
        <v>2020</v>
      </c>
      <c r="C268" s="1" t="s">
        <v>42</v>
      </c>
      <c r="D268">
        <v>149.6</v>
      </c>
      <c r="E268">
        <v>192.7</v>
      </c>
      <c r="F268">
        <v>151.4</v>
      </c>
      <c r="G268">
        <v>153.30000000000001</v>
      </c>
      <c r="H268">
        <v>136.30000000000001</v>
      </c>
      <c r="I268">
        <v>147.19999999999999</v>
      </c>
      <c r="J268">
        <v>156.5</v>
      </c>
      <c r="K268">
        <v>150.9</v>
      </c>
      <c r="L268">
        <v>114.2</v>
      </c>
      <c r="M268">
        <v>159.5</v>
      </c>
      <c r="N268">
        <v>139.4</v>
      </c>
      <c r="O268">
        <v>161.80000000000001</v>
      </c>
      <c r="P268">
        <v>154</v>
      </c>
      <c r="Q268">
        <v>183.5</v>
      </c>
      <c r="R268">
        <v>152.5</v>
      </c>
      <c r="S268">
        <v>144.4</v>
      </c>
      <c r="T268">
        <v>151.4</v>
      </c>
      <c r="U268" s="1" t="s">
        <v>131</v>
      </c>
      <c r="V268">
        <v>141.9</v>
      </c>
      <c r="W268">
        <v>146.4</v>
      </c>
      <c r="X268">
        <v>154.4</v>
      </c>
      <c r="Y268">
        <v>135</v>
      </c>
      <c r="Z268">
        <v>148.30000000000001</v>
      </c>
      <c r="AA268">
        <v>156.4</v>
      </c>
      <c r="AB268">
        <v>151.6</v>
      </c>
      <c r="AC268">
        <v>147</v>
      </c>
      <c r="AD268">
        <v>151.80000000000001</v>
      </c>
    </row>
    <row r="269" spans="1:30" x14ac:dyDescent="0.3">
      <c r="A269" s="1" t="s">
        <v>30</v>
      </c>
      <c r="B269">
        <v>2020</v>
      </c>
      <c r="C269" s="1" t="s">
        <v>44</v>
      </c>
      <c r="D269">
        <v>148.19999999999999</v>
      </c>
      <c r="E269">
        <v>190.3</v>
      </c>
      <c r="F269">
        <v>149.4</v>
      </c>
      <c r="G269">
        <v>153.30000000000001</v>
      </c>
      <c r="H269">
        <v>138.19999999999999</v>
      </c>
      <c r="I269">
        <v>143.19999999999999</v>
      </c>
      <c r="J269">
        <v>148.9</v>
      </c>
      <c r="K269">
        <v>150.30000000000001</v>
      </c>
      <c r="L269">
        <v>113.2</v>
      </c>
      <c r="M269">
        <v>159.80000000000001</v>
      </c>
      <c r="N269">
        <v>142.1</v>
      </c>
      <c r="O269">
        <v>161.80000000000001</v>
      </c>
      <c r="P269">
        <v>152.30000000000001</v>
      </c>
      <c r="Q269">
        <v>182.4</v>
      </c>
      <c r="R269">
        <v>154.69999999999999</v>
      </c>
      <c r="S269">
        <v>150</v>
      </c>
      <c r="T269">
        <v>154.1</v>
      </c>
      <c r="U269" s="1" t="s">
        <v>32</v>
      </c>
      <c r="V269">
        <v>144.9</v>
      </c>
      <c r="W269">
        <v>151.69999999999999</v>
      </c>
      <c r="X269">
        <v>158.19999999999999</v>
      </c>
      <c r="Y269">
        <v>141.4</v>
      </c>
      <c r="Z269">
        <v>153.19999999999999</v>
      </c>
      <c r="AA269">
        <v>161.80000000000001</v>
      </c>
      <c r="AB269">
        <v>151.19999999999999</v>
      </c>
      <c r="AC269">
        <v>151.69999999999999</v>
      </c>
      <c r="AD269">
        <v>152.69999999999999</v>
      </c>
    </row>
    <row r="270" spans="1:30" x14ac:dyDescent="0.3">
      <c r="A270" s="1" t="s">
        <v>33</v>
      </c>
      <c r="B270">
        <v>2020</v>
      </c>
      <c r="C270" s="1" t="s">
        <v>44</v>
      </c>
      <c r="D270">
        <v>152.69999999999999</v>
      </c>
      <c r="E270">
        <v>197</v>
      </c>
      <c r="F270">
        <v>154.6</v>
      </c>
      <c r="G270">
        <v>153.4</v>
      </c>
      <c r="H270">
        <v>132.9</v>
      </c>
      <c r="I270">
        <v>151.80000000000001</v>
      </c>
      <c r="J270">
        <v>171.2</v>
      </c>
      <c r="K270">
        <v>152</v>
      </c>
      <c r="L270">
        <v>116.3</v>
      </c>
      <c r="M270">
        <v>158.80000000000001</v>
      </c>
      <c r="N270">
        <v>135.6</v>
      </c>
      <c r="O270">
        <v>161.69999999999999</v>
      </c>
      <c r="P270">
        <v>157</v>
      </c>
      <c r="Q270">
        <v>186.7</v>
      </c>
      <c r="R270">
        <v>149.1</v>
      </c>
      <c r="S270">
        <v>136.6</v>
      </c>
      <c r="T270">
        <v>147.19999999999999</v>
      </c>
      <c r="U270" s="1" t="s">
        <v>131</v>
      </c>
      <c r="V270">
        <v>137.1</v>
      </c>
      <c r="W270">
        <v>140.4</v>
      </c>
      <c r="X270">
        <v>148.1</v>
      </c>
      <c r="Y270">
        <v>129.30000000000001</v>
      </c>
      <c r="Z270">
        <v>144.5</v>
      </c>
      <c r="AA270">
        <v>152.5</v>
      </c>
      <c r="AB270">
        <v>152.19999999999999</v>
      </c>
      <c r="AC270">
        <v>142</v>
      </c>
      <c r="AD270">
        <v>150.80000000000001</v>
      </c>
    </row>
    <row r="271" spans="1:30" x14ac:dyDescent="0.3">
      <c r="A271" s="1" t="s">
        <v>35</v>
      </c>
      <c r="B271">
        <v>2020</v>
      </c>
      <c r="C271" s="1" t="s">
        <v>44</v>
      </c>
      <c r="D271">
        <v>149.6</v>
      </c>
      <c r="E271">
        <v>192.7</v>
      </c>
      <c r="F271">
        <v>151.4</v>
      </c>
      <c r="G271">
        <v>153.30000000000001</v>
      </c>
      <c r="H271">
        <v>136.30000000000001</v>
      </c>
      <c r="I271">
        <v>147.19999999999999</v>
      </c>
      <c r="J271">
        <v>156.5</v>
      </c>
      <c r="K271">
        <v>150.9</v>
      </c>
      <c r="L271">
        <v>114.2</v>
      </c>
      <c r="M271">
        <v>159.5</v>
      </c>
      <c r="N271">
        <v>139.4</v>
      </c>
      <c r="O271">
        <v>161.80000000000001</v>
      </c>
      <c r="P271">
        <v>154</v>
      </c>
      <c r="Q271">
        <v>183.5</v>
      </c>
      <c r="R271">
        <v>152.5</v>
      </c>
      <c r="S271">
        <v>144.4</v>
      </c>
      <c r="T271">
        <v>151.4</v>
      </c>
      <c r="U271" s="1" t="s">
        <v>131</v>
      </c>
      <c r="V271">
        <v>141.9</v>
      </c>
      <c r="W271">
        <v>146.4</v>
      </c>
      <c r="X271">
        <v>154.4</v>
      </c>
      <c r="Y271">
        <v>135</v>
      </c>
      <c r="Z271">
        <v>148.30000000000001</v>
      </c>
      <c r="AA271">
        <v>156.4</v>
      </c>
      <c r="AB271">
        <v>151.6</v>
      </c>
      <c r="AC271">
        <v>147</v>
      </c>
      <c r="AD271">
        <v>151.80000000000001</v>
      </c>
    </row>
    <row r="272" spans="1:30" x14ac:dyDescent="0.3">
      <c r="A272" s="1" t="s">
        <v>30</v>
      </c>
      <c r="B272">
        <v>2020</v>
      </c>
      <c r="C272" s="1" t="s">
        <v>46</v>
      </c>
      <c r="D272">
        <v>147.6</v>
      </c>
      <c r="E272">
        <v>187.2</v>
      </c>
      <c r="F272">
        <v>148.4</v>
      </c>
      <c r="G272">
        <v>153.30000000000001</v>
      </c>
      <c r="H272">
        <v>139.80000000000001</v>
      </c>
      <c r="I272">
        <v>146.9</v>
      </c>
      <c r="J272">
        <v>171</v>
      </c>
      <c r="K272">
        <v>149.9</v>
      </c>
      <c r="L272">
        <v>114.2</v>
      </c>
      <c r="M272">
        <v>160</v>
      </c>
      <c r="N272">
        <v>143.5</v>
      </c>
      <c r="O272">
        <v>161.5</v>
      </c>
      <c r="P272">
        <v>155.30000000000001</v>
      </c>
      <c r="Q272">
        <v>180.9</v>
      </c>
      <c r="R272">
        <v>155.1</v>
      </c>
      <c r="S272">
        <v>149.30000000000001</v>
      </c>
      <c r="T272">
        <v>154.30000000000001</v>
      </c>
      <c r="U272" s="1" t="s">
        <v>32</v>
      </c>
      <c r="V272">
        <v>145.80000000000001</v>
      </c>
      <c r="W272">
        <v>151.9</v>
      </c>
      <c r="X272">
        <v>158.80000000000001</v>
      </c>
      <c r="Y272">
        <v>143.6</v>
      </c>
      <c r="Z272">
        <v>152.19999999999999</v>
      </c>
      <c r="AA272">
        <v>162.69999999999999</v>
      </c>
      <c r="AB272">
        <v>153.6</v>
      </c>
      <c r="AC272">
        <v>153</v>
      </c>
      <c r="AD272">
        <v>154.69999999999999</v>
      </c>
    </row>
    <row r="273" spans="1:30" x14ac:dyDescent="0.3">
      <c r="A273" s="1" t="s">
        <v>33</v>
      </c>
      <c r="B273">
        <v>2020</v>
      </c>
      <c r="C273" s="1" t="s">
        <v>46</v>
      </c>
      <c r="D273">
        <v>151.6</v>
      </c>
      <c r="E273">
        <v>197.8</v>
      </c>
      <c r="F273">
        <v>154.5</v>
      </c>
      <c r="G273">
        <v>153.4</v>
      </c>
      <c r="H273">
        <v>133.4</v>
      </c>
      <c r="I273">
        <v>154.5</v>
      </c>
      <c r="J273">
        <v>191.9</v>
      </c>
      <c r="K273">
        <v>151.30000000000001</v>
      </c>
      <c r="L273">
        <v>116.8</v>
      </c>
      <c r="M273">
        <v>160</v>
      </c>
      <c r="N273">
        <v>136.5</v>
      </c>
      <c r="O273">
        <v>163.30000000000001</v>
      </c>
      <c r="P273">
        <v>159.9</v>
      </c>
      <c r="Q273">
        <v>187.2</v>
      </c>
      <c r="R273">
        <v>150</v>
      </c>
      <c r="S273">
        <v>135.19999999999999</v>
      </c>
      <c r="T273">
        <v>147.80000000000001</v>
      </c>
      <c r="U273" s="1" t="s">
        <v>132</v>
      </c>
      <c r="V273">
        <v>138.30000000000001</v>
      </c>
      <c r="W273">
        <v>144.5</v>
      </c>
      <c r="X273">
        <v>148.69999999999999</v>
      </c>
      <c r="Y273">
        <v>133.9</v>
      </c>
      <c r="Z273">
        <v>141.19999999999999</v>
      </c>
      <c r="AA273">
        <v>155.5</v>
      </c>
      <c r="AB273">
        <v>155.19999999999999</v>
      </c>
      <c r="AC273">
        <v>144.80000000000001</v>
      </c>
      <c r="AD273">
        <v>152.9</v>
      </c>
    </row>
    <row r="274" spans="1:30" x14ac:dyDescent="0.3">
      <c r="A274" s="1" t="s">
        <v>35</v>
      </c>
      <c r="B274">
        <v>2020</v>
      </c>
      <c r="C274" s="1" t="s">
        <v>46</v>
      </c>
      <c r="D274">
        <v>148.9</v>
      </c>
      <c r="E274">
        <v>190.9</v>
      </c>
      <c r="F274">
        <v>150.80000000000001</v>
      </c>
      <c r="G274">
        <v>153.30000000000001</v>
      </c>
      <c r="H274">
        <v>137.4</v>
      </c>
      <c r="I274">
        <v>150.4</v>
      </c>
      <c r="J274">
        <v>178.1</v>
      </c>
      <c r="K274">
        <v>150.4</v>
      </c>
      <c r="L274">
        <v>115.1</v>
      </c>
      <c r="M274">
        <v>160</v>
      </c>
      <c r="N274">
        <v>140.6</v>
      </c>
      <c r="O274">
        <v>162.30000000000001</v>
      </c>
      <c r="P274">
        <v>157</v>
      </c>
      <c r="Q274">
        <v>182.6</v>
      </c>
      <c r="R274">
        <v>153.1</v>
      </c>
      <c r="S274">
        <v>143.4</v>
      </c>
      <c r="T274">
        <v>151.69999999999999</v>
      </c>
      <c r="U274" s="1" t="s">
        <v>132</v>
      </c>
      <c r="V274">
        <v>143</v>
      </c>
      <c r="W274">
        <v>148.4</v>
      </c>
      <c r="X274">
        <v>155</v>
      </c>
      <c r="Y274">
        <v>138.5</v>
      </c>
      <c r="Z274">
        <v>146</v>
      </c>
      <c r="AA274">
        <v>158.5</v>
      </c>
      <c r="AB274">
        <v>154.30000000000001</v>
      </c>
      <c r="AC274">
        <v>149</v>
      </c>
      <c r="AD274">
        <v>153.9</v>
      </c>
    </row>
    <row r="275" spans="1:30" x14ac:dyDescent="0.3">
      <c r="A275" s="1" t="s">
        <v>30</v>
      </c>
      <c r="B275">
        <v>2020</v>
      </c>
      <c r="C275" s="1" t="s">
        <v>48</v>
      </c>
      <c r="D275">
        <v>146.9</v>
      </c>
      <c r="E275">
        <v>183.9</v>
      </c>
      <c r="F275">
        <v>149.5</v>
      </c>
      <c r="G275">
        <v>153.4</v>
      </c>
      <c r="H275">
        <v>140.4</v>
      </c>
      <c r="I275">
        <v>147</v>
      </c>
      <c r="J275">
        <v>178.8</v>
      </c>
      <c r="K275">
        <v>149.30000000000001</v>
      </c>
      <c r="L275">
        <v>115.1</v>
      </c>
      <c r="M275">
        <v>160</v>
      </c>
      <c r="N275">
        <v>145.4</v>
      </c>
      <c r="O275">
        <v>161.6</v>
      </c>
      <c r="P275">
        <v>156.1</v>
      </c>
      <c r="Q275">
        <v>182.9</v>
      </c>
      <c r="R275">
        <v>155.4</v>
      </c>
      <c r="S275">
        <v>149.9</v>
      </c>
      <c r="T275">
        <v>154.6</v>
      </c>
      <c r="U275" s="1" t="s">
        <v>32</v>
      </c>
      <c r="V275">
        <v>146.4</v>
      </c>
      <c r="W275">
        <v>151.6</v>
      </c>
      <c r="X275">
        <v>159.1</v>
      </c>
      <c r="Y275">
        <v>144.6</v>
      </c>
      <c r="Z275">
        <v>152.80000000000001</v>
      </c>
      <c r="AA275">
        <v>161.1</v>
      </c>
      <c r="AB275">
        <v>157.4</v>
      </c>
      <c r="AC275">
        <v>153.69999999999999</v>
      </c>
      <c r="AD275">
        <v>155.4</v>
      </c>
    </row>
    <row r="276" spans="1:30" x14ac:dyDescent="0.3">
      <c r="A276" s="1" t="s">
        <v>33</v>
      </c>
      <c r="B276">
        <v>2020</v>
      </c>
      <c r="C276" s="1" t="s">
        <v>48</v>
      </c>
      <c r="D276">
        <v>151.5</v>
      </c>
      <c r="E276">
        <v>193.1</v>
      </c>
      <c r="F276">
        <v>157.30000000000001</v>
      </c>
      <c r="G276">
        <v>153.9</v>
      </c>
      <c r="H276">
        <v>134.4</v>
      </c>
      <c r="I276">
        <v>155.4</v>
      </c>
      <c r="J276">
        <v>202</v>
      </c>
      <c r="K276">
        <v>150.80000000000001</v>
      </c>
      <c r="L276">
        <v>118.9</v>
      </c>
      <c r="M276">
        <v>160.9</v>
      </c>
      <c r="N276">
        <v>137.69999999999999</v>
      </c>
      <c r="O276">
        <v>164.4</v>
      </c>
      <c r="P276">
        <v>161.30000000000001</v>
      </c>
      <c r="Q276">
        <v>188.7</v>
      </c>
      <c r="R276">
        <v>150.19999999999999</v>
      </c>
      <c r="S276">
        <v>136.30000000000001</v>
      </c>
      <c r="T276">
        <v>148.1</v>
      </c>
      <c r="U276" s="1" t="s">
        <v>133</v>
      </c>
      <c r="V276">
        <v>137.19999999999999</v>
      </c>
      <c r="W276">
        <v>145.4</v>
      </c>
      <c r="X276">
        <v>150</v>
      </c>
      <c r="Y276">
        <v>135.1</v>
      </c>
      <c r="Z276">
        <v>141.80000000000001</v>
      </c>
      <c r="AA276">
        <v>154.9</v>
      </c>
      <c r="AB276">
        <v>159.80000000000001</v>
      </c>
      <c r="AC276">
        <v>146</v>
      </c>
      <c r="AD276">
        <v>154</v>
      </c>
    </row>
    <row r="277" spans="1:30" x14ac:dyDescent="0.3">
      <c r="A277" s="1" t="s">
        <v>35</v>
      </c>
      <c r="B277">
        <v>2020</v>
      </c>
      <c r="C277" s="1" t="s">
        <v>48</v>
      </c>
      <c r="D277">
        <v>148.4</v>
      </c>
      <c r="E277">
        <v>187.1</v>
      </c>
      <c r="F277">
        <v>152.5</v>
      </c>
      <c r="G277">
        <v>153.6</v>
      </c>
      <c r="H277">
        <v>138.19999999999999</v>
      </c>
      <c r="I277">
        <v>150.9</v>
      </c>
      <c r="J277">
        <v>186.7</v>
      </c>
      <c r="K277">
        <v>149.80000000000001</v>
      </c>
      <c r="L277">
        <v>116.4</v>
      </c>
      <c r="M277">
        <v>160.30000000000001</v>
      </c>
      <c r="N277">
        <v>142.19999999999999</v>
      </c>
      <c r="O277">
        <v>162.9</v>
      </c>
      <c r="P277">
        <v>158</v>
      </c>
      <c r="Q277">
        <v>184.4</v>
      </c>
      <c r="R277">
        <v>153.4</v>
      </c>
      <c r="S277">
        <v>144.30000000000001</v>
      </c>
      <c r="T277">
        <v>152</v>
      </c>
      <c r="U277" s="1" t="s">
        <v>133</v>
      </c>
      <c r="V277">
        <v>142.9</v>
      </c>
      <c r="W277">
        <v>148.69999999999999</v>
      </c>
      <c r="X277">
        <v>155.6</v>
      </c>
      <c r="Y277">
        <v>139.6</v>
      </c>
      <c r="Z277">
        <v>146.6</v>
      </c>
      <c r="AA277">
        <v>157.5</v>
      </c>
      <c r="AB277">
        <v>158.4</v>
      </c>
      <c r="AC277">
        <v>150</v>
      </c>
      <c r="AD277">
        <v>154.69999999999999</v>
      </c>
    </row>
    <row r="278" spans="1:30" x14ac:dyDescent="0.3">
      <c r="A278" s="1" t="s">
        <v>30</v>
      </c>
      <c r="B278">
        <v>2020</v>
      </c>
      <c r="C278" s="1" t="s">
        <v>50</v>
      </c>
      <c r="D278">
        <v>146</v>
      </c>
      <c r="E278">
        <v>186.3</v>
      </c>
      <c r="F278">
        <v>159.19999999999999</v>
      </c>
      <c r="G278">
        <v>153.6</v>
      </c>
      <c r="H278">
        <v>142.6</v>
      </c>
      <c r="I278">
        <v>147.19999999999999</v>
      </c>
      <c r="J278">
        <v>200.6</v>
      </c>
      <c r="K278">
        <v>150.30000000000001</v>
      </c>
      <c r="L278">
        <v>115.3</v>
      </c>
      <c r="M278">
        <v>160.9</v>
      </c>
      <c r="N278">
        <v>147.4</v>
      </c>
      <c r="O278">
        <v>161.9</v>
      </c>
      <c r="P278">
        <v>159.6</v>
      </c>
      <c r="Q278">
        <v>182.7</v>
      </c>
      <c r="R278">
        <v>155.69999999999999</v>
      </c>
      <c r="S278">
        <v>150.6</v>
      </c>
      <c r="T278">
        <v>155</v>
      </c>
      <c r="U278" s="1" t="s">
        <v>32</v>
      </c>
      <c r="V278">
        <v>146.80000000000001</v>
      </c>
      <c r="W278">
        <v>152</v>
      </c>
      <c r="X278">
        <v>159.5</v>
      </c>
      <c r="Y278">
        <v>146.4</v>
      </c>
      <c r="Z278">
        <v>152.4</v>
      </c>
      <c r="AA278">
        <v>162.5</v>
      </c>
      <c r="AB278">
        <v>156.19999999999999</v>
      </c>
      <c r="AC278">
        <v>154.30000000000001</v>
      </c>
      <c r="AD278">
        <v>157.5</v>
      </c>
    </row>
    <row r="279" spans="1:30" x14ac:dyDescent="0.3">
      <c r="A279" s="1" t="s">
        <v>33</v>
      </c>
      <c r="B279">
        <v>2020</v>
      </c>
      <c r="C279" s="1" t="s">
        <v>50</v>
      </c>
      <c r="D279">
        <v>150.6</v>
      </c>
      <c r="E279">
        <v>193.7</v>
      </c>
      <c r="F279">
        <v>164.8</v>
      </c>
      <c r="G279">
        <v>153.69999999999999</v>
      </c>
      <c r="H279">
        <v>135.69999999999999</v>
      </c>
      <c r="I279">
        <v>155.69999999999999</v>
      </c>
      <c r="J279">
        <v>226</v>
      </c>
      <c r="K279">
        <v>152.19999999999999</v>
      </c>
      <c r="L279">
        <v>118.1</v>
      </c>
      <c r="M279">
        <v>161.30000000000001</v>
      </c>
      <c r="N279">
        <v>139.19999999999999</v>
      </c>
      <c r="O279">
        <v>164.8</v>
      </c>
      <c r="P279">
        <v>164.4</v>
      </c>
      <c r="Q279">
        <v>188.7</v>
      </c>
      <c r="R279">
        <v>150.5</v>
      </c>
      <c r="S279">
        <v>136.1</v>
      </c>
      <c r="T279">
        <v>148.30000000000001</v>
      </c>
      <c r="U279" s="1" t="s">
        <v>134</v>
      </c>
      <c r="V279">
        <v>137.1</v>
      </c>
      <c r="W279">
        <v>145.1</v>
      </c>
      <c r="X279">
        <v>151</v>
      </c>
      <c r="Y279">
        <v>135.4</v>
      </c>
      <c r="Z279">
        <v>142</v>
      </c>
      <c r="AA279">
        <v>155.69999999999999</v>
      </c>
      <c r="AB279">
        <v>158.1</v>
      </c>
      <c r="AC279">
        <v>146.19999999999999</v>
      </c>
      <c r="AD279">
        <v>155.19999999999999</v>
      </c>
    </row>
    <row r="280" spans="1:30" x14ac:dyDescent="0.3">
      <c r="A280" s="1" t="s">
        <v>35</v>
      </c>
      <c r="B280">
        <v>2020</v>
      </c>
      <c r="C280" s="1" t="s">
        <v>50</v>
      </c>
      <c r="D280">
        <v>147.5</v>
      </c>
      <c r="E280">
        <v>188.9</v>
      </c>
      <c r="F280">
        <v>161.4</v>
      </c>
      <c r="G280">
        <v>153.6</v>
      </c>
      <c r="H280">
        <v>140.1</v>
      </c>
      <c r="I280">
        <v>151.19999999999999</v>
      </c>
      <c r="J280">
        <v>209.2</v>
      </c>
      <c r="K280">
        <v>150.9</v>
      </c>
      <c r="L280">
        <v>116.2</v>
      </c>
      <c r="M280">
        <v>161</v>
      </c>
      <c r="N280">
        <v>144</v>
      </c>
      <c r="O280">
        <v>163.19999999999999</v>
      </c>
      <c r="P280">
        <v>161.4</v>
      </c>
      <c r="Q280">
        <v>184.3</v>
      </c>
      <c r="R280">
        <v>153.69999999999999</v>
      </c>
      <c r="S280">
        <v>144.6</v>
      </c>
      <c r="T280">
        <v>152.30000000000001</v>
      </c>
      <c r="U280" s="1" t="s">
        <v>134</v>
      </c>
      <c r="V280">
        <v>143.1</v>
      </c>
      <c r="W280">
        <v>148.69999999999999</v>
      </c>
      <c r="X280">
        <v>156.30000000000001</v>
      </c>
      <c r="Y280">
        <v>140.6</v>
      </c>
      <c r="Z280">
        <v>146.5</v>
      </c>
      <c r="AA280">
        <v>158.5</v>
      </c>
      <c r="AB280">
        <v>157</v>
      </c>
      <c r="AC280">
        <v>150.4</v>
      </c>
      <c r="AD280">
        <v>156.4</v>
      </c>
    </row>
    <row r="281" spans="1:30" x14ac:dyDescent="0.3">
      <c r="A281" s="1" t="s">
        <v>30</v>
      </c>
      <c r="B281">
        <v>2020</v>
      </c>
      <c r="C281" s="1" t="s">
        <v>53</v>
      </c>
      <c r="D281">
        <v>145.4</v>
      </c>
      <c r="E281">
        <v>188.6</v>
      </c>
      <c r="F281">
        <v>171.6</v>
      </c>
      <c r="G281">
        <v>153.80000000000001</v>
      </c>
      <c r="H281">
        <v>145.4</v>
      </c>
      <c r="I281">
        <v>146.5</v>
      </c>
      <c r="J281">
        <v>222.2</v>
      </c>
      <c r="K281">
        <v>155.9</v>
      </c>
      <c r="L281">
        <v>114.9</v>
      </c>
      <c r="M281">
        <v>162</v>
      </c>
      <c r="N281">
        <v>150</v>
      </c>
      <c r="O281">
        <v>162.69999999999999</v>
      </c>
      <c r="P281">
        <v>163.4</v>
      </c>
      <c r="Q281">
        <v>183.4</v>
      </c>
      <c r="R281">
        <v>156.30000000000001</v>
      </c>
      <c r="S281">
        <v>151</v>
      </c>
      <c r="T281">
        <v>155.5</v>
      </c>
      <c r="U281" s="1" t="s">
        <v>32</v>
      </c>
      <c r="V281">
        <v>147.5</v>
      </c>
      <c r="W281">
        <v>152.80000000000001</v>
      </c>
      <c r="X281">
        <v>160.4</v>
      </c>
      <c r="Y281">
        <v>146.1</v>
      </c>
      <c r="Z281">
        <v>153.6</v>
      </c>
      <c r="AA281">
        <v>161.6</v>
      </c>
      <c r="AB281">
        <v>156.19999999999999</v>
      </c>
      <c r="AC281">
        <v>154.5</v>
      </c>
      <c r="AD281">
        <v>159.80000000000001</v>
      </c>
    </row>
    <row r="282" spans="1:30" x14ac:dyDescent="0.3">
      <c r="A282" s="1" t="s">
        <v>33</v>
      </c>
      <c r="B282">
        <v>2020</v>
      </c>
      <c r="C282" s="1" t="s">
        <v>53</v>
      </c>
      <c r="D282">
        <v>149.69999999999999</v>
      </c>
      <c r="E282">
        <v>195.5</v>
      </c>
      <c r="F282">
        <v>176.9</v>
      </c>
      <c r="G282">
        <v>153.9</v>
      </c>
      <c r="H282">
        <v>138</v>
      </c>
      <c r="I282">
        <v>150.5</v>
      </c>
      <c r="J282">
        <v>245.3</v>
      </c>
      <c r="K282">
        <v>158.69999999999999</v>
      </c>
      <c r="L282">
        <v>117.2</v>
      </c>
      <c r="M282">
        <v>161.4</v>
      </c>
      <c r="N282">
        <v>141.5</v>
      </c>
      <c r="O282">
        <v>165.1</v>
      </c>
      <c r="P282">
        <v>167</v>
      </c>
      <c r="Q282">
        <v>188.8</v>
      </c>
      <c r="R282">
        <v>151.1</v>
      </c>
      <c r="S282">
        <v>136.4</v>
      </c>
      <c r="T282">
        <v>148.80000000000001</v>
      </c>
      <c r="U282" s="1" t="s">
        <v>135</v>
      </c>
      <c r="V282">
        <v>137.30000000000001</v>
      </c>
      <c r="W282">
        <v>145.1</v>
      </c>
      <c r="X282">
        <v>152</v>
      </c>
      <c r="Y282">
        <v>135.19999999999999</v>
      </c>
      <c r="Z282">
        <v>144.4</v>
      </c>
      <c r="AA282">
        <v>156.4</v>
      </c>
      <c r="AB282">
        <v>157.9</v>
      </c>
      <c r="AC282">
        <v>146.6</v>
      </c>
      <c r="AD282">
        <v>156.69999999999999</v>
      </c>
    </row>
    <row r="283" spans="1:30" x14ac:dyDescent="0.3">
      <c r="A283" s="1" t="s">
        <v>35</v>
      </c>
      <c r="B283">
        <v>2020</v>
      </c>
      <c r="C283" s="1" t="s">
        <v>53</v>
      </c>
      <c r="D283">
        <v>146.80000000000001</v>
      </c>
      <c r="E283">
        <v>191</v>
      </c>
      <c r="F283">
        <v>173.6</v>
      </c>
      <c r="G283">
        <v>153.80000000000001</v>
      </c>
      <c r="H283">
        <v>142.69999999999999</v>
      </c>
      <c r="I283">
        <v>148.4</v>
      </c>
      <c r="J283">
        <v>230</v>
      </c>
      <c r="K283">
        <v>156.80000000000001</v>
      </c>
      <c r="L283">
        <v>115.7</v>
      </c>
      <c r="M283">
        <v>161.80000000000001</v>
      </c>
      <c r="N283">
        <v>146.5</v>
      </c>
      <c r="O283">
        <v>163.80000000000001</v>
      </c>
      <c r="P283">
        <v>164.7</v>
      </c>
      <c r="Q283">
        <v>184.8</v>
      </c>
      <c r="R283">
        <v>154.30000000000001</v>
      </c>
      <c r="S283">
        <v>144.9</v>
      </c>
      <c r="T283">
        <v>152.80000000000001</v>
      </c>
      <c r="U283" s="1" t="s">
        <v>135</v>
      </c>
      <c r="V283">
        <v>143.6</v>
      </c>
      <c r="W283">
        <v>149.19999999999999</v>
      </c>
      <c r="X283">
        <v>157.19999999999999</v>
      </c>
      <c r="Y283">
        <v>140.4</v>
      </c>
      <c r="Z283">
        <v>148.4</v>
      </c>
      <c r="AA283">
        <v>158.6</v>
      </c>
      <c r="AB283">
        <v>156.9</v>
      </c>
      <c r="AC283">
        <v>150.69999999999999</v>
      </c>
      <c r="AD283">
        <v>158.4</v>
      </c>
    </row>
    <row r="284" spans="1:30" x14ac:dyDescent="0.3">
      <c r="A284" s="1" t="s">
        <v>30</v>
      </c>
      <c r="B284">
        <v>2020</v>
      </c>
      <c r="C284" s="1" t="s">
        <v>55</v>
      </c>
      <c r="D284">
        <v>144.6</v>
      </c>
      <c r="E284">
        <v>188.5</v>
      </c>
      <c r="F284">
        <v>173.4</v>
      </c>
      <c r="G284">
        <v>154</v>
      </c>
      <c r="H284">
        <v>150</v>
      </c>
      <c r="I284">
        <v>145.9</v>
      </c>
      <c r="J284">
        <v>225.2</v>
      </c>
      <c r="K284">
        <v>159.5</v>
      </c>
      <c r="L284">
        <v>114.4</v>
      </c>
      <c r="M284">
        <v>163.5</v>
      </c>
      <c r="N284">
        <v>153.4</v>
      </c>
      <c r="O284">
        <v>163.6</v>
      </c>
      <c r="P284">
        <v>164.5</v>
      </c>
      <c r="Q284">
        <v>183.6</v>
      </c>
      <c r="R284">
        <v>157</v>
      </c>
      <c r="S284">
        <v>151.6</v>
      </c>
      <c r="T284">
        <v>156.30000000000001</v>
      </c>
      <c r="U284" s="1" t="s">
        <v>32</v>
      </c>
      <c r="V284">
        <v>148.69999999999999</v>
      </c>
      <c r="W284">
        <v>153.4</v>
      </c>
      <c r="X284">
        <v>161.6</v>
      </c>
      <c r="Y284">
        <v>146.4</v>
      </c>
      <c r="Z284">
        <v>153.9</v>
      </c>
      <c r="AA284">
        <v>162.9</v>
      </c>
      <c r="AB284">
        <v>156.6</v>
      </c>
      <c r="AC284">
        <v>155.19999999999999</v>
      </c>
      <c r="AD284">
        <v>160.69999999999999</v>
      </c>
    </row>
    <row r="285" spans="1:30" x14ac:dyDescent="0.3">
      <c r="A285" s="1" t="s">
        <v>33</v>
      </c>
      <c r="B285">
        <v>2020</v>
      </c>
      <c r="C285" s="1" t="s">
        <v>55</v>
      </c>
      <c r="D285">
        <v>149</v>
      </c>
      <c r="E285">
        <v>195.7</v>
      </c>
      <c r="F285">
        <v>178.3</v>
      </c>
      <c r="G285">
        <v>154.19999999999999</v>
      </c>
      <c r="H285">
        <v>140.69999999999999</v>
      </c>
      <c r="I285">
        <v>149.69999999999999</v>
      </c>
      <c r="J285">
        <v>240.9</v>
      </c>
      <c r="K285">
        <v>161.5</v>
      </c>
      <c r="L285">
        <v>117.1</v>
      </c>
      <c r="M285">
        <v>161.9</v>
      </c>
      <c r="N285">
        <v>143.30000000000001</v>
      </c>
      <c r="O285">
        <v>166.1</v>
      </c>
      <c r="P285">
        <v>167</v>
      </c>
      <c r="Q285">
        <v>190.2</v>
      </c>
      <c r="R285">
        <v>151.9</v>
      </c>
      <c r="S285">
        <v>136.69999999999999</v>
      </c>
      <c r="T285">
        <v>149.6</v>
      </c>
      <c r="U285" s="1" t="s">
        <v>136</v>
      </c>
      <c r="V285">
        <v>137.9</v>
      </c>
      <c r="W285">
        <v>145.5</v>
      </c>
      <c r="X285">
        <v>152.9</v>
      </c>
      <c r="Y285">
        <v>135.5</v>
      </c>
      <c r="Z285">
        <v>144.30000000000001</v>
      </c>
      <c r="AA285">
        <v>156.9</v>
      </c>
      <c r="AB285">
        <v>157.9</v>
      </c>
      <c r="AC285">
        <v>146.9</v>
      </c>
      <c r="AD285">
        <v>156.9</v>
      </c>
    </row>
    <row r="286" spans="1:30" x14ac:dyDescent="0.3">
      <c r="A286" s="1" t="s">
        <v>35</v>
      </c>
      <c r="B286">
        <v>2020</v>
      </c>
      <c r="C286" s="1" t="s">
        <v>55</v>
      </c>
      <c r="D286">
        <v>146</v>
      </c>
      <c r="E286">
        <v>191</v>
      </c>
      <c r="F286">
        <v>175.3</v>
      </c>
      <c r="G286">
        <v>154.1</v>
      </c>
      <c r="H286">
        <v>146.6</v>
      </c>
      <c r="I286">
        <v>147.69999999999999</v>
      </c>
      <c r="J286">
        <v>230.5</v>
      </c>
      <c r="K286">
        <v>160.19999999999999</v>
      </c>
      <c r="L286">
        <v>115.3</v>
      </c>
      <c r="M286">
        <v>163</v>
      </c>
      <c r="N286">
        <v>149.19999999999999</v>
      </c>
      <c r="O286">
        <v>164.8</v>
      </c>
      <c r="P286">
        <v>165.4</v>
      </c>
      <c r="Q286">
        <v>185.4</v>
      </c>
      <c r="R286">
        <v>155</v>
      </c>
      <c r="S286">
        <v>145.4</v>
      </c>
      <c r="T286">
        <v>153.6</v>
      </c>
      <c r="U286" s="1" t="s">
        <v>136</v>
      </c>
      <c r="V286">
        <v>144.6</v>
      </c>
      <c r="W286">
        <v>149.69999999999999</v>
      </c>
      <c r="X286">
        <v>158.30000000000001</v>
      </c>
      <c r="Y286">
        <v>140.69999999999999</v>
      </c>
      <c r="Z286">
        <v>148.5</v>
      </c>
      <c r="AA286">
        <v>159.4</v>
      </c>
      <c r="AB286">
        <v>157.1</v>
      </c>
      <c r="AC286">
        <v>151.19999999999999</v>
      </c>
      <c r="AD286">
        <v>158.9</v>
      </c>
    </row>
    <row r="287" spans="1:30" x14ac:dyDescent="0.3">
      <c r="A287" s="1" t="s">
        <v>30</v>
      </c>
      <c r="B287">
        <v>2021</v>
      </c>
      <c r="C287" s="1" t="s">
        <v>31</v>
      </c>
      <c r="D287">
        <v>143.4</v>
      </c>
      <c r="E287">
        <v>187.5</v>
      </c>
      <c r="F287">
        <v>173.4</v>
      </c>
      <c r="G287">
        <v>154</v>
      </c>
      <c r="H287">
        <v>154.80000000000001</v>
      </c>
      <c r="I287">
        <v>147</v>
      </c>
      <c r="J287">
        <v>187.8</v>
      </c>
      <c r="K287">
        <v>159.5</v>
      </c>
      <c r="L287">
        <v>113.8</v>
      </c>
      <c r="M287">
        <v>164.5</v>
      </c>
      <c r="N287">
        <v>156.1</v>
      </c>
      <c r="O287">
        <v>164.3</v>
      </c>
      <c r="P287">
        <v>159.6</v>
      </c>
      <c r="Q287">
        <v>184.6</v>
      </c>
      <c r="R287">
        <v>157.5</v>
      </c>
      <c r="S287">
        <v>152.4</v>
      </c>
      <c r="T287">
        <v>156.80000000000001</v>
      </c>
      <c r="U287" s="1" t="s">
        <v>32</v>
      </c>
      <c r="V287">
        <v>150.9</v>
      </c>
      <c r="W287">
        <v>153.9</v>
      </c>
      <c r="X287">
        <v>162.5</v>
      </c>
      <c r="Y287">
        <v>147.5</v>
      </c>
      <c r="Z287">
        <v>155.1</v>
      </c>
      <c r="AA287">
        <v>163.5</v>
      </c>
      <c r="AB287">
        <v>156.19999999999999</v>
      </c>
      <c r="AC287">
        <v>155.9</v>
      </c>
      <c r="AD287">
        <v>158.5</v>
      </c>
    </row>
    <row r="288" spans="1:30" x14ac:dyDescent="0.3">
      <c r="A288" s="1" t="s">
        <v>33</v>
      </c>
      <c r="B288">
        <v>2021</v>
      </c>
      <c r="C288" s="1" t="s">
        <v>31</v>
      </c>
      <c r="D288">
        <v>148</v>
      </c>
      <c r="E288">
        <v>194.8</v>
      </c>
      <c r="F288">
        <v>178.4</v>
      </c>
      <c r="G288">
        <v>154.4</v>
      </c>
      <c r="H288">
        <v>144.1</v>
      </c>
      <c r="I288">
        <v>152.6</v>
      </c>
      <c r="J288">
        <v>206.8</v>
      </c>
      <c r="K288">
        <v>162.1</v>
      </c>
      <c r="L288">
        <v>116.3</v>
      </c>
      <c r="M288">
        <v>163</v>
      </c>
      <c r="N288">
        <v>145.9</v>
      </c>
      <c r="O288">
        <v>167.2</v>
      </c>
      <c r="P288">
        <v>163.4</v>
      </c>
      <c r="Q288">
        <v>191.8</v>
      </c>
      <c r="R288">
        <v>152.5</v>
      </c>
      <c r="S288">
        <v>137.30000000000001</v>
      </c>
      <c r="T288">
        <v>150.19999999999999</v>
      </c>
      <c r="U288" s="1" t="s">
        <v>137</v>
      </c>
      <c r="V288">
        <v>142.9</v>
      </c>
      <c r="W288">
        <v>145.69999999999999</v>
      </c>
      <c r="X288">
        <v>154.1</v>
      </c>
      <c r="Y288">
        <v>136.9</v>
      </c>
      <c r="Z288">
        <v>145.4</v>
      </c>
      <c r="AA288">
        <v>156.1</v>
      </c>
      <c r="AB288">
        <v>157.69999999999999</v>
      </c>
      <c r="AC288">
        <v>147.6</v>
      </c>
      <c r="AD288">
        <v>156</v>
      </c>
    </row>
    <row r="289" spans="1:30" x14ac:dyDescent="0.3">
      <c r="A289" s="1" t="s">
        <v>35</v>
      </c>
      <c r="B289">
        <v>2021</v>
      </c>
      <c r="C289" s="1" t="s">
        <v>31</v>
      </c>
      <c r="D289">
        <v>144.9</v>
      </c>
      <c r="E289">
        <v>190.1</v>
      </c>
      <c r="F289">
        <v>175.3</v>
      </c>
      <c r="G289">
        <v>154.1</v>
      </c>
      <c r="H289">
        <v>150.9</v>
      </c>
      <c r="I289">
        <v>149.6</v>
      </c>
      <c r="J289">
        <v>194.2</v>
      </c>
      <c r="K289">
        <v>160.4</v>
      </c>
      <c r="L289">
        <v>114.6</v>
      </c>
      <c r="M289">
        <v>164</v>
      </c>
      <c r="N289">
        <v>151.80000000000001</v>
      </c>
      <c r="O289">
        <v>165.6</v>
      </c>
      <c r="P289">
        <v>161</v>
      </c>
      <c r="Q289">
        <v>186.5</v>
      </c>
      <c r="R289">
        <v>155.5</v>
      </c>
      <c r="S289">
        <v>146.1</v>
      </c>
      <c r="T289">
        <v>154.19999999999999</v>
      </c>
      <c r="U289" s="1" t="s">
        <v>137</v>
      </c>
      <c r="V289">
        <v>147.9</v>
      </c>
      <c r="W289">
        <v>150</v>
      </c>
      <c r="X289">
        <v>159.30000000000001</v>
      </c>
      <c r="Y289">
        <v>141.9</v>
      </c>
      <c r="Z289">
        <v>149.6</v>
      </c>
      <c r="AA289">
        <v>159.19999999999999</v>
      </c>
      <c r="AB289">
        <v>156.80000000000001</v>
      </c>
      <c r="AC289">
        <v>151.9</v>
      </c>
      <c r="AD289">
        <v>157.30000000000001</v>
      </c>
    </row>
    <row r="290" spans="1:30" x14ac:dyDescent="0.3">
      <c r="A290" s="1" t="s">
        <v>30</v>
      </c>
      <c r="B290">
        <v>2021</v>
      </c>
      <c r="C290" s="1" t="s">
        <v>36</v>
      </c>
      <c r="D290">
        <v>142.80000000000001</v>
      </c>
      <c r="E290">
        <v>184</v>
      </c>
      <c r="F290">
        <v>168</v>
      </c>
      <c r="G290">
        <v>154.4</v>
      </c>
      <c r="H290">
        <v>163</v>
      </c>
      <c r="I290">
        <v>147.80000000000001</v>
      </c>
      <c r="J290">
        <v>149.69999999999999</v>
      </c>
      <c r="K290">
        <v>158.30000000000001</v>
      </c>
      <c r="L290">
        <v>111.8</v>
      </c>
      <c r="M290">
        <v>165</v>
      </c>
      <c r="N290">
        <v>160</v>
      </c>
      <c r="O290">
        <v>165.8</v>
      </c>
      <c r="P290">
        <v>154.69999999999999</v>
      </c>
      <c r="Q290">
        <v>186.5</v>
      </c>
      <c r="R290">
        <v>159.1</v>
      </c>
      <c r="S290">
        <v>153.9</v>
      </c>
      <c r="T290">
        <v>158.4</v>
      </c>
      <c r="U290" s="1" t="s">
        <v>32</v>
      </c>
      <c r="V290">
        <v>154.4</v>
      </c>
      <c r="W290">
        <v>154.80000000000001</v>
      </c>
      <c r="X290">
        <v>164.3</v>
      </c>
      <c r="Y290">
        <v>150.19999999999999</v>
      </c>
      <c r="Z290">
        <v>157</v>
      </c>
      <c r="AA290">
        <v>163.6</v>
      </c>
      <c r="AB290">
        <v>155.19999999999999</v>
      </c>
      <c r="AC290">
        <v>157.19999999999999</v>
      </c>
      <c r="AD290">
        <v>156.69999999999999</v>
      </c>
    </row>
    <row r="291" spans="1:30" x14ac:dyDescent="0.3">
      <c r="A291" s="1" t="s">
        <v>33</v>
      </c>
      <c r="B291">
        <v>2021</v>
      </c>
      <c r="C291" s="1" t="s">
        <v>36</v>
      </c>
      <c r="D291">
        <v>147.6</v>
      </c>
      <c r="E291">
        <v>191.2</v>
      </c>
      <c r="F291">
        <v>169.9</v>
      </c>
      <c r="G291">
        <v>155.1</v>
      </c>
      <c r="H291">
        <v>151.4</v>
      </c>
      <c r="I291">
        <v>154</v>
      </c>
      <c r="J291">
        <v>180.2</v>
      </c>
      <c r="K291">
        <v>159.80000000000001</v>
      </c>
      <c r="L291">
        <v>114.9</v>
      </c>
      <c r="M291">
        <v>162.5</v>
      </c>
      <c r="N291">
        <v>149.19999999999999</v>
      </c>
      <c r="O291">
        <v>169.4</v>
      </c>
      <c r="P291">
        <v>160.80000000000001</v>
      </c>
      <c r="Q291">
        <v>193.3</v>
      </c>
      <c r="R291">
        <v>154.19999999999999</v>
      </c>
      <c r="S291">
        <v>138.19999999999999</v>
      </c>
      <c r="T291">
        <v>151.80000000000001</v>
      </c>
      <c r="U291" s="1" t="s">
        <v>138</v>
      </c>
      <c r="V291">
        <v>149.1</v>
      </c>
      <c r="W291">
        <v>146.5</v>
      </c>
      <c r="X291">
        <v>156.30000000000001</v>
      </c>
      <c r="Y291">
        <v>140.5</v>
      </c>
      <c r="Z291">
        <v>147.30000000000001</v>
      </c>
      <c r="AA291">
        <v>156.6</v>
      </c>
      <c r="AB291">
        <v>156.69999999999999</v>
      </c>
      <c r="AC291">
        <v>149.30000000000001</v>
      </c>
      <c r="AD291">
        <v>156.5</v>
      </c>
    </row>
    <row r="292" spans="1:30" x14ac:dyDescent="0.3">
      <c r="A292" s="1" t="s">
        <v>35</v>
      </c>
      <c r="B292">
        <v>2021</v>
      </c>
      <c r="C292" s="1" t="s">
        <v>36</v>
      </c>
      <c r="D292">
        <v>144.30000000000001</v>
      </c>
      <c r="E292">
        <v>186.5</v>
      </c>
      <c r="F292">
        <v>168.7</v>
      </c>
      <c r="G292">
        <v>154.69999999999999</v>
      </c>
      <c r="H292">
        <v>158.69999999999999</v>
      </c>
      <c r="I292">
        <v>150.69999999999999</v>
      </c>
      <c r="J292">
        <v>160</v>
      </c>
      <c r="K292">
        <v>158.80000000000001</v>
      </c>
      <c r="L292">
        <v>112.8</v>
      </c>
      <c r="M292">
        <v>164.2</v>
      </c>
      <c r="N292">
        <v>155.5</v>
      </c>
      <c r="O292">
        <v>167.5</v>
      </c>
      <c r="P292">
        <v>156.9</v>
      </c>
      <c r="Q292">
        <v>188.3</v>
      </c>
      <c r="R292">
        <v>157.19999999999999</v>
      </c>
      <c r="S292">
        <v>147.4</v>
      </c>
      <c r="T292">
        <v>155.80000000000001</v>
      </c>
      <c r="U292" s="1" t="s">
        <v>138</v>
      </c>
      <c r="V292">
        <v>152.4</v>
      </c>
      <c r="W292">
        <v>150.9</v>
      </c>
      <c r="X292">
        <v>161.30000000000001</v>
      </c>
      <c r="Y292">
        <v>145.1</v>
      </c>
      <c r="Z292">
        <v>151.5</v>
      </c>
      <c r="AA292">
        <v>159.5</v>
      </c>
      <c r="AB292">
        <v>155.80000000000001</v>
      </c>
      <c r="AC292">
        <v>153.4</v>
      </c>
      <c r="AD292">
        <v>156.6</v>
      </c>
    </row>
    <row r="293" spans="1:30" x14ac:dyDescent="0.3">
      <c r="A293" s="1" t="s">
        <v>30</v>
      </c>
      <c r="B293">
        <v>2021</v>
      </c>
      <c r="C293" s="1" t="s">
        <v>38</v>
      </c>
      <c r="D293">
        <v>142.5</v>
      </c>
      <c r="E293">
        <v>189.4</v>
      </c>
      <c r="F293">
        <v>163.19999999999999</v>
      </c>
      <c r="G293">
        <v>154.5</v>
      </c>
      <c r="H293">
        <v>168.2</v>
      </c>
      <c r="I293">
        <v>150.5</v>
      </c>
      <c r="J293">
        <v>141</v>
      </c>
      <c r="K293">
        <v>159.19999999999999</v>
      </c>
      <c r="L293">
        <v>111.7</v>
      </c>
      <c r="M293">
        <v>164</v>
      </c>
      <c r="N293">
        <v>160.6</v>
      </c>
      <c r="O293">
        <v>166.4</v>
      </c>
      <c r="P293">
        <v>154.5</v>
      </c>
      <c r="Q293">
        <v>186.1</v>
      </c>
      <c r="R293">
        <v>159.6</v>
      </c>
      <c r="S293">
        <v>154.4</v>
      </c>
      <c r="T293">
        <v>158.9</v>
      </c>
      <c r="U293" s="1" t="s">
        <v>139</v>
      </c>
      <c r="V293">
        <v>156</v>
      </c>
      <c r="W293">
        <v>154.80000000000001</v>
      </c>
      <c r="X293">
        <v>164.6</v>
      </c>
      <c r="Y293">
        <v>151.30000000000001</v>
      </c>
      <c r="Z293">
        <v>157.80000000000001</v>
      </c>
      <c r="AA293">
        <v>163.80000000000001</v>
      </c>
      <c r="AB293">
        <v>153.1</v>
      </c>
      <c r="AC293">
        <v>157.30000000000001</v>
      </c>
      <c r="AD293">
        <v>156.69999999999999</v>
      </c>
    </row>
    <row r="294" spans="1:30" x14ac:dyDescent="0.3">
      <c r="A294" s="1" t="s">
        <v>33</v>
      </c>
      <c r="B294">
        <v>2021</v>
      </c>
      <c r="C294" s="1" t="s">
        <v>38</v>
      </c>
      <c r="D294">
        <v>147.5</v>
      </c>
      <c r="E294">
        <v>197.5</v>
      </c>
      <c r="F294">
        <v>164.7</v>
      </c>
      <c r="G294">
        <v>155.6</v>
      </c>
      <c r="H294">
        <v>156.4</v>
      </c>
      <c r="I294">
        <v>157.30000000000001</v>
      </c>
      <c r="J294">
        <v>166.1</v>
      </c>
      <c r="K294">
        <v>161.1</v>
      </c>
      <c r="L294">
        <v>114.3</v>
      </c>
      <c r="M294">
        <v>162.6</v>
      </c>
      <c r="N294">
        <v>150.69999999999999</v>
      </c>
      <c r="O294">
        <v>170.3</v>
      </c>
      <c r="P294">
        <v>160.4</v>
      </c>
      <c r="Q294">
        <v>193.5</v>
      </c>
      <c r="R294">
        <v>155.1</v>
      </c>
      <c r="S294">
        <v>138.69999999999999</v>
      </c>
      <c r="T294">
        <v>152.6</v>
      </c>
      <c r="U294" s="1" t="s">
        <v>140</v>
      </c>
      <c r="V294">
        <v>154.80000000000001</v>
      </c>
      <c r="W294">
        <v>147.19999999999999</v>
      </c>
      <c r="X294">
        <v>156.9</v>
      </c>
      <c r="Y294">
        <v>141.69999999999999</v>
      </c>
      <c r="Z294">
        <v>148.6</v>
      </c>
      <c r="AA294">
        <v>157.6</v>
      </c>
      <c r="AB294">
        <v>154.9</v>
      </c>
      <c r="AC294">
        <v>150</v>
      </c>
      <c r="AD294">
        <v>156.9</v>
      </c>
    </row>
    <row r="295" spans="1:30" x14ac:dyDescent="0.3">
      <c r="A295" s="1" t="s">
        <v>35</v>
      </c>
      <c r="B295">
        <v>2021</v>
      </c>
      <c r="C295" s="1" t="s">
        <v>38</v>
      </c>
      <c r="D295">
        <v>144.1</v>
      </c>
      <c r="E295">
        <v>192.2</v>
      </c>
      <c r="F295">
        <v>163.80000000000001</v>
      </c>
      <c r="G295">
        <v>154.9</v>
      </c>
      <c r="H295">
        <v>163.9</v>
      </c>
      <c r="I295">
        <v>153.69999999999999</v>
      </c>
      <c r="J295">
        <v>149.5</v>
      </c>
      <c r="K295">
        <v>159.80000000000001</v>
      </c>
      <c r="L295">
        <v>112.6</v>
      </c>
      <c r="M295">
        <v>163.5</v>
      </c>
      <c r="N295">
        <v>156.5</v>
      </c>
      <c r="O295">
        <v>168.2</v>
      </c>
      <c r="P295">
        <v>156.69999999999999</v>
      </c>
      <c r="Q295">
        <v>188.1</v>
      </c>
      <c r="R295">
        <v>157.80000000000001</v>
      </c>
      <c r="S295">
        <v>147.9</v>
      </c>
      <c r="T295">
        <v>156.4</v>
      </c>
      <c r="U295" s="1" t="s">
        <v>140</v>
      </c>
      <c r="V295">
        <v>155.5</v>
      </c>
      <c r="W295">
        <v>151.19999999999999</v>
      </c>
      <c r="X295">
        <v>161.69999999999999</v>
      </c>
      <c r="Y295">
        <v>146.19999999999999</v>
      </c>
      <c r="Z295">
        <v>152.6</v>
      </c>
      <c r="AA295">
        <v>160.19999999999999</v>
      </c>
      <c r="AB295">
        <v>153.80000000000001</v>
      </c>
      <c r="AC295">
        <v>153.80000000000001</v>
      </c>
      <c r="AD295">
        <v>156.80000000000001</v>
      </c>
    </row>
    <row r="296" spans="1:30" x14ac:dyDescent="0.3">
      <c r="A296" s="1" t="s">
        <v>30</v>
      </c>
      <c r="B296">
        <v>2021</v>
      </c>
      <c r="C296" s="1" t="s">
        <v>39</v>
      </c>
      <c r="D296">
        <v>142.69999999999999</v>
      </c>
      <c r="E296">
        <v>195.5</v>
      </c>
      <c r="F296">
        <v>163.4</v>
      </c>
      <c r="G296">
        <v>155</v>
      </c>
      <c r="H296">
        <v>175.2</v>
      </c>
      <c r="I296">
        <v>160.6</v>
      </c>
      <c r="J296">
        <v>135.1</v>
      </c>
      <c r="K296">
        <v>161.1</v>
      </c>
      <c r="L296">
        <v>112.2</v>
      </c>
      <c r="M296">
        <v>164.4</v>
      </c>
      <c r="N296">
        <v>161.9</v>
      </c>
      <c r="O296">
        <v>166.8</v>
      </c>
      <c r="P296">
        <v>155.6</v>
      </c>
      <c r="Q296">
        <v>186.8</v>
      </c>
      <c r="R296">
        <v>160.69999999999999</v>
      </c>
      <c r="S296">
        <v>155.1</v>
      </c>
      <c r="T296">
        <v>159.9</v>
      </c>
      <c r="U296" s="1" t="s">
        <v>139</v>
      </c>
      <c r="V296">
        <v>156</v>
      </c>
      <c r="W296">
        <v>155.5</v>
      </c>
      <c r="X296">
        <v>165.3</v>
      </c>
      <c r="Y296">
        <v>151.69999999999999</v>
      </c>
      <c r="Z296">
        <v>158.6</v>
      </c>
      <c r="AA296">
        <v>164.1</v>
      </c>
      <c r="AB296">
        <v>154.6</v>
      </c>
      <c r="AC296">
        <v>158</v>
      </c>
      <c r="AD296">
        <v>157.6</v>
      </c>
    </row>
    <row r="297" spans="1:30" x14ac:dyDescent="0.3">
      <c r="A297" s="1" t="s">
        <v>33</v>
      </c>
      <c r="B297">
        <v>2021</v>
      </c>
      <c r="C297" s="1" t="s">
        <v>39</v>
      </c>
      <c r="D297">
        <v>147.6</v>
      </c>
      <c r="E297">
        <v>202.5</v>
      </c>
      <c r="F297">
        <v>166.4</v>
      </c>
      <c r="G297">
        <v>156</v>
      </c>
      <c r="H297">
        <v>161.4</v>
      </c>
      <c r="I297">
        <v>168.8</v>
      </c>
      <c r="J297">
        <v>161.6</v>
      </c>
      <c r="K297">
        <v>162.80000000000001</v>
      </c>
      <c r="L297">
        <v>114.8</v>
      </c>
      <c r="M297">
        <v>162.80000000000001</v>
      </c>
      <c r="N297">
        <v>151.5</v>
      </c>
      <c r="O297">
        <v>171.4</v>
      </c>
      <c r="P297">
        <v>162</v>
      </c>
      <c r="Q297">
        <v>194.4</v>
      </c>
      <c r="R297">
        <v>155.9</v>
      </c>
      <c r="S297">
        <v>139.30000000000001</v>
      </c>
      <c r="T297">
        <v>153.4</v>
      </c>
      <c r="U297" s="1" t="s">
        <v>141</v>
      </c>
      <c r="V297">
        <v>154.9</v>
      </c>
      <c r="W297">
        <v>147.6</v>
      </c>
      <c r="X297">
        <v>157.5</v>
      </c>
      <c r="Y297">
        <v>142.1</v>
      </c>
      <c r="Z297">
        <v>149.1</v>
      </c>
      <c r="AA297">
        <v>157.6</v>
      </c>
      <c r="AB297">
        <v>156.6</v>
      </c>
      <c r="AC297">
        <v>150.5</v>
      </c>
      <c r="AD297">
        <v>158</v>
      </c>
    </row>
    <row r="298" spans="1:30" x14ac:dyDescent="0.3">
      <c r="A298" s="1" t="s">
        <v>35</v>
      </c>
      <c r="B298">
        <v>2021</v>
      </c>
      <c r="C298" s="1" t="s">
        <v>39</v>
      </c>
      <c r="D298">
        <v>144.30000000000001</v>
      </c>
      <c r="E298">
        <v>198</v>
      </c>
      <c r="F298">
        <v>164.6</v>
      </c>
      <c r="G298">
        <v>155.4</v>
      </c>
      <c r="H298">
        <v>170.1</v>
      </c>
      <c r="I298">
        <v>164.4</v>
      </c>
      <c r="J298">
        <v>144.1</v>
      </c>
      <c r="K298">
        <v>161.69999999999999</v>
      </c>
      <c r="L298">
        <v>113.1</v>
      </c>
      <c r="M298">
        <v>163.9</v>
      </c>
      <c r="N298">
        <v>157.6</v>
      </c>
      <c r="O298">
        <v>168.9</v>
      </c>
      <c r="P298">
        <v>158</v>
      </c>
      <c r="Q298">
        <v>188.8</v>
      </c>
      <c r="R298">
        <v>158.80000000000001</v>
      </c>
      <c r="S298">
        <v>148.5</v>
      </c>
      <c r="T298">
        <v>157.30000000000001</v>
      </c>
      <c r="U298" s="1" t="s">
        <v>141</v>
      </c>
      <c r="V298">
        <v>155.6</v>
      </c>
      <c r="W298">
        <v>151.80000000000001</v>
      </c>
      <c r="X298">
        <v>162.30000000000001</v>
      </c>
      <c r="Y298">
        <v>146.6</v>
      </c>
      <c r="Z298">
        <v>153.19999999999999</v>
      </c>
      <c r="AA298">
        <v>160.30000000000001</v>
      </c>
      <c r="AB298">
        <v>155.4</v>
      </c>
      <c r="AC298">
        <v>154.4</v>
      </c>
      <c r="AD298">
        <v>157.80000000000001</v>
      </c>
    </row>
    <row r="299" spans="1:30" x14ac:dyDescent="0.3">
      <c r="A299" s="1" t="s">
        <v>30</v>
      </c>
      <c r="B299">
        <v>2021</v>
      </c>
      <c r="C299" s="1" t="s">
        <v>41</v>
      </c>
      <c r="D299">
        <v>145.1</v>
      </c>
      <c r="E299">
        <v>198.5</v>
      </c>
      <c r="F299">
        <v>168.6</v>
      </c>
      <c r="G299">
        <v>155.80000000000001</v>
      </c>
      <c r="H299">
        <v>184.4</v>
      </c>
      <c r="I299">
        <v>162.30000000000001</v>
      </c>
      <c r="J299">
        <v>138.4</v>
      </c>
      <c r="K299">
        <v>165.1</v>
      </c>
      <c r="L299">
        <v>114.3</v>
      </c>
      <c r="M299">
        <v>169.7</v>
      </c>
      <c r="N299">
        <v>164.6</v>
      </c>
      <c r="O299">
        <v>169.8</v>
      </c>
      <c r="P299">
        <v>158.69999999999999</v>
      </c>
      <c r="Q299">
        <v>189.6</v>
      </c>
      <c r="R299">
        <v>165.3</v>
      </c>
      <c r="S299">
        <v>160.6</v>
      </c>
      <c r="T299">
        <v>164.5</v>
      </c>
      <c r="U299" s="1" t="s">
        <v>32</v>
      </c>
      <c r="V299">
        <v>161.69999999999999</v>
      </c>
      <c r="W299">
        <v>158.80000000000001</v>
      </c>
      <c r="X299">
        <v>169.1</v>
      </c>
      <c r="Y299">
        <v>153.19999999999999</v>
      </c>
      <c r="Z299">
        <v>160</v>
      </c>
      <c r="AA299">
        <v>167.6</v>
      </c>
      <c r="AB299">
        <v>159.30000000000001</v>
      </c>
      <c r="AC299">
        <v>161.1</v>
      </c>
      <c r="AD299">
        <v>161.1</v>
      </c>
    </row>
    <row r="300" spans="1:30" x14ac:dyDescent="0.3">
      <c r="A300" s="1" t="s">
        <v>33</v>
      </c>
      <c r="B300">
        <v>2021</v>
      </c>
      <c r="C300" s="1" t="s">
        <v>41</v>
      </c>
      <c r="D300">
        <v>148.80000000000001</v>
      </c>
      <c r="E300">
        <v>204.3</v>
      </c>
      <c r="F300">
        <v>173</v>
      </c>
      <c r="G300">
        <v>156.5</v>
      </c>
      <c r="H300">
        <v>168.8</v>
      </c>
      <c r="I300">
        <v>172.5</v>
      </c>
      <c r="J300">
        <v>166.5</v>
      </c>
      <c r="K300">
        <v>165.9</v>
      </c>
      <c r="L300">
        <v>115.9</v>
      </c>
      <c r="M300">
        <v>165.2</v>
      </c>
      <c r="N300">
        <v>152</v>
      </c>
      <c r="O300">
        <v>171.1</v>
      </c>
      <c r="P300">
        <v>164.2</v>
      </c>
      <c r="Q300">
        <v>198.2</v>
      </c>
      <c r="R300">
        <v>156.5</v>
      </c>
      <c r="S300">
        <v>140.19999999999999</v>
      </c>
      <c r="T300">
        <v>154.1</v>
      </c>
      <c r="U300" s="1" t="s">
        <v>142</v>
      </c>
      <c r="V300">
        <v>155.5</v>
      </c>
      <c r="W300">
        <v>150.1</v>
      </c>
      <c r="X300">
        <v>160.4</v>
      </c>
      <c r="Y300">
        <v>145</v>
      </c>
      <c r="Z300">
        <v>152.6</v>
      </c>
      <c r="AA300">
        <v>156.6</v>
      </c>
      <c r="AB300">
        <v>157.5</v>
      </c>
      <c r="AC300">
        <v>152.30000000000001</v>
      </c>
      <c r="AD300">
        <v>159.5</v>
      </c>
    </row>
    <row r="301" spans="1:30" x14ac:dyDescent="0.3">
      <c r="A301" s="1" t="s">
        <v>35</v>
      </c>
      <c r="B301">
        <v>2021</v>
      </c>
      <c r="C301" s="1" t="s">
        <v>41</v>
      </c>
      <c r="D301">
        <v>146.30000000000001</v>
      </c>
      <c r="E301">
        <v>200.5</v>
      </c>
      <c r="F301">
        <v>170.3</v>
      </c>
      <c r="G301">
        <v>156.1</v>
      </c>
      <c r="H301">
        <v>178.7</v>
      </c>
      <c r="I301">
        <v>167.1</v>
      </c>
      <c r="J301">
        <v>147.9</v>
      </c>
      <c r="K301">
        <v>165.4</v>
      </c>
      <c r="L301">
        <v>114.8</v>
      </c>
      <c r="M301">
        <v>168.2</v>
      </c>
      <c r="N301">
        <v>159.30000000000001</v>
      </c>
      <c r="O301">
        <v>170.4</v>
      </c>
      <c r="P301">
        <v>160.69999999999999</v>
      </c>
      <c r="Q301">
        <v>191.9</v>
      </c>
      <c r="R301">
        <v>161.80000000000001</v>
      </c>
      <c r="S301">
        <v>152.1</v>
      </c>
      <c r="T301">
        <v>160.4</v>
      </c>
      <c r="U301" s="1" t="s">
        <v>142</v>
      </c>
      <c r="V301">
        <v>159.4</v>
      </c>
      <c r="W301">
        <v>154.69999999999999</v>
      </c>
      <c r="X301">
        <v>165.8</v>
      </c>
      <c r="Y301">
        <v>148.9</v>
      </c>
      <c r="Z301">
        <v>155.80000000000001</v>
      </c>
      <c r="AA301">
        <v>161.19999999999999</v>
      </c>
      <c r="AB301">
        <v>158.6</v>
      </c>
      <c r="AC301">
        <v>156.80000000000001</v>
      </c>
      <c r="AD301">
        <v>160.4</v>
      </c>
    </row>
    <row r="302" spans="1:30" x14ac:dyDescent="0.3">
      <c r="A302" s="1" t="s">
        <v>30</v>
      </c>
      <c r="B302">
        <v>2021</v>
      </c>
      <c r="C302" s="1" t="s">
        <v>42</v>
      </c>
      <c r="D302">
        <v>145.6</v>
      </c>
      <c r="E302">
        <v>200.1</v>
      </c>
      <c r="F302">
        <v>179.3</v>
      </c>
      <c r="G302">
        <v>156.1</v>
      </c>
      <c r="H302">
        <v>190.4</v>
      </c>
      <c r="I302">
        <v>158.6</v>
      </c>
      <c r="J302">
        <v>144.69999999999999</v>
      </c>
      <c r="K302">
        <v>165.5</v>
      </c>
      <c r="L302">
        <v>114.6</v>
      </c>
      <c r="M302">
        <v>170</v>
      </c>
      <c r="N302">
        <v>165.5</v>
      </c>
      <c r="O302">
        <v>171.7</v>
      </c>
      <c r="P302">
        <v>160.5</v>
      </c>
      <c r="Q302">
        <v>189.1</v>
      </c>
      <c r="R302">
        <v>165.3</v>
      </c>
      <c r="S302">
        <v>159.9</v>
      </c>
      <c r="T302">
        <v>164.6</v>
      </c>
      <c r="U302" s="1" t="s">
        <v>32</v>
      </c>
      <c r="V302">
        <v>162.1</v>
      </c>
      <c r="W302">
        <v>159.19999999999999</v>
      </c>
      <c r="X302">
        <v>169.7</v>
      </c>
      <c r="Y302">
        <v>154.19999999999999</v>
      </c>
      <c r="Z302">
        <v>160.4</v>
      </c>
      <c r="AA302">
        <v>166.8</v>
      </c>
      <c r="AB302">
        <v>159.4</v>
      </c>
      <c r="AC302">
        <v>161.5</v>
      </c>
      <c r="AD302">
        <v>162.1</v>
      </c>
    </row>
    <row r="303" spans="1:30" x14ac:dyDescent="0.3">
      <c r="A303" s="1" t="s">
        <v>33</v>
      </c>
      <c r="B303">
        <v>2021</v>
      </c>
      <c r="C303" s="1" t="s">
        <v>42</v>
      </c>
      <c r="D303">
        <v>149.19999999999999</v>
      </c>
      <c r="E303">
        <v>205.5</v>
      </c>
      <c r="F303">
        <v>182.8</v>
      </c>
      <c r="G303">
        <v>156.5</v>
      </c>
      <c r="H303">
        <v>172.2</v>
      </c>
      <c r="I303">
        <v>171.5</v>
      </c>
      <c r="J303">
        <v>176.2</v>
      </c>
      <c r="K303">
        <v>166.9</v>
      </c>
      <c r="L303">
        <v>116.1</v>
      </c>
      <c r="M303">
        <v>165.5</v>
      </c>
      <c r="N303">
        <v>152.30000000000001</v>
      </c>
      <c r="O303">
        <v>173.3</v>
      </c>
      <c r="P303">
        <v>166.2</v>
      </c>
      <c r="Q303">
        <v>195.6</v>
      </c>
      <c r="R303">
        <v>157.30000000000001</v>
      </c>
      <c r="S303">
        <v>140.5</v>
      </c>
      <c r="T303">
        <v>154.80000000000001</v>
      </c>
      <c r="U303" s="1" t="s">
        <v>143</v>
      </c>
      <c r="V303">
        <v>156.1</v>
      </c>
      <c r="W303">
        <v>149.80000000000001</v>
      </c>
      <c r="X303">
        <v>160.80000000000001</v>
      </c>
      <c r="Y303">
        <v>147.5</v>
      </c>
      <c r="Z303">
        <v>150.69999999999999</v>
      </c>
      <c r="AA303">
        <v>158.1</v>
      </c>
      <c r="AB303">
        <v>158</v>
      </c>
      <c r="AC303">
        <v>153.4</v>
      </c>
      <c r="AD303">
        <v>160.4</v>
      </c>
    </row>
    <row r="304" spans="1:30" x14ac:dyDescent="0.3">
      <c r="A304" s="1" t="s">
        <v>35</v>
      </c>
      <c r="B304">
        <v>2021</v>
      </c>
      <c r="C304" s="1" t="s">
        <v>42</v>
      </c>
      <c r="D304">
        <v>146.69999999999999</v>
      </c>
      <c r="E304">
        <v>202</v>
      </c>
      <c r="F304">
        <v>180.7</v>
      </c>
      <c r="G304">
        <v>156.19999999999999</v>
      </c>
      <c r="H304">
        <v>183.7</v>
      </c>
      <c r="I304">
        <v>164.6</v>
      </c>
      <c r="J304">
        <v>155.4</v>
      </c>
      <c r="K304">
        <v>166</v>
      </c>
      <c r="L304">
        <v>115.1</v>
      </c>
      <c r="M304">
        <v>168.5</v>
      </c>
      <c r="N304">
        <v>160</v>
      </c>
      <c r="O304">
        <v>172.4</v>
      </c>
      <c r="P304">
        <v>162.6</v>
      </c>
      <c r="Q304">
        <v>190.8</v>
      </c>
      <c r="R304">
        <v>162.19999999999999</v>
      </c>
      <c r="S304">
        <v>151.80000000000001</v>
      </c>
      <c r="T304">
        <v>160.69999999999999</v>
      </c>
      <c r="U304" s="1" t="s">
        <v>143</v>
      </c>
      <c r="V304">
        <v>159.80000000000001</v>
      </c>
      <c r="W304">
        <v>154.80000000000001</v>
      </c>
      <c r="X304">
        <v>166.3</v>
      </c>
      <c r="Y304">
        <v>150.69999999999999</v>
      </c>
      <c r="Z304">
        <v>154.9</v>
      </c>
      <c r="AA304">
        <v>161.69999999999999</v>
      </c>
      <c r="AB304">
        <v>158.80000000000001</v>
      </c>
      <c r="AC304">
        <v>157.6</v>
      </c>
      <c r="AD304">
        <v>161.30000000000001</v>
      </c>
    </row>
    <row r="305" spans="1:30" x14ac:dyDescent="0.3">
      <c r="A305" s="1" t="s">
        <v>30</v>
      </c>
      <c r="B305">
        <v>2021</v>
      </c>
      <c r="C305" s="1" t="s">
        <v>44</v>
      </c>
      <c r="D305">
        <v>145.1</v>
      </c>
      <c r="E305">
        <v>204.5</v>
      </c>
      <c r="F305">
        <v>180.4</v>
      </c>
      <c r="G305">
        <v>157.1</v>
      </c>
      <c r="H305">
        <v>188.7</v>
      </c>
      <c r="I305">
        <v>157.69999999999999</v>
      </c>
      <c r="J305">
        <v>152.80000000000001</v>
      </c>
      <c r="K305">
        <v>163.6</v>
      </c>
      <c r="L305">
        <v>113.9</v>
      </c>
      <c r="M305">
        <v>169.7</v>
      </c>
      <c r="N305">
        <v>166.2</v>
      </c>
      <c r="O305">
        <v>171</v>
      </c>
      <c r="P305">
        <v>161.69999999999999</v>
      </c>
      <c r="Q305">
        <v>189.7</v>
      </c>
      <c r="R305">
        <v>166</v>
      </c>
      <c r="S305">
        <v>161.1</v>
      </c>
      <c r="T305">
        <v>165.3</v>
      </c>
      <c r="U305" s="1" t="s">
        <v>32</v>
      </c>
      <c r="V305">
        <v>162.5</v>
      </c>
      <c r="W305">
        <v>160.30000000000001</v>
      </c>
      <c r="X305">
        <v>170.4</v>
      </c>
      <c r="Y305">
        <v>157.1</v>
      </c>
      <c r="Z305">
        <v>160.69999999999999</v>
      </c>
      <c r="AA305">
        <v>167.2</v>
      </c>
      <c r="AB305">
        <v>160.4</v>
      </c>
      <c r="AC305">
        <v>162.80000000000001</v>
      </c>
      <c r="AD305">
        <v>163.19999999999999</v>
      </c>
    </row>
    <row r="306" spans="1:30" x14ac:dyDescent="0.3">
      <c r="A306" s="1" t="s">
        <v>33</v>
      </c>
      <c r="B306">
        <v>2021</v>
      </c>
      <c r="C306" s="1" t="s">
        <v>44</v>
      </c>
      <c r="D306">
        <v>149.1</v>
      </c>
      <c r="E306">
        <v>210.9</v>
      </c>
      <c r="F306">
        <v>185</v>
      </c>
      <c r="G306">
        <v>158.19999999999999</v>
      </c>
      <c r="H306">
        <v>170.6</v>
      </c>
      <c r="I306">
        <v>170.9</v>
      </c>
      <c r="J306">
        <v>186.4</v>
      </c>
      <c r="K306">
        <v>164.7</v>
      </c>
      <c r="L306">
        <v>115.7</v>
      </c>
      <c r="M306">
        <v>165.5</v>
      </c>
      <c r="N306">
        <v>153.4</v>
      </c>
      <c r="O306">
        <v>173.5</v>
      </c>
      <c r="P306">
        <v>167.9</v>
      </c>
      <c r="Q306">
        <v>195.5</v>
      </c>
      <c r="R306">
        <v>157.9</v>
      </c>
      <c r="S306">
        <v>141.9</v>
      </c>
      <c r="T306">
        <v>155.5</v>
      </c>
      <c r="U306" s="1" t="s">
        <v>144</v>
      </c>
      <c r="V306">
        <v>157.69999999999999</v>
      </c>
      <c r="W306">
        <v>150.69999999999999</v>
      </c>
      <c r="X306">
        <v>161.5</v>
      </c>
      <c r="Y306">
        <v>149.5</v>
      </c>
      <c r="Z306">
        <v>151.19999999999999</v>
      </c>
      <c r="AA306">
        <v>160.30000000000001</v>
      </c>
      <c r="AB306">
        <v>159.6</v>
      </c>
      <c r="AC306">
        <v>155</v>
      </c>
      <c r="AD306">
        <v>161.80000000000001</v>
      </c>
    </row>
    <row r="307" spans="1:30" x14ac:dyDescent="0.3">
      <c r="A307" s="1" t="s">
        <v>35</v>
      </c>
      <c r="B307">
        <v>2021</v>
      </c>
      <c r="C307" s="1" t="s">
        <v>44</v>
      </c>
      <c r="D307">
        <v>146.4</v>
      </c>
      <c r="E307">
        <v>206.8</v>
      </c>
      <c r="F307">
        <v>182.2</v>
      </c>
      <c r="G307">
        <v>157.5</v>
      </c>
      <c r="H307">
        <v>182.1</v>
      </c>
      <c r="I307">
        <v>163.9</v>
      </c>
      <c r="J307">
        <v>164.2</v>
      </c>
      <c r="K307">
        <v>164</v>
      </c>
      <c r="L307">
        <v>114.5</v>
      </c>
      <c r="M307">
        <v>168.3</v>
      </c>
      <c r="N307">
        <v>160.9</v>
      </c>
      <c r="O307">
        <v>172.2</v>
      </c>
      <c r="P307">
        <v>164</v>
      </c>
      <c r="Q307">
        <v>191.2</v>
      </c>
      <c r="R307">
        <v>162.80000000000001</v>
      </c>
      <c r="S307">
        <v>153.1</v>
      </c>
      <c r="T307">
        <v>161.4</v>
      </c>
      <c r="U307" s="1" t="s">
        <v>144</v>
      </c>
      <c r="V307">
        <v>160.69999999999999</v>
      </c>
      <c r="W307">
        <v>155.80000000000001</v>
      </c>
      <c r="X307">
        <v>167</v>
      </c>
      <c r="Y307">
        <v>153.1</v>
      </c>
      <c r="Z307">
        <v>155.30000000000001</v>
      </c>
      <c r="AA307">
        <v>163.19999999999999</v>
      </c>
      <c r="AB307">
        <v>160.1</v>
      </c>
      <c r="AC307">
        <v>159</v>
      </c>
      <c r="AD307">
        <v>162.5</v>
      </c>
    </row>
    <row r="308" spans="1:30" x14ac:dyDescent="0.3">
      <c r="A308" s="1" t="s">
        <v>30</v>
      </c>
      <c r="B308">
        <v>2021</v>
      </c>
      <c r="C308" s="1" t="s">
        <v>46</v>
      </c>
      <c r="D308">
        <v>144.9</v>
      </c>
      <c r="E308">
        <v>202.3</v>
      </c>
      <c r="F308">
        <v>176.5</v>
      </c>
      <c r="G308">
        <v>157.5</v>
      </c>
      <c r="H308">
        <v>190.9</v>
      </c>
      <c r="I308">
        <v>155.69999999999999</v>
      </c>
      <c r="J308">
        <v>153.9</v>
      </c>
      <c r="K308">
        <v>162.80000000000001</v>
      </c>
      <c r="L308">
        <v>115.2</v>
      </c>
      <c r="M308">
        <v>169.8</v>
      </c>
      <c r="N308">
        <v>167.6</v>
      </c>
      <c r="O308">
        <v>171.9</v>
      </c>
      <c r="P308">
        <v>161.80000000000001</v>
      </c>
      <c r="Q308">
        <v>190.2</v>
      </c>
      <c r="R308">
        <v>167</v>
      </c>
      <c r="S308">
        <v>162.6</v>
      </c>
      <c r="T308">
        <v>166.3</v>
      </c>
      <c r="U308" s="1" t="s">
        <v>32</v>
      </c>
      <c r="V308">
        <v>163.1</v>
      </c>
      <c r="W308">
        <v>160.9</v>
      </c>
      <c r="X308">
        <v>171.1</v>
      </c>
      <c r="Y308">
        <v>157.69999999999999</v>
      </c>
      <c r="Z308">
        <v>161.1</v>
      </c>
      <c r="AA308">
        <v>167.5</v>
      </c>
      <c r="AB308">
        <v>160.30000000000001</v>
      </c>
      <c r="AC308">
        <v>163.30000000000001</v>
      </c>
      <c r="AD308">
        <v>163.6</v>
      </c>
    </row>
    <row r="309" spans="1:30" x14ac:dyDescent="0.3">
      <c r="A309" s="1" t="s">
        <v>33</v>
      </c>
      <c r="B309">
        <v>2021</v>
      </c>
      <c r="C309" s="1" t="s">
        <v>46</v>
      </c>
      <c r="D309">
        <v>149.30000000000001</v>
      </c>
      <c r="E309">
        <v>207.4</v>
      </c>
      <c r="F309">
        <v>174.1</v>
      </c>
      <c r="G309">
        <v>159.19999999999999</v>
      </c>
      <c r="H309">
        <v>175</v>
      </c>
      <c r="I309">
        <v>161.30000000000001</v>
      </c>
      <c r="J309">
        <v>183.3</v>
      </c>
      <c r="K309">
        <v>164.5</v>
      </c>
      <c r="L309">
        <v>120.4</v>
      </c>
      <c r="M309">
        <v>166.2</v>
      </c>
      <c r="N309">
        <v>154.80000000000001</v>
      </c>
      <c r="O309">
        <v>175.1</v>
      </c>
      <c r="P309">
        <v>167.3</v>
      </c>
      <c r="Q309">
        <v>196.5</v>
      </c>
      <c r="R309">
        <v>159.80000000000001</v>
      </c>
      <c r="S309">
        <v>143.6</v>
      </c>
      <c r="T309">
        <v>157.30000000000001</v>
      </c>
      <c r="U309" s="1" t="s">
        <v>145</v>
      </c>
      <c r="V309">
        <v>160.69999999999999</v>
      </c>
      <c r="W309">
        <v>153.19999999999999</v>
      </c>
      <c r="X309">
        <v>162.80000000000001</v>
      </c>
      <c r="Y309">
        <v>150.4</v>
      </c>
      <c r="Z309">
        <v>153.69999999999999</v>
      </c>
      <c r="AA309">
        <v>160.4</v>
      </c>
      <c r="AB309">
        <v>159.6</v>
      </c>
      <c r="AC309">
        <v>156</v>
      </c>
      <c r="AD309">
        <v>162.30000000000001</v>
      </c>
    </row>
    <row r="310" spans="1:30" x14ac:dyDescent="0.3">
      <c r="A310" s="1" t="s">
        <v>35</v>
      </c>
      <c r="B310">
        <v>2021</v>
      </c>
      <c r="C310" s="1" t="s">
        <v>46</v>
      </c>
      <c r="D310">
        <v>146.6</v>
      </c>
      <c r="E310">
        <v>204</v>
      </c>
      <c r="F310">
        <v>172.8</v>
      </c>
      <c r="G310">
        <v>158.4</v>
      </c>
      <c r="H310">
        <v>188</v>
      </c>
      <c r="I310">
        <v>156.80000000000001</v>
      </c>
      <c r="J310">
        <v>162.19999999999999</v>
      </c>
      <c r="K310">
        <v>164.1</v>
      </c>
      <c r="L310">
        <v>119.7</v>
      </c>
      <c r="M310">
        <v>168.8</v>
      </c>
      <c r="N310">
        <v>162.69999999999999</v>
      </c>
      <c r="O310">
        <v>173.9</v>
      </c>
      <c r="P310">
        <v>164</v>
      </c>
      <c r="Q310">
        <v>192.1</v>
      </c>
      <c r="R310">
        <v>164.5</v>
      </c>
      <c r="S310">
        <v>155.30000000000001</v>
      </c>
      <c r="T310">
        <v>163.19999999999999</v>
      </c>
      <c r="U310" s="1" t="s">
        <v>145</v>
      </c>
      <c r="V310">
        <v>162.6</v>
      </c>
      <c r="W310">
        <v>157.5</v>
      </c>
      <c r="X310">
        <v>168.4</v>
      </c>
      <c r="Y310">
        <v>154</v>
      </c>
      <c r="Z310">
        <v>157.6</v>
      </c>
      <c r="AA310">
        <v>163.80000000000001</v>
      </c>
      <c r="AB310">
        <v>160</v>
      </c>
      <c r="AC310">
        <v>160</v>
      </c>
      <c r="AD310">
        <v>163.19999999999999</v>
      </c>
    </row>
    <row r="311" spans="1:30" x14ac:dyDescent="0.3">
      <c r="A311" s="1" t="s">
        <v>30</v>
      </c>
      <c r="B311">
        <v>2021</v>
      </c>
      <c r="C311" s="1" t="s">
        <v>48</v>
      </c>
      <c r="D311">
        <v>145.4</v>
      </c>
      <c r="E311">
        <v>202.1</v>
      </c>
      <c r="F311">
        <v>172</v>
      </c>
      <c r="G311">
        <v>158</v>
      </c>
      <c r="H311">
        <v>195.5</v>
      </c>
      <c r="I311">
        <v>152.69999999999999</v>
      </c>
      <c r="J311">
        <v>151.4</v>
      </c>
      <c r="K311">
        <v>163.9</v>
      </c>
      <c r="L311">
        <v>119.3</v>
      </c>
      <c r="M311">
        <v>170.1</v>
      </c>
      <c r="N311">
        <v>168.3</v>
      </c>
      <c r="O311">
        <v>172.8</v>
      </c>
      <c r="P311">
        <v>162.1</v>
      </c>
      <c r="Q311">
        <v>190.5</v>
      </c>
      <c r="R311">
        <v>167.7</v>
      </c>
      <c r="S311">
        <v>163.6</v>
      </c>
      <c r="T311">
        <v>167.1</v>
      </c>
      <c r="U311" s="1" t="s">
        <v>32</v>
      </c>
      <c r="V311">
        <v>163.69999999999999</v>
      </c>
      <c r="W311">
        <v>161.30000000000001</v>
      </c>
      <c r="X311">
        <v>171.9</v>
      </c>
      <c r="Y311">
        <v>157.80000000000001</v>
      </c>
      <c r="Z311">
        <v>162.69999999999999</v>
      </c>
      <c r="AA311">
        <v>168.5</v>
      </c>
      <c r="AB311">
        <v>160.19999999999999</v>
      </c>
      <c r="AC311">
        <v>163.80000000000001</v>
      </c>
      <c r="AD311">
        <v>164</v>
      </c>
    </row>
    <row r="312" spans="1:30" x14ac:dyDescent="0.3">
      <c r="A312" s="1" t="s">
        <v>33</v>
      </c>
      <c r="B312">
        <v>2021</v>
      </c>
      <c r="C312" s="1" t="s">
        <v>48</v>
      </c>
      <c r="D312">
        <v>149.30000000000001</v>
      </c>
      <c r="E312">
        <v>207.4</v>
      </c>
      <c r="F312">
        <v>174.1</v>
      </c>
      <c r="G312">
        <v>159.1</v>
      </c>
      <c r="H312">
        <v>175</v>
      </c>
      <c r="I312">
        <v>161.19999999999999</v>
      </c>
      <c r="J312">
        <v>183.5</v>
      </c>
      <c r="K312">
        <v>164.5</v>
      </c>
      <c r="L312">
        <v>120.4</v>
      </c>
      <c r="M312">
        <v>166.2</v>
      </c>
      <c r="N312">
        <v>154.80000000000001</v>
      </c>
      <c r="O312">
        <v>175.1</v>
      </c>
      <c r="P312">
        <v>167.3</v>
      </c>
      <c r="Q312">
        <v>196.5</v>
      </c>
      <c r="R312">
        <v>159.80000000000001</v>
      </c>
      <c r="S312">
        <v>143.6</v>
      </c>
      <c r="T312">
        <v>157.4</v>
      </c>
      <c r="U312" s="1" t="s">
        <v>145</v>
      </c>
      <c r="V312">
        <v>160.80000000000001</v>
      </c>
      <c r="W312">
        <v>153.30000000000001</v>
      </c>
      <c r="X312">
        <v>162.80000000000001</v>
      </c>
      <c r="Y312">
        <v>150.5</v>
      </c>
      <c r="Z312">
        <v>153.9</v>
      </c>
      <c r="AA312">
        <v>160.30000000000001</v>
      </c>
      <c r="AB312">
        <v>159.6</v>
      </c>
      <c r="AC312">
        <v>156</v>
      </c>
      <c r="AD312">
        <v>162.30000000000001</v>
      </c>
    </row>
    <row r="313" spans="1:30" x14ac:dyDescent="0.3">
      <c r="A313" s="1" t="s">
        <v>35</v>
      </c>
      <c r="B313">
        <v>2021</v>
      </c>
      <c r="C313" s="1" t="s">
        <v>48</v>
      </c>
      <c r="D313">
        <v>146.6</v>
      </c>
      <c r="E313">
        <v>204</v>
      </c>
      <c r="F313">
        <v>172.8</v>
      </c>
      <c r="G313">
        <v>158.4</v>
      </c>
      <c r="H313">
        <v>188</v>
      </c>
      <c r="I313">
        <v>156.69999999999999</v>
      </c>
      <c r="J313">
        <v>162.30000000000001</v>
      </c>
      <c r="K313">
        <v>164.1</v>
      </c>
      <c r="L313">
        <v>119.7</v>
      </c>
      <c r="M313">
        <v>168.8</v>
      </c>
      <c r="N313">
        <v>162.69999999999999</v>
      </c>
      <c r="O313">
        <v>173.9</v>
      </c>
      <c r="P313">
        <v>164</v>
      </c>
      <c r="Q313">
        <v>192.1</v>
      </c>
      <c r="R313">
        <v>164.6</v>
      </c>
      <c r="S313">
        <v>155.30000000000001</v>
      </c>
      <c r="T313">
        <v>163.30000000000001</v>
      </c>
      <c r="U313" s="1" t="s">
        <v>145</v>
      </c>
      <c r="V313">
        <v>162.6</v>
      </c>
      <c r="W313">
        <v>157.5</v>
      </c>
      <c r="X313">
        <v>168.4</v>
      </c>
      <c r="Y313">
        <v>154</v>
      </c>
      <c r="Z313">
        <v>157.69999999999999</v>
      </c>
      <c r="AA313">
        <v>163.69999999999999</v>
      </c>
      <c r="AB313">
        <v>160</v>
      </c>
      <c r="AC313">
        <v>160</v>
      </c>
      <c r="AD313">
        <v>163.19999999999999</v>
      </c>
    </row>
    <row r="314" spans="1:30" x14ac:dyDescent="0.3">
      <c r="A314" s="1" t="s">
        <v>30</v>
      </c>
      <c r="B314">
        <v>2021</v>
      </c>
      <c r="C314" s="1" t="s">
        <v>50</v>
      </c>
      <c r="D314">
        <v>146.1</v>
      </c>
      <c r="E314">
        <v>202.5</v>
      </c>
      <c r="F314">
        <v>170.1</v>
      </c>
      <c r="G314">
        <v>158.4</v>
      </c>
      <c r="H314">
        <v>198.8</v>
      </c>
      <c r="I314">
        <v>152.6</v>
      </c>
      <c r="J314">
        <v>170.4</v>
      </c>
      <c r="K314">
        <v>165.2</v>
      </c>
      <c r="L314">
        <v>121.6</v>
      </c>
      <c r="M314">
        <v>170.6</v>
      </c>
      <c r="N314">
        <v>168.8</v>
      </c>
      <c r="O314">
        <v>173.6</v>
      </c>
      <c r="P314">
        <v>165.5</v>
      </c>
      <c r="Q314">
        <v>191.2</v>
      </c>
      <c r="R314">
        <v>168.9</v>
      </c>
      <c r="S314">
        <v>164.8</v>
      </c>
      <c r="T314">
        <v>168.3</v>
      </c>
      <c r="U314" s="1" t="s">
        <v>32</v>
      </c>
      <c r="V314">
        <v>165.5</v>
      </c>
      <c r="W314">
        <v>162</v>
      </c>
      <c r="X314">
        <v>172.5</v>
      </c>
      <c r="Y314">
        <v>159.5</v>
      </c>
      <c r="Z314">
        <v>163.19999999999999</v>
      </c>
      <c r="AA314">
        <v>169</v>
      </c>
      <c r="AB314">
        <v>161.1</v>
      </c>
      <c r="AC314">
        <v>164.7</v>
      </c>
      <c r="AD314">
        <v>166.3</v>
      </c>
    </row>
    <row r="315" spans="1:30" x14ac:dyDescent="0.3">
      <c r="A315" s="1" t="s">
        <v>33</v>
      </c>
      <c r="B315">
        <v>2021</v>
      </c>
      <c r="C315" s="1" t="s">
        <v>50</v>
      </c>
      <c r="D315">
        <v>150.1</v>
      </c>
      <c r="E315">
        <v>208.4</v>
      </c>
      <c r="F315">
        <v>173</v>
      </c>
      <c r="G315">
        <v>159.19999999999999</v>
      </c>
      <c r="H315">
        <v>176.6</v>
      </c>
      <c r="I315">
        <v>159.30000000000001</v>
      </c>
      <c r="J315">
        <v>214.4</v>
      </c>
      <c r="K315">
        <v>165.3</v>
      </c>
      <c r="L315">
        <v>122.5</v>
      </c>
      <c r="M315">
        <v>166.8</v>
      </c>
      <c r="N315">
        <v>155.4</v>
      </c>
      <c r="O315">
        <v>175.9</v>
      </c>
      <c r="P315">
        <v>171.5</v>
      </c>
      <c r="Q315">
        <v>197</v>
      </c>
      <c r="R315">
        <v>160.80000000000001</v>
      </c>
      <c r="S315">
        <v>144.4</v>
      </c>
      <c r="T315">
        <v>158.30000000000001</v>
      </c>
      <c r="U315" s="1" t="s">
        <v>146</v>
      </c>
      <c r="V315">
        <v>162.19999999999999</v>
      </c>
      <c r="W315">
        <v>154.30000000000001</v>
      </c>
      <c r="X315">
        <v>163.5</v>
      </c>
      <c r="Y315">
        <v>152.19999999999999</v>
      </c>
      <c r="Z315">
        <v>155.1</v>
      </c>
      <c r="AA315">
        <v>160.30000000000001</v>
      </c>
      <c r="AB315">
        <v>160.30000000000001</v>
      </c>
      <c r="AC315">
        <v>157</v>
      </c>
      <c r="AD315">
        <v>164.6</v>
      </c>
    </row>
    <row r="316" spans="1:30" x14ac:dyDescent="0.3">
      <c r="A316" s="1" t="s">
        <v>35</v>
      </c>
      <c r="B316">
        <v>2021</v>
      </c>
      <c r="C316" s="1" t="s">
        <v>50</v>
      </c>
      <c r="D316">
        <v>147.4</v>
      </c>
      <c r="E316">
        <v>204.6</v>
      </c>
      <c r="F316">
        <v>171.2</v>
      </c>
      <c r="G316">
        <v>158.69999999999999</v>
      </c>
      <c r="H316">
        <v>190.6</v>
      </c>
      <c r="I316">
        <v>155.69999999999999</v>
      </c>
      <c r="J316">
        <v>185.3</v>
      </c>
      <c r="K316">
        <v>165.2</v>
      </c>
      <c r="L316">
        <v>121.9</v>
      </c>
      <c r="M316">
        <v>169.3</v>
      </c>
      <c r="N316">
        <v>163.19999999999999</v>
      </c>
      <c r="O316">
        <v>174.7</v>
      </c>
      <c r="P316">
        <v>167.7</v>
      </c>
      <c r="Q316">
        <v>192.7</v>
      </c>
      <c r="R316">
        <v>165.7</v>
      </c>
      <c r="S316">
        <v>156.30000000000001</v>
      </c>
      <c r="T316">
        <v>164.3</v>
      </c>
      <c r="U316" s="1" t="s">
        <v>146</v>
      </c>
      <c r="V316">
        <v>164.2</v>
      </c>
      <c r="W316">
        <v>158.4</v>
      </c>
      <c r="X316">
        <v>169.1</v>
      </c>
      <c r="Y316">
        <v>155.69999999999999</v>
      </c>
      <c r="Z316">
        <v>158.6</v>
      </c>
      <c r="AA316">
        <v>163.9</v>
      </c>
      <c r="AB316">
        <v>160.80000000000001</v>
      </c>
      <c r="AC316">
        <v>161</v>
      </c>
      <c r="AD316">
        <v>165.5</v>
      </c>
    </row>
    <row r="317" spans="1:30" x14ac:dyDescent="0.3">
      <c r="A317" s="1" t="s">
        <v>30</v>
      </c>
      <c r="B317">
        <v>2021</v>
      </c>
      <c r="C317" s="1" t="s">
        <v>53</v>
      </c>
      <c r="D317">
        <v>146.9</v>
      </c>
      <c r="E317">
        <v>199.8</v>
      </c>
      <c r="F317">
        <v>171.5</v>
      </c>
      <c r="G317">
        <v>159.1</v>
      </c>
      <c r="H317">
        <v>198.4</v>
      </c>
      <c r="I317">
        <v>153.19999999999999</v>
      </c>
      <c r="J317">
        <v>183.9</v>
      </c>
      <c r="K317">
        <v>165.4</v>
      </c>
      <c r="L317">
        <v>122.1</v>
      </c>
      <c r="M317">
        <v>170.8</v>
      </c>
      <c r="N317">
        <v>169.1</v>
      </c>
      <c r="O317">
        <v>174.3</v>
      </c>
      <c r="P317">
        <v>167.5</v>
      </c>
      <c r="Q317">
        <v>191.4</v>
      </c>
      <c r="R317">
        <v>170.4</v>
      </c>
      <c r="S317">
        <v>166</v>
      </c>
      <c r="T317">
        <v>169.8</v>
      </c>
      <c r="U317" s="1" t="s">
        <v>32</v>
      </c>
      <c r="V317">
        <v>165.3</v>
      </c>
      <c r="W317">
        <v>162.9</v>
      </c>
      <c r="X317">
        <v>173.4</v>
      </c>
      <c r="Y317">
        <v>158.9</v>
      </c>
      <c r="Z317">
        <v>163.80000000000001</v>
      </c>
      <c r="AA317">
        <v>169.3</v>
      </c>
      <c r="AB317">
        <v>162.4</v>
      </c>
      <c r="AC317">
        <v>165.2</v>
      </c>
      <c r="AD317">
        <v>167.6</v>
      </c>
    </row>
    <row r="318" spans="1:30" x14ac:dyDescent="0.3">
      <c r="A318" s="1" t="s">
        <v>33</v>
      </c>
      <c r="B318">
        <v>2021</v>
      </c>
      <c r="C318" s="1" t="s">
        <v>53</v>
      </c>
      <c r="D318">
        <v>151</v>
      </c>
      <c r="E318">
        <v>204.9</v>
      </c>
      <c r="F318">
        <v>175.4</v>
      </c>
      <c r="G318">
        <v>159.6</v>
      </c>
      <c r="H318">
        <v>175.8</v>
      </c>
      <c r="I318">
        <v>160.30000000000001</v>
      </c>
      <c r="J318">
        <v>229.1</v>
      </c>
      <c r="K318">
        <v>165.1</v>
      </c>
      <c r="L318">
        <v>123.1</v>
      </c>
      <c r="M318">
        <v>167.2</v>
      </c>
      <c r="N318">
        <v>156.1</v>
      </c>
      <c r="O318">
        <v>176.8</v>
      </c>
      <c r="P318">
        <v>173.5</v>
      </c>
      <c r="Q318">
        <v>197</v>
      </c>
      <c r="R318">
        <v>162.30000000000001</v>
      </c>
      <c r="S318">
        <v>145.30000000000001</v>
      </c>
      <c r="T318">
        <v>159.69999999999999</v>
      </c>
      <c r="U318" s="1" t="s">
        <v>147</v>
      </c>
      <c r="V318">
        <v>161.6</v>
      </c>
      <c r="W318">
        <v>155.19999999999999</v>
      </c>
      <c r="X318">
        <v>164.2</v>
      </c>
      <c r="Y318">
        <v>151.19999999999999</v>
      </c>
      <c r="Z318">
        <v>156.69999999999999</v>
      </c>
      <c r="AA318">
        <v>160.80000000000001</v>
      </c>
      <c r="AB318">
        <v>161.80000000000001</v>
      </c>
      <c r="AC318">
        <v>157.30000000000001</v>
      </c>
      <c r="AD318">
        <v>165.6</v>
      </c>
    </row>
    <row r="319" spans="1:30" x14ac:dyDescent="0.3">
      <c r="A319" s="1" t="s">
        <v>35</v>
      </c>
      <c r="B319">
        <v>2021</v>
      </c>
      <c r="C319" s="1" t="s">
        <v>53</v>
      </c>
      <c r="D319">
        <v>148.19999999999999</v>
      </c>
      <c r="E319">
        <v>201.6</v>
      </c>
      <c r="F319">
        <v>173</v>
      </c>
      <c r="G319">
        <v>159.30000000000001</v>
      </c>
      <c r="H319">
        <v>190.1</v>
      </c>
      <c r="I319">
        <v>156.5</v>
      </c>
      <c r="J319">
        <v>199.2</v>
      </c>
      <c r="K319">
        <v>165.3</v>
      </c>
      <c r="L319">
        <v>122.4</v>
      </c>
      <c r="M319">
        <v>169.6</v>
      </c>
      <c r="N319">
        <v>163.69999999999999</v>
      </c>
      <c r="O319">
        <v>175.5</v>
      </c>
      <c r="P319">
        <v>169.7</v>
      </c>
      <c r="Q319">
        <v>192.9</v>
      </c>
      <c r="R319">
        <v>167.2</v>
      </c>
      <c r="S319">
        <v>157.4</v>
      </c>
      <c r="T319">
        <v>165.8</v>
      </c>
      <c r="U319" s="1" t="s">
        <v>147</v>
      </c>
      <c r="V319">
        <v>163.9</v>
      </c>
      <c r="W319">
        <v>159.30000000000001</v>
      </c>
      <c r="X319">
        <v>169.9</v>
      </c>
      <c r="Y319">
        <v>154.80000000000001</v>
      </c>
      <c r="Z319">
        <v>159.80000000000001</v>
      </c>
      <c r="AA319">
        <v>164.3</v>
      </c>
      <c r="AB319">
        <v>162.19999999999999</v>
      </c>
      <c r="AC319">
        <v>161.4</v>
      </c>
      <c r="AD319">
        <v>166.7</v>
      </c>
    </row>
    <row r="320" spans="1:30" x14ac:dyDescent="0.3">
      <c r="A320" s="1" t="s">
        <v>30</v>
      </c>
      <c r="B320">
        <v>2021</v>
      </c>
      <c r="C320" s="1" t="s">
        <v>55</v>
      </c>
      <c r="D320">
        <v>147.4</v>
      </c>
      <c r="E320">
        <v>197</v>
      </c>
      <c r="F320">
        <v>176.5</v>
      </c>
      <c r="G320">
        <v>159.80000000000001</v>
      </c>
      <c r="H320">
        <v>195.8</v>
      </c>
      <c r="I320">
        <v>152</v>
      </c>
      <c r="J320">
        <v>172.3</v>
      </c>
      <c r="K320">
        <v>164.5</v>
      </c>
      <c r="L320">
        <v>120.6</v>
      </c>
      <c r="M320">
        <v>171.7</v>
      </c>
      <c r="N320">
        <v>169.7</v>
      </c>
      <c r="O320">
        <v>175.1</v>
      </c>
      <c r="P320">
        <v>165.8</v>
      </c>
      <c r="Q320">
        <v>190.8</v>
      </c>
      <c r="R320">
        <v>171.8</v>
      </c>
      <c r="S320">
        <v>167.3</v>
      </c>
      <c r="T320">
        <v>171.2</v>
      </c>
      <c r="U320" s="1" t="s">
        <v>32</v>
      </c>
      <c r="V320">
        <v>165.6</v>
      </c>
      <c r="W320">
        <v>163.9</v>
      </c>
      <c r="X320">
        <v>174</v>
      </c>
      <c r="Y320">
        <v>160.1</v>
      </c>
      <c r="Z320">
        <v>164.5</v>
      </c>
      <c r="AA320">
        <v>169.7</v>
      </c>
      <c r="AB320">
        <v>162.80000000000001</v>
      </c>
      <c r="AC320">
        <v>166</v>
      </c>
      <c r="AD320">
        <v>167</v>
      </c>
    </row>
    <row r="321" spans="1:30" x14ac:dyDescent="0.3">
      <c r="A321" s="1" t="s">
        <v>33</v>
      </c>
      <c r="B321">
        <v>2021</v>
      </c>
      <c r="C321" s="1" t="s">
        <v>55</v>
      </c>
      <c r="D321">
        <v>151.6</v>
      </c>
      <c r="E321">
        <v>202.2</v>
      </c>
      <c r="F321">
        <v>180</v>
      </c>
      <c r="G321">
        <v>160</v>
      </c>
      <c r="H321">
        <v>173.5</v>
      </c>
      <c r="I321">
        <v>158.30000000000001</v>
      </c>
      <c r="J321">
        <v>219.5</v>
      </c>
      <c r="K321">
        <v>164.2</v>
      </c>
      <c r="L321">
        <v>121.9</v>
      </c>
      <c r="M321">
        <v>168.2</v>
      </c>
      <c r="N321">
        <v>156.5</v>
      </c>
      <c r="O321">
        <v>178.2</v>
      </c>
      <c r="P321">
        <v>172.2</v>
      </c>
      <c r="Q321">
        <v>196.8</v>
      </c>
      <c r="R321">
        <v>163.30000000000001</v>
      </c>
      <c r="S321">
        <v>146.69999999999999</v>
      </c>
      <c r="T321">
        <v>160.69999999999999</v>
      </c>
      <c r="U321" s="1" t="s">
        <v>148</v>
      </c>
      <c r="V321">
        <v>161.69999999999999</v>
      </c>
      <c r="W321">
        <v>156</v>
      </c>
      <c r="X321">
        <v>165.1</v>
      </c>
      <c r="Y321">
        <v>151.80000000000001</v>
      </c>
      <c r="Z321">
        <v>157.6</v>
      </c>
      <c r="AA321">
        <v>160.6</v>
      </c>
      <c r="AB321">
        <v>162.4</v>
      </c>
      <c r="AC321">
        <v>157.80000000000001</v>
      </c>
      <c r="AD321">
        <v>165.2</v>
      </c>
    </row>
    <row r="322" spans="1:30" x14ac:dyDescent="0.3">
      <c r="A322" s="1" t="s">
        <v>35</v>
      </c>
      <c r="B322">
        <v>2021</v>
      </c>
      <c r="C322" s="1" t="s">
        <v>55</v>
      </c>
      <c r="D322">
        <v>148.69999999999999</v>
      </c>
      <c r="E322">
        <v>198.8</v>
      </c>
      <c r="F322">
        <v>177.9</v>
      </c>
      <c r="G322">
        <v>159.9</v>
      </c>
      <c r="H322">
        <v>187.6</v>
      </c>
      <c r="I322">
        <v>154.9</v>
      </c>
      <c r="J322">
        <v>188.3</v>
      </c>
      <c r="K322">
        <v>164.4</v>
      </c>
      <c r="L322">
        <v>121</v>
      </c>
      <c r="M322">
        <v>170.5</v>
      </c>
      <c r="N322">
        <v>164.2</v>
      </c>
      <c r="O322">
        <v>176.5</v>
      </c>
      <c r="P322">
        <v>168.2</v>
      </c>
      <c r="Q322">
        <v>192.4</v>
      </c>
      <c r="R322">
        <v>168.5</v>
      </c>
      <c r="S322">
        <v>158.69999999999999</v>
      </c>
      <c r="T322">
        <v>167</v>
      </c>
      <c r="U322" s="1" t="s">
        <v>148</v>
      </c>
      <c r="V322">
        <v>164.1</v>
      </c>
      <c r="W322">
        <v>160.19999999999999</v>
      </c>
      <c r="X322">
        <v>170.6</v>
      </c>
      <c r="Y322">
        <v>155.69999999999999</v>
      </c>
      <c r="Z322">
        <v>160.6</v>
      </c>
      <c r="AA322">
        <v>164.4</v>
      </c>
      <c r="AB322">
        <v>162.6</v>
      </c>
      <c r="AC322">
        <v>162</v>
      </c>
      <c r="AD322">
        <v>166.2</v>
      </c>
    </row>
    <row r="323" spans="1:30" x14ac:dyDescent="0.3">
      <c r="A323" s="1" t="s">
        <v>30</v>
      </c>
      <c r="B323">
        <v>2022</v>
      </c>
      <c r="C323" s="1" t="s">
        <v>31</v>
      </c>
      <c r="D323">
        <v>148.30000000000001</v>
      </c>
      <c r="E323">
        <v>196.9</v>
      </c>
      <c r="F323">
        <v>178</v>
      </c>
      <c r="G323">
        <v>160.5</v>
      </c>
      <c r="H323">
        <v>192.6</v>
      </c>
      <c r="I323">
        <v>151.19999999999999</v>
      </c>
      <c r="J323">
        <v>159.19999999999999</v>
      </c>
      <c r="K323">
        <v>164</v>
      </c>
      <c r="L323">
        <v>119.3</v>
      </c>
      <c r="M323">
        <v>173.3</v>
      </c>
      <c r="N323">
        <v>169.8</v>
      </c>
      <c r="O323">
        <v>175.8</v>
      </c>
      <c r="P323">
        <v>164.1</v>
      </c>
      <c r="Q323">
        <v>190.7</v>
      </c>
      <c r="R323">
        <v>173.2</v>
      </c>
      <c r="S323">
        <v>169.3</v>
      </c>
      <c r="T323">
        <v>172.7</v>
      </c>
      <c r="U323" s="1" t="s">
        <v>32</v>
      </c>
      <c r="V323">
        <v>165.8</v>
      </c>
      <c r="W323">
        <v>164.9</v>
      </c>
      <c r="X323">
        <v>174.7</v>
      </c>
      <c r="Y323">
        <v>160.80000000000001</v>
      </c>
      <c r="Z323">
        <v>164.9</v>
      </c>
      <c r="AA323">
        <v>169.9</v>
      </c>
      <c r="AB323">
        <v>163.19999999999999</v>
      </c>
      <c r="AC323">
        <v>166.6</v>
      </c>
      <c r="AD323">
        <v>166.4</v>
      </c>
    </row>
    <row r="324" spans="1:30" x14ac:dyDescent="0.3">
      <c r="A324" s="1" t="s">
        <v>33</v>
      </c>
      <c r="B324">
        <v>2022</v>
      </c>
      <c r="C324" s="1" t="s">
        <v>31</v>
      </c>
      <c r="D324">
        <v>152.19999999999999</v>
      </c>
      <c r="E324">
        <v>202.1</v>
      </c>
      <c r="F324">
        <v>180.1</v>
      </c>
      <c r="G324">
        <v>160.4</v>
      </c>
      <c r="H324">
        <v>171</v>
      </c>
      <c r="I324">
        <v>156.5</v>
      </c>
      <c r="J324">
        <v>203.6</v>
      </c>
      <c r="K324">
        <v>163.80000000000001</v>
      </c>
      <c r="L324">
        <v>121.3</v>
      </c>
      <c r="M324">
        <v>169.8</v>
      </c>
      <c r="N324">
        <v>156.6</v>
      </c>
      <c r="O324">
        <v>179</v>
      </c>
      <c r="P324">
        <v>170.3</v>
      </c>
      <c r="Q324">
        <v>196.4</v>
      </c>
      <c r="R324">
        <v>164.7</v>
      </c>
      <c r="S324">
        <v>148.5</v>
      </c>
      <c r="T324">
        <v>162.19999999999999</v>
      </c>
      <c r="U324" s="1" t="s">
        <v>149</v>
      </c>
      <c r="V324">
        <v>161.6</v>
      </c>
      <c r="W324">
        <v>156.80000000000001</v>
      </c>
      <c r="X324">
        <v>166.1</v>
      </c>
      <c r="Y324">
        <v>152.69999999999999</v>
      </c>
      <c r="Z324">
        <v>158.4</v>
      </c>
      <c r="AA324">
        <v>161</v>
      </c>
      <c r="AB324">
        <v>162.80000000000001</v>
      </c>
      <c r="AC324">
        <v>158.6</v>
      </c>
      <c r="AD324">
        <v>165</v>
      </c>
    </row>
    <row r="325" spans="1:30" x14ac:dyDescent="0.3">
      <c r="A325" s="1" t="s">
        <v>35</v>
      </c>
      <c r="B325">
        <v>2022</v>
      </c>
      <c r="C325" s="1" t="s">
        <v>31</v>
      </c>
      <c r="D325">
        <v>149.5</v>
      </c>
      <c r="E325">
        <v>198.7</v>
      </c>
      <c r="F325">
        <v>178.8</v>
      </c>
      <c r="G325">
        <v>160.5</v>
      </c>
      <c r="H325">
        <v>184.7</v>
      </c>
      <c r="I325">
        <v>153.69999999999999</v>
      </c>
      <c r="J325">
        <v>174.3</v>
      </c>
      <c r="K325">
        <v>163.9</v>
      </c>
      <c r="L325">
        <v>120</v>
      </c>
      <c r="M325">
        <v>172.1</v>
      </c>
      <c r="N325">
        <v>164.3</v>
      </c>
      <c r="O325">
        <v>177.3</v>
      </c>
      <c r="P325">
        <v>166.4</v>
      </c>
      <c r="Q325">
        <v>192.2</v>
      </c>
      <c r="R325">
        <v>169.9</v>
      </c>
      <c r="S325">
        <v>160.69999999999999</v>
      </c>
      <c r="T325">
        <v>168.5</v>
      </c>
      <c r="U325" s="1" t="s">
        <v>149</v>
      </c>
      <c r="V325">
        <v>164.2</v>
      </c>
      <c r="W325">
        <v>161.1</v>
      </c>
      <c r="X325">
        <v>171.4</v>
      </c>
      <c r="Y325">
        <v>156.5</v>
      </c>
      <c r="Z325">
        <v>161.19999999999999</v>
      </c>
      <c r="AA325">
        <v>164.7</v>
      </c>
      <c r="AB325">
        <v>163</v>
      </c>
      <c r="AC325">
        <v>162.69999999999999</v>
      </c>
      <c r="AD325">
        <v>165.7</v>
      </c>
    </row>
    <row r="326" spans="1:30" x14ac:dyDescent="0.3">
      <c r="A326" s="1" t="s">
        <v>30</v>
      </c>
      <c r="B326">
        <v>2022</v>
      </c>
      <c r="C326" s="1" t="s">
        <v>36</v>
      </c>
      <c r="D326">
        <v>148.80000000000001</v>
      </c>
      <c r="E326">
        <v>198.1</v>
      </c>
      <c r="F326">
        <v>175.5</v>
      </c>
      <c r="G326">
        <v>160.69999999999999</v>
      </c>
      <c r="H326">
        <v>192.6</v>
      </c>
      <c r="I326">
        <v>151.4</v>
      </c>
      <c r="J326">
        <v>155.19999999999999</v>
      </c>
      <c r="K326">
        <v>163.9</v>
      </c>
      <c r="L326">
        <v>118.1</v>
      </c>
      <c r="M326">
        <v>175.4</v>
      </c>
      <c r="N326">
        <v>170.5</v>
      </c>
      <c r="O326">
        <v>176.3</v>
      </c>
      <c r="P326">
        <v>163.9</v>
      </c>
      <c r="Q326">
        <v>191.5</v>
      </c>
      <c r="R326">
        <v>174.1</v>
      </c>
      <c r="S326">
        <v>171</v>
      </c>
      <c r="T326">
        <v>173.7</v>
      </c>
      <c r="U326" s="1" t="s">
        <v>32</v>
      </c>
      <c r="V326">
        <v>167.4</v>
      </c>
      <c r="W326">
        <v>165.7</v>
      </c>
      <c r="X326">
        <v>175.3</v>
      </c>
      <c r="Y326">
        <v>161.19999999999999</v>
      </c>
      <c r="Z326">
        <v>165.5</v>
      </c>
      <c r="AA326">
        <v>170.3</v>
      </c>
      <c r="AB326">
        <v>164.5</v>
      </c>
      <c r="AC326">
        <v>167.3</v>
      </c>
      <c r="AD326">
        <v>166.7</v>
      </c>
    </row>
    <row r="327" spans="1:30" x14ac:dyDescent="0.3">
      <c r="A327" s="1" t="s">
        <v>33</v>
      </c>
      <c r="B327">
        <v>2022</v>
      </c>
      <c r="C327" s="1" t="s">
        <v>36</v>
      </c>
      <c r="D327">
        <v>152.5</v>
      </c>
      <c r="E327">
        <v>205.2</v>
      </c>
      <c r="F327">
        <v>176.4</v>
      </c>
      <c r="G327">
        <v>160.6</v>
      </c>
      <c r="H327">
        <v>171.5</v>
      </c>
      <c r="I327">
        <v>156.4</v>
      </c>
      <c r="J327">
        <v>198</v>
      </c>
      <c r="K327">
        <v>163.19999999999999</v>
      </c>
      <c r="L327">
        <v>120.6</v>
      </c>
      <c r="M327">
        <v>172.2</v>
      </c>
      <c r="N327">
        <v>156.69999999999999</v>
      </c>
      <c r="O327">
        <v>180</v>
      </c>
      <c r="P327">
        <v>170.2</v>
      </c>
      <c r="Q327">
        <v>196.5</v>
      </c>
      <c r="R327">
        <v>165.7</v>
      </c>
      <c r="S327">
        <v>150.4</v>
      </c>
      <c r="T327">
        <v>163.4</v>
      </c>
      <c r="U327" s="1" t="s">
        <v>150</v>
      </c>
      <c r="V327">
        <v>163</v>
      </c>
      <c r="W327">
        <v>157.4</v>
      </c>
      <c r="X327">
        <v>167.2</v>
      </c>
      <c r="Y327">
        <v>153.1</v>
      </c>
      <c r="Z327">
        <v>159.5</v>
      </c>
      <c r="AA327">
        <v>162</v>
      </c>
      <c r="AB327">
        <v>164.2</v>
      </c>
      <c r="AC327">
        <v>159.4</v>
      </c>
      <c r="AD327">
        <v>165.5</v>
      </c>
    </row>
    <row r="328" spans="1:30" x14ac:dyDescent="0.3">
      <c r="A328" s="1" t="s">
        <v>35</v>
      </c>
      <c r="B328">
        <v>2022</v>
      </c>
      <c r="C328" s="1" t="s">
        <v>36</v>
      </c>
      <c r="D328">
        <v>150</v>
      </c>
      <c r="E328">
        <v>200.6</v>
      </c>
      <c r="F328">
        <v>175.8</v>
      </c>
      <c r="G328">
        <v>160.69999999999999</v>
      </c>
      <c r="H328">
        <v>184.9</v>
      </c>
      <c r="I328">
        <v>153.69999999999999</v>
      </c>
      <c r="J328">
        <v>169.7</v>
      </c>
      <c r="K328">
        <v>163.69999999999999</v>
      </c>
      <c r="L328">
        <v>118.9</v>
      </c>
      <c r="M328">
        <v>174.3</v>
      </c>
      <c r="N328">
        <v>164.7</v>
      </c>
      <c r="O328">
        <v>178</v>
      </c>
      <c r="P328">
        <v>166.2</v>
      </c>
      <c r="Q328">
        <v>192.8</v>
      </c>
      <c r="R328">
        <v>170.8</v>
      </c>
      <c r="S328">
        <v>162.4</v>
      </c>
      <c r="T328">
        <v>169.6</v>
      </c>
      <c r="U328" s="1" t="s">
        <v>150</v>
      </c>
      <c r="V328">
        <v>165.7</v>
      </c>
      <c r="W328">
        <v>161.80000000000001</v>
      </c>
      <c r="X328">
        <v>172.2</v>
      </c>
      <c r="Y328">
        <v>156.9</v>
      </c>
      <c r="Z328">
        <v>162.1</v>
      </c>
      <c r="AA328">
        <v>165.4</v>
      </c>
      <c r="AB328">
        <v>164.4</v>
      </c>
      <c r="AC328">
        <v>163.5</v>
      </c>
      <c r="AD328">
        <v>166.1</v>
      </c>
    </row>
    <row r="329" spans="1:30" x14ac:dyDescent="0.3">
      <c r="A329" s="1" t="s">
        <v>30</v>
      </c>
      <c r="B329">
        <v>2022</v>
      </c>
      <c r="C329" s="1" t="s">
        <v>38</v>
      </c>
      <c r="D329">
        <v>150.19999999999999</v>
      </c>
      <c r="E329">
        <v>208</v>
      </c>
      <c r="F329">
        <v>167.9</v>
      </c>
      <c r="G329">
        <v>162</v>
      </c>
      <c r="H329">
        <v>203.1</v>
      </c>
      <c r="I329">
        <v>155.9</v>
      </c>
      <c r="J329">
        <v>155.80000000000001</v>
      </c>
      <c r="K329">
        <v>164.2</v>
      </c>
      <c r="L329">
        <v>118.1</v>
      </c>
      <c r="M329">
        <v>178.7</v>
      </c>
      <c r="N329">
        <v>171.2</v>
      </c>
      <c r="O329">
        <v>177.4</v>
      </c>
      <c r="P329">
        <v>166.6</v>
      </c>
      <c r="Q329">
        <v>192.3</v>
      </c>
      <c r="R329">
        <v>175.4</v>
      </c>
      <c r="S329">
        <v>173.2</v>
      </c>
      <c r="T329">
        <v>175.1</v>
      </c>
      <c r="U329" s="1" t="s">
        <v>32</v>
      </c>
      <c r="V329">
        <v>168.9</v>
      </c>
      <c r="W329">
        <v>166.5</v>
      </c>
      <c r="X329">
        <v>176</v>
      </c>
      <c r="Y329">
        <v>162</v>
      </c>
      <c r="Z329">
        <v>166.6</v>
      </c>
      <c r="AA329">
        <v>170.6</v>
      </c>
      <c r="AB329">
        <v>167.4</v>
      </c>
      <c r="AC329">
        <v>168.3</v>
      </c>
      <c r="AD329">
        <v>168.7</v>
      </c>
    </row>
    <row r="330" spans="1:30" x14ac:dyDescent="0.3">
      <c r="A330" s="1" t="s">
        <v>33</v>
      </c>
      <c r="B330">
        <v>2022</v>
      </c>
      <c r="C330" s="1" t="s">
        <v>38</v>
      </c>
      <c r="D330">
        <v>153.69999999999999</v>
      </c>
      <c r="E330">
        <v>215.8</v>
      </c>
      <c r="F330">
        <v>167.7</v>
      </c>
      <c r="G330">
        <v>162.6</v>
      </c>
      <c r="H330">
        <v>180</v>
      </c>
      <c r="I330">
        <v>159.6</v>
      </c>
      <c r="J330">
        <v>188.4</v>
      </c>
      <c r="K330">
        <v>163.4</v>
      </c>
      <c r="L330">
        <v>120.3</v>
      </c>
      <c r="M330">
        <v>174.7</v>
      </c>
      <c r="N330">
        <v>157.1</v>
      </c>
      <c r="O330">
        <v>181.5</v>
      </c>
      <c r="P330">
        <v>171.5</v>
      </c>
      <c r="Q330">
        <v>197.5</v>
      </c>
      <c r="R330">
        <v>167.1</v>
      </c>
      <c r="S330">
        <v>152.6</v>
      </c>
      <c r="T330">
        <v>164.9</v>
      </c>
      <c r="U330" s="1" t="s">
        <v>151</v>
      </c>
      <c r="V330">
        <v>164.5</v>
      </c>
      <c r="W330">
        <v>158.6</v>
      </c>
      <c r="X330">
        <v>168.2</v>
      </c>
      <c r="Y330">
        <v>154.19999999999999</v>
      </c>
      <c r="Z330">
        <v>160.80000000000001</v>
      </c>
      <c r="AA330">
        <v>162.69999999999999</v>
      </c>
      <c r="AB330">
        <v>166.8</v>
      </c>
      <c r="AC330">
        <v>160.6</v>
      </c>
      <c r="AD330">
        <v>166.5</v>
      </c>
    </row>
    <row r="331" spans="1:30" x14ac:dyDescent="0.3">
      <c r="A331" s="1" t="s">
        <v>35</v>
      </c>
      <c r="B331">
        <v>2022</v>
      </c>
      <c r="C331" s="1" t="s">
        <v>38</v>
      </c>
      <c r="D331">
        <v>151.30000000000001</v>
      </c>
      <c r="E331">
        <v>210.7</v>
      </c>
      <c r="F331">
        <v>167.8</v>
      </c>
      <c r="G331">
        <v>162.19999999999999</v>
      </c>
      <c r="H331">
        <v>194.6</v>
      </c>
      <c r="I331">
        <v>157.6</v>
      </c>
      <c r="J331">
        <v>166.9</v>
      </c>
      <c r="K331">
        <v>163.9</v>
      </c>
      <c r="L331">
        <v>118.8</v>
      </c>
      <c r="M331">
        <v>177.4</v>
      </c>
      <c r="N331">
        <v>165.3</v>
      </c>
      <c r="O331">
        <v>179.3</v>
      </c>
      <c r="P331">
        <v>168.4</v>
      </c>
      <c r="Q331">
        <v>193.7</v>
      </c>
      <c r="R331">
        <v>172.1</v>
      </c>
      <c r="S331">
        <v>164.6</v>
      </c>
      <c r="T331">
        <v>171.1</v>
      </c>
      <c r="U331" s="1" t="s">
        <v>151</v>
      </c>
      <c r="V331">
        <v>167.2</v>
      </c>
      <c r="W331">
        <v>162.80000000000001</v>
      </c>
      <c r="X331">
        <v>173</v>
      </c>
      <c r="Y331">
        <v>157.9</v>
      </c>
      <c r="Z331">
        <v>163.30000000000001</v>
      </c>
      <c r="AA331">
        <v>166</v>
      </c>
      <c r="AB331">
        <v>167.2</v>
      </c>
      <c r="AC331">
        <v>164.6</v>
      </c>
      <c r="AD331">
        <v>167.7</v>
      </c>
    </row>
    <row r="332" spans="1:30" x14ac:dyDescent="0.3">
      <c r="A332" s="1" t="s">
        <v>30</v>
      </c>
      <c r="B332">
        <v>2022</v>
      </c>
      <c r="C332" s="1" t="s">
        <v>39</v>
      </c>
      <c r="D332">
        <v>151.80000000000001</v>
      </c>
      <c r="E332">
        <v>209.7</v>
      </c>
      <c r="F332">
        <v>164.5</v>
      </c>
      <c r="G332">
        <v>163.80000000000001</v>
      </c>
      <c r="H332">
        <v>207.4</v>
      </c>
      <c r="I332">
        <v>169.7</v>
      </c>
      <c r="J332">
        <v>153.6</v>
      </c>
      <c r="K332">
        <v>165.1</v>
      </c>
      <c r="L332">
        <v>118.2</v>
      </c>
      <c r="M332">
        <v>182.9</v>
      </c>
      <c r="N332">
        <v>172.4</v>
      </c>
      <c r="O332">
        <v>178.9</v>
      </c>
      <c r="P332">
        <v>168.6</v>
      </c>
      <c r="Q332">
        <v>192.8</v>
      </c>
      <c r="R332">
        <v>177.5</v>
      </c>
      <c r="S332">
        <v>175.1</v>
      </c>
      <c r="T332">
        <v>177.1</v>
      </c>
      <c r="U332" s="1" t="s">
        <v>32</v>
      </c>
      <c r="V332">
        <v>173.3</v>
      </c>
      <c r="W332">
        <v>167.7</v>
      </c>
      <c r="X332">
        <v>177</v>
      </c>
      <c r="Y332">
        <v>166.2</v>
      </c>
      <c r="Z332">
        <v>167.2</v>
      </c>
      <c r="AA332">
        <v>170.9</v>
      </c>
      <c r="AB332">
        <v>169</v>
      </c>
      <c r="AC332">
        <v>170.2</v>
      </c>
      <c r="AD332">
        <v>170.8</v>
      </c>
    </row>
    <row r="333" spans="1:30" x14ac:dyDescent="0.3">
      <c r="A333" s="1" t="s">
        <v>33</v>
      </c>
      <c r="B333">
        <v>2022</v>
      </c>
      <c r="C333" s="1" t="s">
        <v>39</v>
      </c>
      <c r="D333">
        <v>155.4</v>
      </c>
      <c r="E333">
        <v>215.8</v>
      </c>
      <c r="F333">
        <v>164.6</v>
      </c>
      <c r="G333">
        <v>164.2</v>
      </c>
      <c r="H333">
        <v>186</v>
      </c>
      <c r="I333">
        <v>175.9</v>
      </c>
      <c r="J333">
        <v>190.7</v>
      </c>
      <c r="K333">
        <v>164</v>
      </c>
      <c r="L333">
        <v>120.5</v>
      </c>
      <c r="M333">
        <v>178</v>
      </c>
      <c r="N333">
        <v>157.5</v>
      </c>
      <c r="O333">
        <v>183.3</v>
      </c>
      <c r="P333">
        <v>174.5</v>
      </c>
      <c r="Q333">
        <v>197.1</v>
      </c>
      <c r="R333">
        <v>168.4</v>
      </c>
      <c r="S333">
        <v>154.5</v>
      </c>
      <c r="T333">
        <v>166.3</v>
      </c>
      <c r="U333" s="1" t="s">
        <v>152</v>
      </c>
      <c r="V333">
        <v>170.5</v>
      </c>
      <c r="W333">
        <v>159.80000000000001</v>
      </c>
      <c r="X333">
        <v>169</v>
      </c>
      <c r="Y333">
        <v>159.30000000000001</v>
      </c>
      <c r="Z333">
        <v>162.19999999999999</v>
      </c>
      <c r="AA333">
        <v>164</v>
      </c>
      <c r="AB333">
        <v>168.4</v>
      </c>
      <c r="AC333">
        <v>163.1</v>
      </c>
      <c r="AD333">
        <v>169.2</v>
      </c>
    </row>
    <row r="334" spans="1:30" x14ac:dyDescent="0.3">
      <c r="A334" s="1" t="s">
        <v>35</v>
      </c>
      <c r="B334">
        <v>2022</v>
      </c>
      <c r="C334" s="1" t="s">
        <v>39</v>
      </c>
      <c r="D334">
        <v>152.9</v>
      </c>
      <c r="E334">
        <v>211.8</v>
      </c>
      <c r="F334">
        <v>164.5</v>
      </c>
      <c r="G334">
        <v>163.9</v>
      </c>
      <c r="H334">
        <v>199.5</v>
      </c>
      <c r="I334">
        <v>172.6</v>
      </c>
      <c r="J334">
        <v>166.2</v>
      </c>
      <c r="K334">
        <v>164.7</v>
      </c>
      <c r="L334">
        <v>119</v>
      </c>
      <c r="M334">
        <v>181.3</v>
      </c>
      <c r="N334">
        <v>166.2</v>
      </c>
      <c r="O334">
        <v>180.9</v>
      </c>
      <c r="P334">
        <v>170.8</v>
      </c>
      <c r="Q334">
        <v>193.9</v>
      </c>
      <c r="R334">
        <v>173.9</v>
      </c>
      <c r="S334">
        <v>166.5</v>
      </c>
      <c r="T334">
        <v>172.8</v>
      </c>
      <c r="U334" s="1" t="s">
        <v>152</v>
      </c>
      <c r="V334">
        <v>172.2</v>
      </c>
      <c r="W334">
        <v>164</v>
      </c>
      <c r="X334">
        <v>174</v>
      </c>
      <c r="Y334">
        <v>162.6</v>
      </c>
      <c r="Z334">
        <v>164.4</v>
      </c>
      <c r="AA334">
        <v>166.9</v>
      </c>
      <c r="AB334">
        <v>168.8</v>
      </c>
      <c r="AC334">
        <v>166.8</v>
      </c>
      <c r="AD334">
        <v>170.1</v>
      </c>
    </row>
    <row r="335" spans="1:30" x14ac:dyDescent="0.3">
      <c r="A335" s="1" t="s">
        <v>30</v>
      </c>
      <c r="B335">
        <v>2022</v>
      </c>
      <c r="C335" s="1" t="s">
        <v>41</v>
      </c>
      <c r="D335">
        <v>152.9</v>
      </c>
      <c r="E335">
        <v>214.7</v>
      </c>
      <c r="F335">
        <v>161.4</v>
      </c>
      <c r="G335">
        <v>164.6</v>
      </c>
      <c r="H335">
        <v>209.9</v>
      </c>
      <c r="I335">
        <v>168</v>
      </c>
      <c r="J335">
        <v>160.4</v>
      </c>
      <c r="K335">
        <v>165</v>
      </c>
      <c r="L335">
        <v>118.9</v>
      </c>
      <c r="M335">
        <v>186.6</v>
      </c>
      <c r="N335">
        <v>173.2</v>
      </c>
      <c r="O335">
        <v>180.4</v>
      </c>
      <c r="P335">
        <v>170.8</v>
      </c>
      <c r="Q335">
        <v>192.9</v>
      </c>
      <c r="R335">
        <v>179.3</v>
      </c>
      <c r="S335">
        <v>177.2</v>
      </c>
      <c r="T335">
        <v>179</v>
      </c>
      <c r="U335" s="1" t="s">
        <v>32</v>
      </c>
      <c r="V335">
        <v>175.3</v>
      </c>
      <c r="W335">
        <v>168.9</v>
      </c>
      <c r="X335">
        <v>177.7</v>
      </c>
      <c r="Y335">
        <v>167.1</v>
      </c>
      <c r="Z335">
        <v>167.6</v>
      </c>
      <c r="AA335">
        <v>171.8</v>
      </c>
      <c r="AB335">
        <v>168.5</v>
      </c>
      <c r="AC335">
        <v>170.9</v>
      </c>
      <c r="AD335">
        <v>172.5</v>
      </c>
    </row>
    <row r="336" spans="1:30" x14ac:dyDescent="0.3">
      <c r="A336" s="1" t="s">
        <v>33</v>
      </c>
      <c r="B336">
        <v>2022</v>
      </c>
      <c r="C336" s="1" t="s">
        <v>41</v>
      </c>
      <c r="D336">
        <v>156.69999999999999</v>
      </c>
      <c r="E336">
        <v>221.2</v>
      </c>
      <c r="F336">
        <v>164.1</v>
      </c>
      <c r="G336">
        <v>165.4</v>
      </c>
      <c r="H336">
        <v>189.5</v>
      </c>
      <c r="I336">
        <v>174.5</v>
      </c>
      <c r="J336">
        <v>203.2</v>
      </c>
      <c r="K336">
        <v>164.1</v>
      </c>
      <c r="L336">
        <v>121.2</v>
      </c>
      <c r="M336">
        <v>181.4</v>
      </c>
      <c r="N336">
        <v>158.5</v>
      </c>
      <c r="O336">
        <v>184.9</v>
      </c>
      <c r="P336">
        <v>177.5</v>
      </c>
      <c r="Q336">
        <v>197.5</v>
      </c>
      <c r="R336">
        <v>170</v>
      </c>
      <c r="S336">
        <v>155.9</v>
      </c>
      <c r="T336">
        <v>167.8</v>
      </c>
      <c r="U336" s="1" t="s">
        <v>153</v>
      </c>
      <c r="V336">
        <v>173.5</v>
      </c>
      <c r="W336">
        <v>161.1</v>
      </c>
      <c r="X336">
        <v>170.1</v>
      </c>
      <c r="Y336">
        <v>159.4</v>
      </c>
      <c r="Z336">
        <v>163.19999999999999</v>
      </c>
      <c r="AA336">
        <v>165.2</v>
      </c>
      <c r="AB336">
        <v>168.2</v>
      </c>
      <c r="AC336">
        <v>163.80000000000001</v>
      </c>
      <c r="AD336">
        <v>170.8</v>
      </c>
    </row>
    <row r="337" spans="1:30" x14ac:dyDescent="0.3">
      <c r="A337" s="1" t="s">
        <v>35</v>
      </c>
      <c r="B337">
        <v>2022</v>
      </c>
      <c r="C337" s="1" t="s">
        <v>41</v>
      </c>
      <c r="D337">
        <v>154.1</v>
      </c>
      <c r="E337">
        <v>217</v>
      </c>
      <c r="F337">
        <v>162.4</v>
      </c>
      <c r="G337">
        <v>164.9</v>
      </c>
      <c r="H337">
        <v>202.4</v>
      </c>
      <c r="I337">
        <v>171</v>
      </c>
      <c r="J337">
        <v>174.9</v>
      </c>
      <c r="K337">
        <v>164.7</v>
      </c>
      <c r="L337">
        <v>119.7</v>
      </c>
      <c r="M337">
        <v>184.9</v>
      </c>
      <c r="N337">
        <v>167.1</v>
      </c>
      <c r="O337">
        <v>182.5</v>
      </c>
      <c r="P337">
        <v>173.3</v>
      </c>
      <c r="Q337">
        <v>194.1</v>
      </c>
      <c r="R337">
        <v>175.6</v>
      </c>
      <c r="S337">
        <v>168.4</v>
      </c>
      <c r="T337">
        <v>174.6</v>
      </c>
      <c r="U337" s="1" t="s">
        <v>153</v>
      </c>
      <c r="V337">
        <v>174.6</v>
      </c>
      <c r="W337">
        <v>165.2</v>
      </c>
      <c r="X337">
        <v>174.8</v>
      </c>
      <c r="Y337">
        <v>163</v>
      </c>
      <c r="Z337">
        <v>165.1</v>
      </c>
      <c r="AA337">
        <v>167.9</v>
      </c>
      <c r="AB337">
        <v>168.4</v>
      </c>
      <c r="AC337">
        <v>167.5</v>
      </c>
      <c r="AD337">
        <v>171.7</v>
      </c>
    </row>
    <row r="338" spans="1:30" x14ac:dyDescent="0.3">
      <c r="A338" s="1" t="s">
        <v>30</v>
      </c>
      <c r="B338">
        <v>2022</v>
      </c>
      <c r="C338" s="1" t="s">
        <v>42</v>
      </c>
      <c r="D338">
        <v>153.80000000000001</v>
      </c>
      <c r="E338">
        <v>217.2</v>
      </c>
      <c r="F338">
        <v>169.6</v>
      </c>
      <c r="G338">
        <v>165.4</v>
      </c>
      <c r="H338">
        <v>208.1</v>
      </c>
      <c r="I338">
        <v>165.8</v>
      </c>
      <c r="J338">
        <v>167.3</v>
      </c>
      <c r="K338">
        <v>164.6</v>
      </c>
      <c r="L338">
        <v>119.1</v>
      </c>
      <c r="M338">
        <v>188.9</v>
      </c>
      <c r="N338">
        <v>174.2</v>
      </c>
      <c r="O338">
        <v>181.9</v>
      </c>
      <c r="P338">
        <v>172.4</v>
      </c>
      <c r="Q338">
        <v>192.9</v>
      </c>
      <c r="R338">
        <v>180.7</v>
      </c>
      <c r="S338">
        <v>178.7</v>
      </c>
      <c r="T338">
        <v>180.4</v>
      </c>
      <c r="U338" s="1" t="s">
        <v>32</v>
      </c>
      <c r="V338">
        <v>176.7</v>
      </c>
      <c r="W338">
        <v>170.3</v>
      </c>
      <c r="X338">
        <v>178.2</v>
      </c>
      <c r="Y338">
        <v>165.5</v>
      </c>
      <c r="Z338">
        <v>168</v>
      </c>
      <c r="AA338">
        <v>172.6</v>
      </c>
      <c r="AB338">
        <v>169.5</v>
      </c>
      <c r="AC338">
        <v>171</v>
      </c>
      <c r="AD338">
        <v>173.6</v>
      </c>
    </row>
    <row r="339" spans="1:30" x14ac:dyDescent="0.3">
      <c r="A339" s="1" t="s">
        <v>33</v>
      </c>
      <c r="B339">
        <v>2022</v>
      </c>
      <c r="C339" s="1" t="s">
        <v>42</v>
      </c>
      <c r="D339">
        <v>157.5</v>
      </c>
      <c r="E339">
        <v>223.4</v>
      </c>
      <c r="F339">
        <v>172.8</v>
      </c>
      <c r="G339">
        <v>166.4</v>
      </c>
      <c r="H339">
        <v>188.6</v>
      </c>
      <c r="I339">
        <v>174.1</v>
      </c>
      <c r="J339">
        <v>211.5</v>
      </c>
      <c r="K339">
        <v>163.6</v>
      </c>
      <c r="L339">
        <v>121.4</v>
      </c>
      <c r="M339">
        <v>183.5</v>
      </c>
      <c r="N339">
        <v>159.1</v>
      </c>
      <c r="O339">
        <v>186.3</v>
      </c>
      <c r="P339">
        <v>179.3</v>
      </c>
      <c r="Q339">
        <v>198.3</v>
      </c>
      <c r="R339">
        <v>171.6</v>
      </c>
      <c r="S339">
        <v>157.4</v>
      </c>
      <c r="T339">
        <v>169.4</v>
      </c>
      <c r="U339" s="1" t="s">
        <v>154</v>
      </c>
      <c r="V339">
        <v>174.9</v>
      </c>
      <c r="W339">
        <v>162.1</v>
      </c>
      <c r="X339">
        <v>170.9</v>
      </c>
      <c r="Y339">
        <v>157.19999999999999</v>
      </c>
      <c r="Z339">
        <v>164.1</v>
      </c>
      <c r="AA339">
        <v>166.5</v>
      </c>
      <c r="AB339">
        <v>169.2</v>
      </c>
      <c r="AC339">
        <v>163.80000000000001</v>
      </c>
      <c r="AD339">
        <v>171.4</v>
      </c>
    </row>
    <row r="340" spans="1:30" x14ac:dyDescent="0.3">
      <c r="A340" s="1" t="s">
        <v>35</v>
      </c>
      <c r="B340">
        <v>2022</v>
      </c>
      <c r="C340" s="1" t="s">
        <v>42</v>
      </c>
      <c r="D340">
        <v>155</v>
      </c>
      <c r="E340">
        <v>219.4</v>
      </c>
      <c r="F340">
        <v>170.8</v>
      </c>
      <c r="G340">
        <v>165.8</v>
      </c>
      <c r="H340">
        <v>200.9</v>
      </c>
      <c r="I340">
        <v>169.7</v>
      </c>
      <c r="J340">
        <v>182.3</v>
      </c>
      <c r="K340">
        <v>164.3</v>
      </c>
      <c r="L340">
        <v>119.9</v>
      </c>
      <c r="M340">
        <v>187.1</v>
      </c>
      <c r="N340">
        <v>167.9</v>
      </c>
      <c r="O340">
        <v>183.9</v>
      </c>
      <c r="P340">
        <v>174.9</v>
      </c>
      <c r="Q340">
        <v>194.3</v>
      </c>
      <c r="R340">
        <v>177.1</v>
      </c>
      <c r="S340">
        <v>169.9</v>
      </c>
      <c r="T340">
        <v>176</v>
      </c>
      <c r="U340" s="1" t="s">
        <v>154</v>
      </c>
      <c r="V340">
        <v>176</v>
      </c>
      <c r="W340">
        <v>166.4</v>
      </c>
      <c r="X340">
        <v>175.4</v>
      </c>
      <c r="Y340">
        <v>161.1</v>
      </c>
      <c r="Z340">
        <v>165.8</v>
      </c>
      <c r="AA340">
        <v>169</v>
      </c>
      <c r="AB340">
        <v>169.4</v>
      </c>
      <c r="AC340">
        <v>167.5</v>
      </c>
      <c r="AD340">
        <v>172.6</v>
      </c>
    </row>
    <row r="341" spans="1:30" x14ac:dyDescent="0.3">
      <c r="A341" s="1" t="s">
        <v>30</v>
      </c>
      <c r="B341">
        <v>2022</v>
      </c>
      <c r="C341" s="1" t="s">
        <v>44</v>
      </c>
      <c r="D341">
        <v>155.19999999999999</v>
      </c>
      <c r="E341">
        <v>210.8</v>
      </c>
      <c r="F341">
        <v>174.3</v>
      </c>
      <c r="G341">
        <v>166.3</v>
      </c>
      <c r="H341">
        <v>202.2</v>
      </c>
      <c r="I341">
        <v>169.6</v>
      </c>
      <c r="J341">
        <v>168.6</v>
      </c>
      <c r="K341">
        <v>164.4</v>
      </c>
      <c r="L341">
        <v>119.2</v>
      </c>
      <c r="M341">
        <v>191.8</v>
      </c>
      <c r="N341">
        <v>174.5</v>
      </c>
      <c r="O341">
        <v>183.1</v>
      </c>
      <c r="P341">
        <v>172.5</v>
      </c>
      <c r="Q341">
        <v>193.2</v>
      </c>
      <c r="R341">
        <v>182</v>
      </c>
      <c r="S341">
        <v>180.3</v>
      </c>
      <c r="T341">
        <v>181.7</v>
      </c>
      <c r="U341" s="1" t="s">
        <v>32</v>
      </c>
      <c r="V341">
        <v>179.6</v>
      </c>
      <c r="W341">
        <v>171.3</v>
      </c>
      <c r="X341">
        <v>178.8</v>
      </c>
      <c r="Y341">
        <v>166.3</v>
      </c>
      <c r="Z341">
        <v>168.6</v>
      </c>
      <c r="AA341">
        <v>174.7</v>
      </c>
      <c r="AB341">
        <v>169.7</v>
      </c>
      <c r="AC341">
        <v>171.8</v>
      </c>
      <c r="AD341">
        <v>174.3</v>
      </c>
    </row>
    <row r="342" spans="1:30" x14ac:dyDescent="0.3">
      <c r="A342" s="1" t="s">
        <v>33</v>
      </c>
      <c r="B342">
        <v>2022</v>
      </c>
      <c r="C342" s="1" t="s">
        <v>44</v>
      </c>
      <c r="D342">
        <v>159.30000000000001</v>
      </c>
      <c r="E342">
        <v>217.1</v>
      </c>
      <c r="F342">
        <v>176.6</v>
      </c>
      <c r="G342">
        <v>167.1</v>
      </c>
      <c r="H342">
        <v>184.8</v>
      </c>
      <c r="I342">
        <v>179.5</v>
      </c>
      <c r="J342">
        <v>208.5</v>
      </c>
      <c r="K342">
        <v>164</v>
      </c>
      <c r="L342">
        <v>121.5</v>
      </c>
      <c r="M342">
        <v>186.3</v>
      </c>
      <c r="N342">
        <v>159.80000000000001</v>
      </c>
      <c r="O342">
        <v>187.7</v>
      </c>
      <c r="P342">
        <v>179.4</v>
      </c>
      <c r="Q342">
        <v>198.6</v>
      </c>
      <c r="R342">
        <v>172.7</v>
      </c>
      <c r="S342">
        <v>158.69999999999999</v>
      </c>
      <c r="T342">
        <v>170.6</v>
      </c>
      <c r="U342" s="1" t="s">
        <v>155</v>
      </c>
      <c r="V342">
        <v>179.5</v>
      </c>
      <c r="W342">
        <v>163.1</v>
      </c>
      <c r="X342">
        <v>171.7</v>
      </c>
      <c r="Y342">
        <v>157.4</v>
      </c>
      <c r="Z342">
        <v>164.6</v>
      </c>
      <c r="AA342">
        <v>169.1</v>
      </c>
      <c r="AB342">
        <v>169.8</v>
      </c>
      <c r="AC342">
        <v>164.7</v>
      </c>
      <c r="AD342">
        <v>172.3</v>
      </c>
    </row>
    <row r="343" spans="1:30" x14ac:dyDescent="0.3">
      <c r="A343" s="1" t="s">
        <v>35</v>
      </c>
      <c r="B343">
        <v>2022</v>
      </c>
      <c r="C343" s="1" t="s">
        <v>44</v>
      </c>
      <c r="D343">
        <v>156.5</v>
      </c>
      <c r="E343">
        <v>213</v>
      </c>
      <c r="F343">
        <v>175.2</v>
      </c>
      <c r="G343">
        <v>166.6</v>
      </c>
      <c r="H343">
        <v>195.8</v>
      </c>
      <c r="I343">
        <v>174.2</v>
      </c>
      <c r="J343">
        <v>182.1</v>
      </c>
      <c r="K343">
        <v>164.3</v>
      </c>
      <c r="L343">
        <v>120</v>
      </c>
      <c r="M343">
        <v>190</v>
      </c>
      <c r="N343">
        <v>168.4</v>
      </c>
      <c r="O343">
        <v>185.2</v>
      </c>
      <c r="P343">
        <v>175</v>
      </c>
      <c r="Q343">
        <v>194.6</v>
      </c>
      <c r="R343">
        <v>178.3</v>
      </c>
      <c r="S343">
        <v>171.3</v>
      </c>
      <c r="T343">
        <v>177.3</v>
      </c>
      <c r="U343" s="1" t="s">
        <v>155</v>
      </c>
      <c r="V343">
        <v>179.6</v>
      </c>
      <c r="W343">
        <v>167.4</v>
      </c>
      <c r="X343">
        <v>176.1</v>
      </c>
      <c r="Y343">
        <v>161.6</v>
      </c>
      <c r="Z343">
        <v>166.3</v>
      </c>
      <c r="AA343">
        <v>171.4</v>
      </c>
      <c r="AB343">
        <v>169.7</v>
      </c>
      <c r="AC343">
        <v>168.4</v>
      </c>
      <c r="AD343">
        <v>173.4</v>
      </c>
    </row>
    <row r="344" spans="1:30" x14ac:dyDescent="0.3">
      <c r="A344" s="1" t="s">
        <v>30</v>
      </c>
      <c r="B344">
        <v>2022</v>
      </c>
      <c r="C344" s="1" t="s">
        <v>46</v>
      </c>
      <c r="D344">
        <v>159.5</v>
      </c>
      <c r="E344">
        <v>204.1</v>
      </c>
      <c r="F344">
        <v>168.3</v>
      </c>
      <c r="G344">
        <v>167.9</v>
      </c>
      <c r="H344">
        <v>198.1</v>
      </c>
      <c r="I344">
        <v>169.2</v>
      </c>
      <c r="J344">
        <v>173.1</v>
      </c>
      <c r="K344">
        <v>167.1</v>
      </c>
      <c r="L344">
        <v>120.2</v>
      </c>
      <c r="M344">
        <v>195.6</v>
      </c>
      <c r="N344">
        <v>174.8</v>
      </c>
      <c r="O344">
        <v>184</v>
      </c>
      <c r="P344">
        <v>173.9</v>
      </c>
      <c r="Q344">
        <v>193.7</v>
      </c>
      <c r="R344">
        <v>183.2</v>
      </c>
      <c r="S344">
        <v>181.7</v>
      </c>
      <c r="T344">
        <v>183</v>
      </c>
      <c r="U344" s="1" t="s">
        <v>32</v>
      </c>
      <c r="V344">
        <v>179.1</v>
      </c>
      <c r="W344">
        <v>172.3</v>
      </c>
      <c r="X344">
        <v>179.4</v>
      </c>
      <c r="Y344">
        <v>166.6</v>
      </c>
      <c r="Z344">
        <v>169.3</v>
      </c>
      <c r="AA344">
        <v>175.7</v>
      </c>
      <c r="AB344">
        <v>171.1</v>
      </c>
      <c r="AC344">
        <v>172.6</v>
      </c>
      <c r="AD344">
        <v>175.3</v>
      </c>
    </row>
    <row r="345" spans="1:30" x14ac:dyDescent="0.3">
      <c r="A345" s="1" t="s">
        <v>33</v>
      </c>
      <c r="B345">
        <v>2022</v>
      </c>
      <c r="C345" s="1" t="s">
        <v>46</v>
      </c>
      <c r="D345">
        <v>162.1</v>
      </c>
      <c r="E345">
        <v>210.9</v>
      </c>
      <c r="F345">
        <v>170.6</v>
      </c>
      <c r="G345">
        <v>168.4</v>
      </c>
      <c r="H345">
        <v>182.5</v>
      </c>
      <c r="I345">
        <v>177.1</v>
      </c>
      <c r="J345">
        <v>213.1</v>
      </c>
      <c r="K345">
        <v>167.3</v>
      </c>
      <c r="L345">
        <v>122.2</v>
      </c>
      <c r="M345">
        <v>189.7</v>
      </c>
      <c r="N345">
        <v>160.5</v>
      </c>
      <c r="O345">
        <v>188.9</v>
      </c>
      <c r="P345">
        <v>180.4</v>
      </c>
      <c r="Q345">
        <v>198.7</v>
      </c>
      <c r="R345">
        <v>173.7</v>
      </c>
      <c r="S345">
        <v>160</v>
      </c>
      <c r="T345">
        <v>171.6</v>
      </c>
      <c r="U345" s="1" t="s">
        <v>156</v>
      </c>
      <c r="V345">
        <v>178.4</v>
      </c>
      <c r="W345">
        <v>164.2</v>
      </c>
      <c r="X345">
        <v>172.6</v>
      </c>
      <c r="Y345">
        <v>157.69999999999999</v>
      </c>
      <c r="Z345">
        <v>165.1</v>
      </c>
      <c r="AA345">
        <v>169.9</v>
      </c>
      <c r="AB345">
        <v>171.4</v>
      </c>
      <c r="AC345">
        <v>165.4</v>
      </c>
      <c r="AD345">
        <v>173.1</v>
      </c>
    </row>
    <row r="346" spans="1:30" x14ac:dyDescent="0.3">
      <c r="A346" s="1" t="s">
        <v>35</v>
      </c>
      <c r="B346">
        <v>2022</v>
      </c>
      <c r="C346" s="1" t="s">
        <v>46</v>
      </c>
      <c r="D346">
        <v>160.30000000000001</v>
      </c>
      <c r="E346">
        <v>206.5</v>
      </c>
      <c r="F346">
        <v>169.2</v>
      </c>
      <c r="G346">
        <v>168.1</v>
      </c>
      <c r="H346">
        <v>192.4</v>
      </c>
      <c r="I346">
        <v>172.9</v>
      </c>
      <c r="J346">
        <v>186.7</v>
      </c>
      <c r="K346">
        <v>167.2</v>
      </c>
      <c r="L346">
        <v>120.9</v>
      </c>
      <c r="M346">
        <v>193.6</v>
      </c>
      <c r="N346">
        <v>168.8</v>
      </c>
      <c r="O346">
        <v>186.3</v>
      </c>
      <c r="P346">
        <v>176.3</v>
      </c>
      <c r="Q346">
        <v>195</v>
      </c>
      <c r="R346">
        <v>179.5</v>
      </c>
      <c r="S346">
        <v>172.7</v>
      </c>
      <c r="T346">
        <v>178.5</v>
      </c>
      <c r="U346" s="1" t="s">
        <v>156</v>
      </c>
      <c r="V346">
        <v>178.8</v>
      </c>
      <c r="W346">
        <v>168.5</v>
      </c>
      <c r="X346">
        <v>176.8</v>
      </c>
      <c r="Y346">
        <v>161.9</v>
      </c>
      <c r="Z346">
        <v>166.9</v>
      </c>
      <c r="AA346">
        <v>172.3</v>
      </c>
      <c r="AB346">
        <v>171.2</v>
      </c>
      <c r="AC346">
        <v>169.1</v>
      </c>
      <c r="AD346">
        <v>174.3</v>
      </c>
    </row>
    <row r="347" spans="1:30" x14ac:dyDescent="0.3">
      <c r="A347" s="1" t="s">
        <v>30</v>
      </c>
      <c r="B347">
        <v>2022</v>
      </c>
      <c r="C347" s="1" t="s">
        <v>48</v>
      </c>
      <c r="D347">
        <v>162.9</v>
      </c>
      <c r="E347">
        <v>206.7</v>
      </c>
      <c r="F347">
        <v>169</v>
      </c>
      <c r="G347">
        <v>169.5</v>
      </c>
      <c r="H347">
        <v>194.1</v>
      </c>
      <c r="I347">
        <v>164.1</v>
      </c>
      <c r="J347">
        <v>176.9</v>
      </c>
      <c r="K347">
        <v>169</v>
      </c>
      <c r="L347">
        <v>120.8</v>
      </c>
      <c r="M347">
        <v>199.1</v>
      </c>
      <c r="N347">
        <v>175.4</v>
      </c>
      <c r="O347">
        <v>184.8</v>
      </c>
      <c r="P347">
        <v>175.5</v>
      </c>
      <c r="Q347">
        <v>194.5</v>
      </c>
      <c r="R347">
        <v>184.7</v>
      </c>
      <c r="S347">
        <v>183.3</v>
      </c>
      <c r="T347">
        <v>184.5</v>
      </c>
      <c r="U347" s="1" t="s">
        <v>32</v>
      </c>
      <c r="V347">
        <v>179.7</v>
      </c>
      <c r="W347">
        <v>173.6</v>
      </c>
      <c r="X347">
        <v>180.2</v>
      </c>
      <c r="Y347">
        <v>166.9</v>
      </c>
      <c r="Z347">
        <v>170</v>
      </c>
      <c r="AA347">
        <v>176.2</v>
      </c>
      <c r="AB347">
        <v>170.8</v>
      </c>
      <c r="AC347">
        <v>173.1</v>
      </c>
      <c r="AD347">
        <v>176.4</v>
      </c>
    </row>
    <row r="348" spans="1:30" x14ac:dyDescent="0.3">
      <c r="A348" s="1" t="s">
        <v>33</v>
      </c>
      <c r="B348">
        <v>2022</v>
      </c>
      <c r="C348" s="1" t="s">
        <v>48</v>
      </c>
      <c r="D348">
        <v>164.9</v>
      </c>
      <c r="E348">
        <v>213.7</v>
      </c>
      <c r="F348">
        <v>170.9</v>
      </c>
      <c r="G348">
        <v>170.1</v>
      </c>
      <c r="H348">
        <v>179.3</v>
      </c>
      <c r="I348">
        <v>167.5</v>
      </c>
      <c r="J348">
        <v>220.8</v>
      </c>
      <c r="K348">
        <v>169.2</v>
      </c>
      <c r="L348">
        <v>123.1</v>
      </c>
      <c r="M348">
        <v>193.6</v>
      </c>
      <c r="N348">
        <v>161.1</v>
      </c>
      <c r="O348">
        <v>190.4</v>
      </c>
      <c r="P348">
        <v>181.8</v>
      </c>
      <c r="Q348">
        <v>199.7</v>
      </c>
      <c r="R348">
        <v>175</v>
      </c>
      <c r="S348">
        <v>161.69999999999999</v>
      </c>
      <c r="T348">
        <v>173</v>
      </c>
      <c r="U348" s="1" t="s">
        <v>157</v>
      </c>
      <c r="V348">
        <v>179.2</v>
      </c>
      <c r="W348">
        <v>165</v>
      </c>
      <c r="X348">
        <v>173.8</v>
      </c>
      <c r="Y348">
        <v>158.19999999999999</v>
      </c>
      <c r="Z348">
        <v>165.8</v>
      </c>
      <c r="AA348">
        <v>170.9</v>
      </c>
      <c r="AB348">
        <v>171.1</v>
      </c>
      <c r="AC348">
        <v>166.1</v>
      </c>
      <c r="AD348">
        <v>174.1</v>
      </c>
    </row>
    <row r="349" spans="1:30" x14ac:dyDescent="0.3">
      <c r="A349" s="1" t="s">
        <v>35</v>
      </c>
      <c r="B349">
        <v>2022</v>
      </c>
      <c r="C349" s="1" t="s">
        <v>48</v>
      </c>
      <c r="D349">
        <v>163.5</v>
      </c>
      <c r="E349">
        <v>209.2</v>
      </c>
      <c r="F349">
        <v>169.7</v>
      </c>
      <c r="G349">
        <v>169.7</v>
      </c>
      <c r="H349">
        <v>188.7</v>
      </c>
      <c r="I349">
        <v>165.7</v>
      </c>
      <c r="J349">
        <v>191.8</v>
      </c>
      <c r="K349">
        <v>169.1</v>
      </c>
      <c r="L349">
        <v>121.6</v>
      </c>
      <c r="M349">
        <v>197.3</v>
      </c>
      <c r="N349">
        <v>169.4</v>
      </c>
      <c r="O349">
        <v>187.4</v>
      </c>
      <c r="P349">
        <v>177.8</v>
      </c>
      <c r="Q349">
        <v>195.9</v>
      </c>
      <c r="R349">
        <v>180.9</v>
      </c>
      <c r="S349">
        <v>174.3</v>
      </c>
      <c r="T349">
        <v>179.9</v>
      </c>
      <c r="U349" s="1" t="s">
        <v>157</v>
      </c>
      <c r="V349">
        <v>179.5</v>
      </c>
      <c r="W349">
        <v>169.5</v>
      </c>
      <c r="X349">
        <v>177.8</v>
      </c>
      <c r="Y349">
        <v>162.30000000000001</v>
      </c>
      <c r="Z349">
        <v>167.6</v>
      </c>
      <c r="AA349">
        <v>173.1</v>
      </c>
      <c r="AB349">
        <v>170.9</v>
      </c>
      <c r="AC349">
        <v>169.7</v>
      </c>
      <c r="AD349">
        <v>175.3</v>
      </c>
    </row>
    <row r="350" spans="1:30" x14ac:dyDescent="0.3">
      <c r="A350" s="1" t="s">
        <v>30</v>
      </c>
      <c r="B350">
        <v>2022</v>
      </c>
      <c r="C350" s="1" t="s">
        <v>50</v>
      </c>
      <c r="D350">
        <v>164.7</v>
      </c>
      <c r="E350">
        <v>208.8</v>
      </c>
      <c r="F350">
        <v>170.3</v>
      </c>
      <c r="G350">
        <v>170.9</v>
      </c>
      <c r="H350">
        <v>191.6</v>
      </c>
      <c r="I350">
        <v>162.19999999999999</v>
      </c>
      <c r="J350">
        <v>184.8</v>
      </c>
      <c r="K350">
        <v>169.7</v>
      </c>
      <c r="L350">
        <v>121.1</v>
      </c>
      <c r="M350">
        <v>201.6</v>
      </c>
      <c r="N350">
        <v>175.8</v>
      </c>
      <c r="O350">
        <v>185.6</v>
      </c>
      <c r="P350">
        <v>177.4</v>
      </c>
      <c r="Q350">
        <v>194.9</v>
      </c>
      <c r="R350">
        <v>186.1</v>
      </c>
      <c r="S350">
        <v>184.4</v>
      </c>
      <c r="T350">
        <v>185.9</v>
      </c>
      <c r="U350" s="1" t="s">
        <v>32</v>
      </c>
      <c r="V350">
        <v>180.8</v>
      </c>
      <c r="W350">
        <v>174.4</v>
      </c>
      <c r="X350">
        <v>181.2</v>
      </c>
      <c r="Y350">
        <v>167.4</v>
      </c>
      <c r="Z350">
        <v>170.6</v>
      </c>
      <c r="AA350">
        <v>176.5</v>
      </c>
      <c r="AB350">
        <v>172</v>
      </c>
      <c r="AC350">
        <v>173.9</v>
      </c>
      <c r="AD350">
        <v>177.9</v>
      </c>
    </row>
    <row r="351" spans="1:30" x14ac:dyDescent="0.3">
      <c r="A351" s="1" t="s">
        <v>33</v>
      </c>
      <c r="B351">
        <v>2022</v>
      </c>
      <c r="C351" s="1" t="s">
        <v>50</v>
      </c>
      <c r="D351">
        <v>166.4</v>
      </c>
      <c r="E351">
        <v>214.9</v>
      </c>
      <c r="F351">
        <v>171.9</v>
      </c>
      <c r="G351">
        <v>171</v>
      </c>
      <c r="H351">
        <v>177.7</v>
      </c>
      <c r="I351">
        <v>165.7</v>
      </c>
      <c r="J351">
        <v>228.6</v>
      </c>
      <c r="K351">
        <v>169.9</v>
      </c>
      <c r="L351">
        <v>123.4</v>
      </c>
      <c r="M351">
        <v>196.4</v>
      </c>
      <c r="N351">
        <v>161.6</v>
      </c>
      <c r="O351">
        <v>191.5</v>
      </c>
      <c r="P351">
        <v>183.3</v>
      </c>
      <c r="Q351">
        <v>200.1</v>
      </c>
      <c r="R351">
        <v>175.5</v>
      </c>
      <c r="S351">
        <v>162.6</v>
      </c>
      <c r="T351">
        <v>173.6</v>
      </c>
      <c r="U351" s="1" t="s">
        <v>158</v>
      </c>
      <c r="V351">
        <v>180</v>
      </c>
      <c r="W351">
        <v>166</v>
      </c>
      <c r="X351">
        <v>174.7</v>
      </c>
      <c r="Y351">
        <v>158.80000000000001</v>
      </c>
      <c r="Z351">
        <v>166.3</v>
      </c>
      <c r="AA351">
        <v>171.2</v>
      </c>
      <c r="AB351">
        <v>172.3</v>
      </c>
      <c r="AC351">
        <v>166.8</v>
      </c>
      <c r="AD351">
        <v>175.3</v>
      </c>
    </row>
    <row r="352" spans="1:30" x14ac:dyDescent="0.3">
      <c r="A352" s="1" t="s">
        <v>35</v>
      </c>
      <c r="B352">
        <v>2022</v>
      </c>
      <c r="C352" s="1" t="s">
        <v>50</v>
      </c>
      <c r="D352">
        <v>165.2</v>
      </c>
      <c r="E352">
        <v>210.9</v>
      </c>
      <c r="F352">
        <v>170.9</v>
      </c>
      <c r="G352">
        <v>170.9</v>
      </c>
      <c r="H352">
        <v>186.5</v>
      </c>
      <c r="I352">
        <v>163.80000000000001</v>
      </c>
      <c r="J352">
        <v>199.7</v>
      </c>
      <c r="K352">
        <v>169.8</v>
      </c>
      <c r="L352">
        <v>121.9</v>
      </c>
      <c r="M352">
        <v>199.9</v>
      </c>
      <c r="N352">
        <v>169.9</v>
      </c>
      <c r="O352">
        <v>188.3</v>
      </c>
      <c r="P352">
        <v>179.6</v>
      </c>
      <c r="Q352">
        <v>196.3</v>
      </c>
      <c r="R352">
        <v>181.9</v>
      </c>
      <c r="S352">
        <v>175.3</v>
      </c>
      <c r="T352">
        <v>181</v>
      </c>
      <c r="U352" s="1" t="s">
        <v>158</v>
      </c>
      <c r="V352">
        <v>180.5</v>
      </c>
      <c r="W352">
        <v>170.4</v>
      </c>
      <c r="X352">
        <v>178.7</v>
      </c>
      <c r="Y352">
        <v>162.9</v>
      </c>
      <c r="Z352">
        <v>168.2</v>
      </c>
      <c r="AA352">
        <v>173.4</v>
      </c>
      <c r="AB352">
        <v>172.1</v>
      </c>
      <c r="AC352">
        <v>170.5</v>
      </c>
      <c r="AD352">
        <v>176.7</v>
      </c>
    </row>
    <row r="353" spans="1:30" x14ac:dyDescent="0.3">
      <c r="A353" s="1" t="s">
        <v>30</v>
      </c>
      <c r="B353">
        <v>2022</v>
      </c>
      <c r="C353" s="1" t="s">
        <v>53</v>
      </c>
      <c r="D353">
        <v>166.9</v>
      </c>
      <c r="E353">
        <v>207.2</v>
      </c>
      <c r="F353">
        <v>180.2</v>
      </c>
      <c r="G353">
        <v>172.3</v>
      </c>
      <c r="H353">
        <v>194</v>
      </c>
      <c r="I353">
        <v>159.1</v>
      </c>
      <c r="J353">
        <v>171.6</v>
      </c>
      <c r="K353">
        <v>170.2</v>
      </c>
      <c r="L353">
        <v>121.5</v>
      </c>
      <c r="M353">
        <v>204.8</v>
      </c>
      <c r="N353">
        <v>176.4</v>
      </c>
      <c r="O353">
        <v>186.9</v>
      </c>
      <c r="P353">
        <v>176.6</v>
      </c>
      <c r="Q353">
        <v>195.5</v>
      </c>
      <c r="R353">
        <v>187.2</v>
      </c>
      <c r="S353">
        <v>185.2</v>
      </c>
      <c r="T353">
        <v>186.9</v>
      </c>
      <c r="U353" s="1" t="s">
        <v>32</v>
      </c>
      <c r="V353">
        <v>181.9</v>
      </c>
      <c r="W353">
        <v>175.5</v>
      </c>
      <c r="X353">
        <v>182.3</v>
      </c>
      <c r="Y353">
        <v>167.5</v>
      </c>
      <c r="Z353">
        <v>170.8</v>
      </c>
      <c r="AA353">
        <v>176.9</v>
      </c>
      <c r="AB353">
        <v>173.4</v>
      </c>
      <c r="AC353">
        <v>174.6</v>
      </c>
      <c r="AD353">
        <v>177.8</v>
      </c>
    </row>
    <row r="354" spans="1:30" x14ac:dyDescent="0.3">
      <c r="A354" s="1" t="s">
        <v>33</v>
      </c>
      <c r="B354">
        <v>2022</v>
      </c>
      <c r="C354" s="1" t="s">
        <v>53</v>
      </c>
      <c r="D354">
        <v>168.4</v>
      </c>
      <c r="E354">
        <v>213.4</v>
      </c>
      <c r="F354">
        <v>183.2</v>
      </c>
      <c r="G354">
        <v>172.3</v>
      </c>
      <c r="H354">
        <v>180</v>
      </c>
      <c r="I354">
        <v>162.6</v>
      </c>
      <c r="J354">
        <v>205.5</v>
      </c>
      <c r="K354">
        <v>171</v>
      </c>
      <c r="L354">
        <v>123.4</v>
      </c>
      <c r="M354">
        <v>198.8</v>
      </c>
      <c r="N354">
        <v>162.1</v>
      </c>
      <c r="O354">
        <v>192.4</v>
      </c>
      <c r="P354">
        <v>181.3</v>
      </c>
      <c r="Q354">
        <v>200.6</v>
      </c>
      <c r="R354">
        <v>176.7</v>
      </c>
      <c r="S354">
        <v>163.5</v>
      </c>
      <c r="T354">
        <v>174.7</v>
      </c>
      <c r="U354" s="1" t="s">
        <v>159</v>
      </c>
      <c r="V354">
        <v>180.3</v>
      </c>
      <c r="W354">
        <v>166.9</v>
      </c>
      <c r="X354">
        <v>175.8</v>
      </c>
      <c r="Y354">
        <v>158.9</v>
      </c>
      <c r="Z354">
        <v>166.7</v>
      </c>
      <c r="AA354">
        <v>171.5</v>
      </c>
      <c r="AB354">
        <v>173.8</v>
      </c>
      <c r="AC354">
        <v>167.4</v>
      </c>
      <c r="AD354">
        <v>174.1</v>
      </c>
    </row>
    <row r="355" spans="1:30" x14ac:dyDescent="0.3">
      <c r="A355" s="1" t="s">
        <v>35</v>
      </c>
      <c r="B355">
        <v>2022</v>
      </c>
      <c r="C355" s="1" t="s">
        <v>53</v>
      </c>
      <c r="D355">
        <v>167.4</v>
      </c>
      <c r="E355">
        <v>209.4</v>
      </c>
      <c r="F355">
        <v>181.4</v>
      </c>
      <c r="G355">
        <v>172.3</v>
      </c>
      <c r="H355">
        <v>188.9</v>
      </c>
      <c r="I355">
        <v>160.69999999999999</v>
      </c>
      <c r="J355">
        <v>183.1</v>
      </c>
      <c r="K355">
        <v>170.5</v>
      </c>
      <c r="L355">
        <v>122.1</v>
      </c>
      <c r="M355">
        <v>202.8</v>
      </c>
      <c r="N355">
        <v>170.4</v>
      </c>
      <c r="O355">
        <v>189.5</v>
      </c>
      <c r="P355">
        <v>178.3</v>
      </c>
      <c r="Q355">
        <v>196.9</v>
      </c>
      <c r="R355">
        <v>183.1</v>
      </c>
      <c r="S355">
        <v>176.2</v>
      </c>
      <c r="T355">
        <v>182.1</v>
      </c>
      <c r="U355" s="1" t="s">
        <v>159</v>
      </c>
      <c r="V355">
        <v>181.3</v>
      </c>
      <c r="W355">
        <v>171.4</v>
      </c>
      <c r="X355">
        <v>179.8</v>
      </c>
      <c r="Y355">
        <v>163</v>
      </c>
      <c r="Z355">
        <v>168.5</v>
      </c>
      <c r="AA355">
        <v>173.7</v>
      </c>
      <c r="AB355">
        <v>173.6</v>
      </c>
      <c r="AC355">
        <v>171.1</v>
      </c>
      <c r="AD355">
        <v>176.5</v>
      </c>
    </row>
    <row r="356" spans="1:30" x14ac:dyDescent="0.3">
      <c r="A356" s="1" t="s">
        <v>30</v>
      </c>
      <c r="B356">
        <v>2022</v>
      </c>
      <c r="C356" s="1" t="s">
        <v>55</v>
      </c>
      <c r="D356">
        <v>168.8</v>
      </c>
      <c r="E356">
        <v>206.9</v>
      </c>
      <c r="F356">
        <v>189.1</v>
      </c>
      <c r="G356">
        <v>173.4</v>
      </c>
      <c r="H356">
        <v>193.9</v>
      </c>
      <c r="I356">
        <v>156.69999999999999</v>
      </c>
      <c r="J356">
        <v>150.19999999999999</v>
      </c>
      <c r="K356">
        <v>170.5</v>
      </c>
      <c r="L356">
        <v>121.2</v>
      </c>
      <c r="M356">
        <v>207.5</v>
      </c>
      <c r="N356">
        <v>176.8</v>
      </c>
      <c r="O356">
        <v>187.7</v>
      </c>
      <c r="P356">
        <v>174.4</v>
      </c>
      <c r="Q356">
        <v>195.9</v>
      </c>
      <c r="R356">
        <v>188.1</v>
      </c>
      <c r="S356">
        <v>185.9</v>
      </c>
      <c r="T356">
        <v>187.8</v>
      </c>
      <c r="U356" s="1" t="s">
        <v>32</v>
      </c>
      <c r="V356">
        <v>182.8</v>
      </c>
      <c r="W356">
        <v>176.4</v>
      </c>
      <c r="X356">
        <v>183.5</v>
      </c>
      <c r="Y356">
        <v>167.8</v>
      </c>
      <c r="Z356">
        <v>171.2</v>
      </c>
      <c r="AA356">
        <v>177.3</v>
      </c>
      <c r="AB356">
        <v>175.7</v>
      </c>
      <c r="AC356">
        <v>175.5</v>
      </c>
      <c r="AD356">
        <v>177.1</v>
      </c>
    </row>
    <row r="357" spans="1:30" x14ac:dyDescent="0.3">
      <c r="A357" s="1" t="s">
        <v>33</v>
      </c>
      <c r="B357">
        <v>2022</v>
      </c>
      <c r="C357" s="1" t="s">
        <v>55</v>
      </c>
      <c r="D357">
        <v>170.2</v>
      </c>
      <c r="E357">
        <v>212.9</v>
      </c>
      <c r="F357">
        <v>191.9</v>
      </c>
      <c r="G357">
        <v>173.9</v>
      </c>
      <c r="H357">
        <v>179.1</v>
      </c>
      <c r="I357">
        <v>159.5</v>
      </c>
      <c r="J357">
        <v>178.7</v>
      </c>
      <c r="K357">
        <v>171.3</v>
      </c>
      <c r="L357">
        <v>123.1</v>
      </c>
      <c r="M357">
        <v>200.5</v>
      </c>
      <c r="N357">
        <v>162.80000000000001</v>
      </c>
      <c r="O357">
        <v>193.3</v>
      </c>
      <c r="P357">
        <v>178.6</v>
      </c>
      <c r="Q357">
        <v>201.1</v>
      </c>
      <c r="R357">
        <v>177.7</v>
      </c>
      <c r="S357">
        <v>164.5</v>
      </c>
      <c r="T357">
        <v>175.7</v>
      </c>
      <c r="U357" s="1" t="s">
        <v>160</v>
      </c>
      <c r="V357">
        <v>180.6</v>
      </c>
      <c r="W357">
        <v>167.3</v>
      </c>
      <c r="X357">
        <v>177.2</v>
      </c>
      <c r="Y357">
        <v>159.4</v>
      </c>
      <c r="Z357">
        <v>167.1</v>
      </c>
      <c r="AA357">
        <v>171.8</v>
      </c>
      <c r="AB357">
        <v>176</v>
      </c>
      <c r="AC357">
        <v>168.2</v>
      </c>
      <c r="AD357">
        <v>174.1</v>
      </c>
    </row>
    <row r="358" spans="1:30" x14ac:dyDescent="0.3">
      <c r="A358" s="1" t="s">
        <v>35</v>
      </c>
      <c r="B358">
        <v>2022</v>
      </c>
      <c r="C358" s="1" t="s">
        <v>55</v>
      </c>
      <c r="D358">
        <v>169.2</v>
      </c>
      <c r="E358">
        <v>209</v>
      </c>
      <c r="F358">
        <v>190.2</v>
      </c>
      <c r="G358">
        <v>173.6</v>
      </c>
      <c r="H358">
        <v>188.5</v>
      </c>
      <c r="I358">
        <v>158</v>
      </c>
      <c r="J358">
        <v>159.9</v>
      </c>
      <c r="K358">
        <v>170.8</v>
      </c>
      <c r="L358">
        <v>121.8</v>
      </c>
      <c r="M358">
        <v>205.2</v>
      </c>
      <c r="N358">
        <v>171</v>
      </c>
      <c r="O358">
        <v>190.3</v>
      </c>
      <c r="P358">
        <v>175.9</v>
      </c>
      <c r="Q358">
        <v>197.3</v>
      </c>
      <c r="R358">
        <v>184</v>
      </c>
      <c r="S358">
        <v>177</v>
      </c>
      <c r="T358">
        <v>183</v>
      </c>
      <c r="U358" s="1" t="s">
        <v>160</v>
      </c>
      <c r="V358">
        <v>182</v>
      </c>
      <c r="W358">
        <v>172.1</v>
      </c>
      <c r="X358">
        <v>181.1</v>
      </c>
      <c r="Y358">
        <v>163.4</v>
      </c>
      <c r="Z358">
        <v>168.9</v>
      </c>
      <c r="AA358">
        <v>174.1</v>
      </c>
      <c r="AB358">
        <v>175.8</v>
      </c>
      <c r="AC358">
        <v>172</v>
      </c>
      <c r="AD358">
        <v>175.7</v>
      </c>
    </row>
    <row r="359" spans="1:30" x14ac:dyDescent="0.3">
      <c r="A359" s="1" t="s">
        <v>30</v>
      </c>
      <c r="B359">
        <v>2023</v>
      </c>
      <c r="C359" s="1" t="s">
        <v>31</v>
      </c>
      <c r="D359">
        <v>174</v>
      </c>
      <c r="E359">
        <v>208.3</v>
      </c>
      <c r="F359">
        <v>192.9</v>
      </c>
      <c r="G359">
        <v>174.3</v>
      </c>
      <c r="H359">
        <v>192.6</v>
      </c>
      <c r="I359">
        <v>156.30000000000001</v>
      </c>
      <c r="J359">
        <v>142.9</v>
      </c>
      <c r="K359">
        <v>170.7</v>
      </c>
      <c r="L359">
        <v>120.3</v>
      </c>
      <c r="M359">
        <v>210.5</v>
      </c>
      <c r="N359">
        <v>176.9</v>
      </c>
      <c r="O359">
        <v>188.5</v>
      </c>
      <c r="P359">
        <v>175</v>
      </c>
      <c r="Q359">
        <v>196.9</v>
      </c>
      <c r="R359">
        <v>189</v>
      </c>
      <c r="S359">
        <v>186.3</v>
      </c>
      <c r="T359">
        <v>188.6</v>
      </c>
      <c r="U359" s="1" t="s">
        <v>32</v>
      </c>
      <c r="V359">
        <v>183.2</v>
      </c>
      <c r="W359">
        <v>177.2</v>
      </c>
      <c r="X359">
        <v>184.7</v>
      </c>
      <c r="Y359">
        <v>168.2</v>
      </c>
      <c r="Z359">
        <v>171.8</v>
      </c>
      <c r="AA359">
        <v>177.8</v>
      </c>
      <c r="AB359">
        <v>178.4</v>
      </c>
      <c r="AC359">
        <v>176.5</v>
      </c>
      <c r="AD359">
        <v>177.8</v>
      </c>
    </row>
    <row r="360" spans="1:30" x14ac:dyDescent="0.3">
      <c r="A360" s="1" t="s">
        <v>33</v>
      </c>
      <c r="B360">
        <v>2023</v>
      </c>
      <c r="C360" s="1" t="s">
        <v>31</v>
      </c>
      <c r="D360">
        <v>173.3</v>
      </c>
      <c r="E360">
        <v>215.2</v>
      </c>
      <c r="F360">
        <v>197</v>
      </c>
      <c r="G360">
        <v>175.2</v>
      </c>
      <c r="H360">
        <v>178</v>
      </c>
      <c r="I360">
        <v>160.5</v>
      </c>
      <c r="J360">
        <v>175.3</v>
      </c>
      <c r="K360">
        <v>171.2</v>
      </c>
      <c r="L360">
        <v>122.7</v>
      </c>
      <c r="M360">
        <v>204.3</v>
      </c>
      <c r="N360">
        <v>163.69999999999999</v>
      </c>
      <c r="O360">
        <v>194.3</v>
      </c>
      <c r="P360">
        <v>179.5</v>
      </c>
      <c r="Q360">
        <v>201.6</v>
      </c>
      <c r="R360">
        <v>178.7</v>
      </c>
      <c r="S360">
        <v>165.3</v>
      </c>
      <c r="T360">
        <v>176.6</v>
      </c>
      <c r="U360" s="1" t="s">
        <v>161</v>
      </c>
      <c r="V360">
        <v>180.1</v>
      </c>
      <c r="W360">
        <v>168</v>
      </c>
      <c r="X360">
        <v>178.5</v>
      </c>
      <c r="Y360">
        <v>159.5</v>
      </c>
      <c r="Z360">
        <v>167.8</v>
      </c>
      <c r="AA360">
        <v>171.8</v>
      </c>
      <c r="AB360">
        <v>178.8</v>
      </c>
      <c r="AC360">
        <v>168.9</v>
      </c>
      <c r="AD360">
        <v>174.9</v>
      </c>
    </row>
    <row r="361" spans="1:30" x14ac:dyDescent="0.3">
      <c r="A361" s="1" t="s">
        <v>35</v>
      </c>
      <c r="B361">
        <v>2023</v>
      </c>
      <c r="C361" s="1" t="s">
        <v>31</v>
      </c>
      <c r="D361">
        <v>173.8</v>
      </c>
      <c r="E361">
        <v>210.7</v>
      </c>
      <c r="F361">
        <v>194.5</v>
      </c>
      <c r="G361">
        <v>174.6</v>
      </c>
      <c r="H361">
        <v>187.2</v>
      </c>
      <c r="I361">
        <v>158.30000000000001</v>
      </c>
      <c r="J361">
        <v>153.9</v>
      </c>
      <c r="K361">
        <v>170.9</v>
      </c>
      <c r="L361">
        <v>121.1</v>
      </c>
      <c r="M361">
        <v>208.4</v>
      </c>
      <c r="N361">
        <v>171.4</v>
      </c>
      <c r="O361">
        <v>191.2</v>
      </c>
      <c r="P361">
        <v>176.7</v>
      </c>
      <c r="Q361">
        <v>198.2</v>
      </c>
      <c r="R361">
        <v>184.9</v>
      </c>
      <c r="S361">
        <v>177.6</v>
      </c>
      <c r="T361">
        <v>183.8</v>
      </c>
      <c r="U361" s="1" t="s">
        <v>161</v>
      </c>
      <c r="V361">
        <v>182</v>
      </c>
      <c r="W361">
        <v>172.9</v>
      </c>
      <c r="X361">
        <v>182.3</v>
      </c>
      <c r="Y361">
        <v>163.6</v>
      </c>
      <c r="Z361">
        <v>169.5</v>
      </c>
      <c r="AA361">
        <v>174.3</v>
      </c>
      <c r="AB361">
        <v>178.6</v>
      </c>
      <c r="AC361">
        <v>172.8</v>
      </c>
      <c r="AD361">
        <v>176.5</v>
      </c>
    </row>
    <row r="362" spans="1:30" x14ac:dyDescent="0.3">
      <c r="A362" s="1" t="s">
        <v>30</v>
      </c>
      <c r="B362">
        <v>2023</v>
      </c>
      <c r="C362" s="1" t="s">
        <v>36</v>
      </c>
      <c r="D362">
        <v>174.2</v>
      </c>
      <c r="E362">
        <v>205.2</v>
      </c>
      <c r="F362">
        <v>173.9</v>
      </c>
      <c r="G362">
        <v>177</v>
      </c>
      <c r="H362">
        <v>183.4</v>
      </c>
      <c r="I362">
        <v>167.2</v>
      </c>
      <c r="J362">
        <v>140.9</v>
      </c>
      <c r="K362">
        <v>170.4</v>
      </c>
      <c r="L362">
        <v>119.1</v>
      </c>
      <c r="M362">
        <v>212.1</v>
      </c>
      <c r="N362">
        <v>177.6</v>
      </c>
      <c r="O362">
        <v>189.9</v>
      </c>
      <c r="P362">
        <v>174.8</v>
      </c>
      <c r="Q362">
        <v>198.3</v>
      </c>
      <c r="R362">
        <v>190</v>
      </c>
      <c r="S362">
        <v>187</v>
      </c>
      <c r="T362">
        <v>189.6</v>
      </c>
      <c r="U362" s="1" t="s">
        <v>32</v>
      </c>
      <c r="V362">
        <v>181.6</v>
      </c>
      <c r="W362">
        <v>178.6</v>
      </c>
      <c r="X362">
        <v>186.6</v>
      </c>
      <c r="Y362">
        <v>169</v>
      </c>
      <c r="Z362">
        <v>172.8</v>
      </c>
      <c r="AA362">
        <v>178.5</v>
      </c>
      <c r="AB362">
        <v>180.7</v>
      </c>
      <c r="AC362">
        <v>177.9</v>
      </c>
      <c r="AD362">
        <v>178</v>
      </c>
    </row>
    <row r="363" spans="1:30" x14ac:dyDescent="0.3">
      <c r="A363" s="1" t="s">
        <v>33</v>
      </c>
      <c r="B363">
        <v>2023</v>
      </c>
      <c r="C363" s="1" t="s">
        <v>36</v>
      </c>
      <c r="D363">
        <v>174.7</v>
      </c>
      <c r="E363">
        <v>212.2</v>
      </c>
      <c r="F363">
        <v>177.2</v>
      </c>
      <c r="G363">
        <v>177.9</v>
      </c>
      <c r="H363">
        <v>172.2</v>
      </c>
      <c r="I363">
        <v>172.1</v>
      </c>
      <c r="J363">
        <v>175.8</v>
      </c>
      <c r="K363">
        <v>172.2</v>
      </c>
      <c r="L363">
        <v>121.9</v>
      </c>
      <c r="M363">
        <v>204.8</v>
      </c>
      <c r="N363">
        <v>164.9</v>
      </c>
      <c r="O363">
        <v>196.6</v>
      </c>
      <c r="P363">
        <v>180.7</v>
      </c>
      <c r="Q363">
        <v>202.7</v>
      </c>
      <c r="R363">
        <v>180.3</v>
      </c>
      <c r="S363">
        <v>167</v>
      </c>
      <c r="T363">
        <v>178.2</v>
      </c>
      <c r="U363" s="1" t="s">
        <v>162</v>
      </c>
      <c r="V363">
        <v>182.8</v>
      </c>
      <c r="W363">
        <v>169.2</v>
      </c>
      <c r="X363">
        <v>180.8</v>
      </c>
      <c r="Y363">
        <v>159.80000000000001</v>
      </c>
      <c r="Z363">
        <v>168.4</v>
      </c>
      <c r="AA363">
        <v>172.5</v>
      </c>
      <c r="AB363">
        <v>181.4</v>
      </c>
      <c r="AC363">
        <v>170</v>
      </c>
      <c r="AD363">
        <v>176.3</v>
      </c>
    </row>
    <row r="364" spans="1:30" x14ac:dyDescent="0.3">
      <c r="A364" s="1" t="s">
        <v>35</v>
      </c>
      <c r="B364">
        <v>2023</v>
      </c>
      <c r="C364" s="1" t="s">
        <v>36</v>
      </c>
      <c r="D364">
        <v>174.4</v>
      </c>
      <c r="E364">
        <v>207.7</v>
      </c>
      <c r="F364">
        <v>175.2</v>
      </c>
      <c r="G364">
        <v>177.3</v>
      </c>
      <c r="H364">
        <v>179.3</v>
      </c>
      <c r="I364">
        <v>169.5</v>
      </c>
      <c r="J364">
        <v>152.69999999999999</v>
      </c>
      <c r="K364">
        <v>171</v>
      </c>
      <c r="L364">
        <v>120</v>
      </c>
      <c r="M364">
        <v>209.7</v>
      </c>
      <c r="N364">
        <v>172.3</v>
      </c>
      <c r="O364">
        <v>193</v>
      </c>
      <c r="P364">
        <v>177</v>
      </c>
      <c r="Q364">
        <v>199.5</v>
      </c>
      <c r="R364">
        <v>186.2</v>
      </c>
      <c r="S364">
        <v>178.7</v>
      </c>
      <c r="T364">
        <v>185.1</v>
      </c>
      <c r="U364" s="1" t="s">
        <v>162</v>
      </c>
      <c r="V364">
        <v>182.1</v>
      </c>
      <c r="W364">
        <v>174.2</v>
      </c>
      <c r="X364">
        <v>184.4</v>
      </c>
      <c r="Y364">
        <v>164.2</v>
      </c>
      <c r="Z364">
        <v>170.3</v>
      </c>
      <c r="AA364">
        <v>175</v>
      </c>
      <c r="AB364">
        <v>181</v>
      </c>
      <c r="AC364">
        <v>174.1</v>
      </c>
      <c r="AD364">
        <v>177.2</v>
      </c>
    </row>
    <row r="365" spans="1:30" x14ac:dyDescent="0.3">
      <c r="A365" s="1" t="s">
        <v>30</v>
      </c>
      <c r="B365">
        <v>2023</v>
      </c>
      <c r="C365" s="1" t="s">
        <v>38</v>
      </c>
      <c r="D365">
        <v>174.3</v>
      </c>
      <c r="E365">
        <v>205.2</v>
      </c>
      <c r="F365">
        <v>173.9</v>
      </c>
      <c r="G365">
        <v>177</v>
      </c>
      <c r="H365">
        <v>183.3</v>
      </c>
      <c r="I365">
        <v>167.2</v>
      </c>
      <c r="J365">
        <v>140.9</v>
      </c>
      <c r="K365">
        <v>170.5</v>
      </c>
      <c r="L365">
        <v>119.1</v>
      </c>
      <c r="M365">
        <v>212.1</v>
      </c>
      <c r="N365">
        <v>177.6</v>
      </c>
      <c r="O365">
        <v>189.9</v>
      </c>
      <c r="P365">
        <v>174.8</v>
      </c>
      <c r="Q365">
        <v>198.4</v>
      </c>
      <c r="R365">
        <v>190</v>
      </c>
      <c r="S365">
        <v>187</v>
      </c>
      <c r="T365">
        <v>189.6</v>
      </c>
      <c r="U365" s="1" t="s">
        <v>32</v>
      </c>
      <c r="V365">
        <v>181.4</v>
      </c>
      <c r="W365">
        <v>178.6</v>
      </c>
      <c r="X365">
        <v>186.6</v>
      </c>
      <c r="Y365">
        <v>169</v>
      </c>
      <c r="Z365">
        <v>172.8</v>
      </c>
      <c r="AA365">
        <v>178.5</v>
      </c>
      <c r="AB365">
        <v>180.7</v>
      </c>
      <c r="AC365">
        <v>177.9</v>
      </c>
      <c r="AD365">
        <v>178</v>
      </c>
    </row>
    <row r="366" spans="1:30" x14ac:dyDescent="0.3">
      <c r="A366" s="1" t="s">
        <v>33</v>
      </c>
      <c r="B366">
        <v>2023</v>
      </c>
      <c r="C366" s="1" t="s">
        <v>38</v>
      </c>
      <c r="D366">
        <v>174.7</v>
      </c>
      <c r="E366">
        <v>212.2</v>
      </c>
      <c r="F366">
        <v>177.2</v>
      </c>
      <c r="G366">
        <v>177.9</v>
      </c>
      <c r="H366">
        <v>172.2</v>
      </c>
      <c r="I366">
        <v>172.1</v>
      </c>
      <c r="J366">
        <v>175.9</v>
      </c>
      <c r="K366">
        <v>172.2</v>
      </c>
      <c r="L366">
        <v>121.9</v>
      </c>
      <c r="M366">
        <v>204.8</v>
      </c>
      <c r="N366">
        <v>164.9</v>
      </c>
      <c r="O366">
        <v>196.6</v>
      </c>
      <c r="P366">
        <v>180.8</v>
      </c>
      <c r="Q366">
        <v>202.7</v>
      </c>
      <c r="R366">
        <v>180.2</v>
      </c>
      <c r="S366">
        <v>167</v>
      </c>
      <c r="T366">
        <v>178.2</v>
      </c>
      <c r="U366" s="1" t="s">
        <v>162</v>
      </c>
      <c r="V366">
        <v>182.6</v>
      </c>
      <c r="W366">
        <v>169.2</v>
      </c>
      <c r="X366">
        <v>180.8</v>
      </c>
      <c r="Y366">
        <v>159.80000000000001</v>
      </c>
      <c r="Z366">
        <v>168.4</v>
      </c>
      <c r="AA366">
        <v>172.5</v>
      </c>
      <c r="AB366">
        <v>181.5</v>
      </c>
      <c r="AC366">
        <v>170</v>
      </c>
      <c r="AD366">
        <v>176.3</v>
      </c>
    </row>
    <row r="367" spans="1:30" x14ac:dyDescent="0.3">
      <c r="A367" s="1" t="s">
        <v>35</v>
      </c>
      <c r="B367">
        <v>2023</v>
      </c>
      <c r="C367" s="1" t="s">
        <v>38</v>
      </c>
      <c r="D367">
        <v>174.4</v>
      </c>
      <c r="E367">
        <v>207.7</v>
      </c>
      <c r="F367">
        <v>175.2</v>
      </c>
      <c r="G367">
        <v>177.3</v>
      </c>
      <c r="H367">
        <v>179.2</v>
      </c>
      <c r="I367">
        <v>169.5</v>
      </c>
      <c r="J367">
        <v>152.80000000000001</v>
      </c>
      <c r="K367">
        <v>171.1</v>
      </c>
      <c r="L367">
        <v>120</v>
      </c>
      <c r="M367">
        <v>209.7</v>
      </c>
      <c r="N367">
        <v>172.3</v>
      </c>
      <c r="O367">
        <v>193</v>
      </c>
      <c r="P367">
        <v>177</v>
      </c>
      <c r="Q367">
        <v>199.5</v>
      </c>
      <c r="R367">
        <v>186.1</v>
      </c>
      <c r="S367">
        <v>178.7</v>
      </c>
      <c r="T367">
        <v>185.1</v>
      </c>
      <c r="U367" s="1" t="s">
        <v>162</v>
      </c>
      <c r="V367">
        <v>181.9</v>
      </c>
      <c r="W367">
        <v>174.2</v>
      </c>
      <c r="X367">
        <v>184.4</v>
      </c>
      <c r="Y367">
        <v>164.2</v>
      </c>
      <c r="Z367">
        <v>170.3</v>
      </c>
      <c r="AA367">
        <v>175</v>
      </c>
      <c r="AB367">
        <v>181</v>
      </c>
      <c r="AC367">
        <v>174.1</v>
      </c>
      <c r="AD367">
        <v>177.2</v>
      </c>
    </row>
    <row r="368" spans="1:30" x14ac:dyDescent="0.3">
      <c r="A368" s="1" t="s">
        <v>30</v>
      </c>
      <c r="B368">
        <v>2023</v>
      </c>
      <c r="C368" s="1" t="s">
        <v>39</v>
      </c>
      <c r="D368">
        <v>173.3</v>
      </c>
      <c r="E368">
        <v>206.9</v>
      </c>
      <c r="F368">
        <v>167.9</v>
      </c>
      <c r="G368">
        <v>178.2</v>
      </c>
      <c r="H368">
        <v>178.5</v>
      </c>
      <c r="I368">
        <v>173.7</v>
      </c>
      <c r="J368">
        <v>142.80000000000001</v>
      </c>
      <c r="K368">
        <v>172.8</v>
      </c>
      <c r="L368">
        <v>120.4</v>
      </c>
      <c r="M368">
        <v>215.5</v>
      </c>
      <c r="N368">
        <v>178.2</v>
      </c>
      <c r="O368">
        <v>190.5</v>
      </c>
      <c r="P368">
        <v>175.5</v>
      </c>
      <c r="Q368">
        <v>199.5</v>
      </c>
      <c r="R368">
        <v>190.7</v>
      </c>
      <c r="S368">
        <v>187.3</v>
      </c>
      <c r="T368">
        <v>190.2</v>
      </c>
      <c r="U368" s="1" t="s">
        <v>139</v>
      </c>
      <c r="V368">
        <v>181.5</v>
      </c>
      <c r="W368">
        <v>179.1</v>
      </c>
      <c r="X368">
        <v>187.2</v>
      </c>
      <c r="Y368">
        <v>169.4</v>
      </c>
      <c r="Z368">
        <v>173.2</v>
      </c>
      <c r="AA368">
        <v>179.4</v>
      </c>
      <c r="AB368">
        <v>183.8</v>
      </c>
      <c r="AC368">
        <v>178.9</v>
      </c>
      <c r="AD368">
        <v>178.8</v>
      </c>
    </row>
    <row r="369" spans="1:30" x14ac:dyDescent="0.3">
      <c r="A369" s="1" t="s">
        <v>33</v>
      </c>
      <c r="B369">
        <v>2023</v>
      </c>
      <c r="C369" s="1" t="s">
        <v>39</v>
      </c>
      <c r="D369">
        <v>174.8</v>
      </c>
      <c r="E369">
        <v>213.7</v>
      </c>
      <c r="F369">
        <v>172.4</v>
      </c>
      <c r="G369">
        <v>178.8</v>
      </c>
      <c r="H369">
        <v>168.7</v>
      </c>
      <c r="I369">
        <v>179.2</v>
      </c>
      <c r="J369">
        <v>179.9</v>
      </c>
      <c r="K369">
        <v>174.7</v>
      </c>
      <c r="L369">
        <v>123.1</v>
      </c>
      <c r="M369">
        <v>207.8</v>
      </c>
      <c r="N369">
        <v>165.5</v>
      </c>
      <c r="O369">
        <v>197</v>
      </c>
      <c r="P369">
        <v>182.1</v>
      </c>
      <c r="Q369">
        <v>203.5</v>
      </c>
      <c r="R369">
        <v>181</v>
      </c>
      <c r="S369">
        <v>167.7</v>
      </c>
      <c r="T369">
        <v>178.9</v>
      </c>
      <c r="U369" s="1" t="s">
        <v>163</v>
      </c>
      <c r="V369">
        <v>182.1</v>
      </c>
      <c r="W369">
        <v>169.6</v>
      </c>
      <c r="X369">
        <v>181.5</v>
      </c>
      <c r="Y369">
        <v>160.1</v>
      </c>
      <c r="Z369">
        <v>168.8</v>
      </c>
      <c r="AA369">
        <v>174.2</v>
      </c>
      <c r="AB369">
        <v>184.4</v>
      </c>
      <c r="AC369">
        <v>170.9</v>
      </c>
      <c r="AD369">
        <v>177.4</v>
      </c>
    </row>
    <row r="370" spans="1:30" x14ac:dyDescent="0.3">
      <c r="A370" s="1" t="s">
        <v>35</v>
      </c>
      <c r="B370">
        <v>2023</v>
      </c>
      <c r="C370" s="1" t="s">
        <v>39</v>
      </c>
      <c r="D370">
        <v>173.8</v>
      </c>
      <c r="E370">
        <v>209.3</v>
      </c>
      <c r="F370">
        <v>169.6</v>
      </c>
      <c r="G370">
        <v>178.4</v>
      </c>
      <c r="H370">
        <v>174.9</v>
      </c>
      <c r="I370">
        <v>176.3</v>
      </c>
      <c r="J370">
        <v>155.4</v>
      </c>
      <c r="K370">
        <v>173.4</v>
      </c>
      <c r="L370">
        <v>121.3</v>
      </c>
      <c r="M370">
        <v>212.9</v>
      </c>
      <c r="N370">
        <v>172.9</v>
      </c>
      <c r="O370">
        <v>193.5</v>
      </c>
      <c r="P370">
        <v>177.9</v>
      </c>
      <c r="Q370">
        <v>200.6</v>
      </c>
      <c r="R370">
        <v>186.9</v>
      </c>
      <c r="S370">
        <v>179.2</v>
      </c>
      <c r="T370">
        <v>185.7</v>
      </c>
      <c r="U370" s="1" t="s">
        <v>163</v>
      </c>
      <c r="V370">
        <v>181.7</v>
      </c>
      <c r="W370">
        <v>174.6</v>
      </c>
      <c r="X370">
        <v>185</v>
      </c>
      <c r="Y370">
        <v>164.5</v>
      </c>
      <c r="Z370">
        <v>170.7</v>
      </c>
      <c r="AA370">
        <v>176.4</v>
      </c>
      <c r="AB370">
        <v>184</v>
      </c>
      <c r="AC370">
        <v>175</v>
      </c>
      <c r="AD370">
        <v>178.1</v>
      </c>
    </row>
    <row r="371" spans="1:30" x14ac:dyDescent="0.3">
      <c r="A371" s="1" t="s">
        <v>30</v>
      </c>
      <c r="B371">
        <v>2023</v>
      </c>
      <c r="C371" s="1" t="s">
        <v>41</v>
      </c>
      <c r="D371">
        <v>173.2</v>
      </c>
      <c r="E371">
        <v>211.5</v>
      </c>
      <c r="F371">
        <v>171</v>
      </c>
      <c r="G371">
        <v>179.6</v>
      </c>
      <c r="H371">
        <v>173.3</v>
      </c>
      <c r="I371">
        <v>169</v>
      </c>
      <c r="J371">
        <v>148.69999999999999</v>
      </c>
      <c r="K371">
        <v>174.9</v>
      </c>
      <c r="L371">
        <v>121.9</v>
      </c>
      <c r="M371">
        <v>221</v>
      </c>
      <c r="N371">
        <v>178.7</v>
      </c>
      <c r="O371">
        <v>191.1</v>
      </c>
      <c r="P371">
        <v>176.8</v>
      </c>
      <c r="Q371">
        <v>199.9</v>
      </c>
      <c r="R371">
        <v>191.2</v>
      </c>
      <c r="S371">
        <v>187.9</v>
      </c>
      <c r="T371">
        <v>190.8</v>
      </c>
      <c r="U371" s="1" t="s">
        <v>139</v>
      </c>
      <c r="V371">
        <v>182.5</v>
      </c>
      <c r="W371">
        <v>179.8</v>
      </c>
      <c r="X371">
        <v>187.8</v>
      </c>
      <c r="Y371">
        <v>169.7</v>
      </c>
      <c r="Z371">
        <v>173.8</v>
      </c>
      <c r="AA371">
        <v>180.3</v>
      </c>
      <c r="AB371">
        <v>184.9</v>
      </c>
      <c r="AC371">
        <v>179.5</v>
      </c>
      <c r="AD371">
        <v>179.8</v>
      </c>
    </row>
    <row r="372" spans="1:30" x14ac:dyDescent="0.3">
      <c r="A372" s="1" t="s">
        <v>33</v>
      </c>
      <c r="B372">
        <v>2023</v>
      </c>
      <c r="C372" s="1" t="s">
        <v>41</v>
      </c>
      <c r="D372">
        <v>174.7</v>
      </c>
      <c r="E372">
        <v>219.4</v>
      </c>
      <c r="F372">
        <v>176.7</v>
      </c>
      <c r="G372">
        <v>179.4</v>
      </c>
      <c r="H372">
        <v>164.4</v>
      </c>
      <c r="I372">
        <v>175.8</v>
      </c>
      <c r="J372">
        <v>185</v>
      </c>
      <c r="K372">
        <v>176.9</v>
      </c>
      <c r="L372">
        <v>124.2</v>
      </c>
      <c r="M372">
        <v>211.9</v>
      </c>
      <c r="N372">
        <v>165.9</v>
      </c>
      <c r="O372">
        <v>197.7</v>
      </c>
      <c r="P372">
        <v>183.1</v>
      </c>
      <c r="Q372">
        <v>204.2</v>
      </c>
      <c r="R372">
        <v>181.3</v>
      </c>
      <c r="S372">
        <v>168.1</v>
      </c>
      <c r="T372">
        <v>179.3</v>
      </c>
      <c r="U372" s="1" t="s">
        <v>164</v>
      </c>
      <c r="V372">
        <v>183.4</v>
      </c>
      <c r="W372">
        <v>170.1</v>
      </c>
      <c r="X372">
        <v>182.2</v>
      </c>
      <c r="Y372">
        <v>160.4</v>
      </c>
      <c r="Z372">
        <v>169.2</v>
      </c>
      <c r="AA372">
        <v>174.8</v>
      </c>
      <c r="AB372">
        <v>185.6</v>
      </c>
      <c r="AC372">
        <v>171.6</v>
      </c>
      <c r="AD372">
        <v>178.2</v>
      </c>
    </row>
    <row r="373" spans="1:30" x14ac:dyDescent="0.3">
      <c r="A373" s="1" t="s">
        <v>35</v>
      </c>
      <c r="B373">
        <v>2023</v>
      </c>
      <c r="C373" s="1" t="s">
        <v>41</v>
      </c>
      <c r="D373">
        <v>173.7</v>
      </c>
      <c r="E373">
        <v>214.3</v>
      </c>
      <c r="F373">
        <v>173.2</v>
      </c>
      <c r="G373">
        <v>179.5</v>
      </c>
      <c r="H373">
        <v>170</v>
      </c>
      <c r="I373">
        <v>172.2</v>
      </c>
      <c r="J373">
        <v>161</v>
      </c>
      <c r="K373">
        <v>175.6</v>
      </c>
      <c r="L373">
        <v>122.7</v>
      </c>
      <c r="M373">
        <v>218</v>
      </c>
      <c r="N373">
        <v>173.4</v>
      </c>
      <c r="O373">
        <v>194.2</v>
      </c>
      <c r="P373">
        <v>179.1</v>
      </c>
      <c r="Q373">
        <v>201</v>
      </c>
      <c r="R373">
        <v>187.3</v>
      </c>
      <c r="S373">
        <v>179.7</v>
      </c>
      <c r="T373">
        <v>186.2</v>
      </c>
      <c r="U373" s="1" t="s">
        <v>164</v>
      </c>
      <c r="V373">
        <v>182.8</v>
      </c>
      <c r="W373">
        <v>175.2</v>
      </c>
      <c r="X373">
        <v>185.7</v>
      </c>
      <c r="Y373">
        <v>164.8</v>
      </c>
      <c r="Z373">
        <v>171.2</v>
      </c>
      <c r="AA373">
        <v>177.1</v>
      </c>
      <c r="AB373">
        <v>185.2</v>
      </c>
      <c r="AC373">
        <v>175.7</v>
      </c>
      <c r="AD373">
        <v>179.1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B0388-1326-4DAC-A236-5C65A8F9BC0A}">
  <dimension ref="A1:BH376"/>
  <sheetViews>
    <sheetView topLeftCell="H1" zoomScale="85" zoomScaleNormal="85" workbookViewId="0">
      <pane ySplit="1" topLeftCell="A257" activePane="bottomLeft" state="frozen"/>
      <selection pane="bottomLeft" activeCell="AW1" sqref="AW1"/>
    </sheetView>
  </sheetViews>
  <sheetFormatPr defaultRowHeight="14.4" x14ac:dyDescent="0.3"/>
  <cols>
    <col min="1" max="1" width="11.21875" bestFit="1" customWidth="1"/>
    <col min="2" max="2" width="6.88671875" bestFit="1" customWidth="1"/>
    <col min="3" max="3" width="10" bestFit="1" customWidth="1"/>
    <col min="4" max="4" width="17.21875" customWidth="1"/>
    <col min="5" max="5" width="21.5546875" customWidth="1"/>
    <col min="6" max="6" width="34.77734375" customWidth="1"/>
    <col min="7" max="7" width="15.109375" customWidth="1"/>
    <col min="8" max="8" width="27.88671875" customWidth="1"/>
    <col min="9" max="9" width="6.21875" bestFit="1" customWidth="1"/>
    <col min="10" max="10" width="20.88671875" customWidth="1"/>
    <col min="11" max="11" width="19.21875" customWidth="1"/>
    <col min="12" max="12" width="31.88671875" customWidth="1"/>
    <col min="13" max="13" width="13.88671875" customWidth="1"/>
    <col min="14" max="14" width="27.109375" customWidth="1"/>
    <col min="15" max="15" width="7.88671875" customWidth="1"/>
    <col min="16" max="16" width="20.5546875" customWidth="1"/>
    <col min="17" max="17" width="17.5546875" customWidth="1"/>
    <col min="18" max="18" width="25.21875" customWidth="1"/>
    <col min="19" max="19" width="20.77734375" customWidth="1"/>
    <col min="20" max="20" width="33.44140625" customWidth="1"/>
    <col min="21" max="21" width="25" customWidth="1"/>
    <col min="22" max="22" width="37.6640625" customWidth="1"/>
    <col min="23" max="23" width="14.33203125" customWidth="1"/>
    <col min="24" max="24" width="21" customWidth="1"/>
    <col min="25" max="25" width="27.6640625" customWidth="1"/>
    <col min="26" max="26" width="37.5546875" customWidth="1"/>
    <col min="27" max="27" width="34.33203125" customWidth="1"/>
    <col min="28" max="28" width="47.109375" customWidth="1"/>
    <col min="29" max="29" width="20.77734375" customWidth="1"/>
    <col min="30" max="30" width="33.44140625" customWidth="1"/>
    <col min="31" max="31" width="30.109375" customWidth="1"/>
    <col min="32" max="32" width="41.44140625" customWidth="1"/>
    <col min="33" max="33" width="10.33203125" customWidth="1"/>
    <col min="34" max="34" width="23.5546875" customWidth="1"/>
    <col min="35" max="35" width="11.33203125" customWidth="1"/>
    <col min="36" max="36" width="24" customWidth="1"/>
    <col min="37" max="37" width="23" customWidth="1"/>
    <col min="38" max="38" width="35.6640625" customWidth="1"/>
    <col min="39" max="39" width="10.109375" customWidth="1"/>
    <col min="40" max="40" width="18.77734375" customWidth="1"/>
    <col min="41" max="41" width="31" customWidth="1"/>
    <col min="42" max="42" width="15" customWidth="1"/>
    <col min="43" max="43" width="27.6640625" customWidth="1"/>
    <col min="44" max="44" width="29.6640625" customWidth="1"/>
    <col min="45" max="45" width="42.33203125" customWidth="1"/>
    <col min="46" max="46" width="12" customWidth="1"/>
    <col min="47" max="47" width="21.44140625" customWidth="1"/>
    <col min="48" max="48" width="30.109375" customWidth="1"/>
    <col min="49" max="49" width="43.21875" customWidth="1"/>
    <col min="50" max="50" width="27.44140625" customWidth="1"/>
    <col min="51" max="51" width="40.109375" customWidth="1"/>
    <col min="52" max="52" width="11.88671875" customWidth="1"/>
    <col min="53" max="53" width="24.5546875" customWidth="1"/>
    <col min="54" max="54" width="25.21875" customWidth="1"/>
    <col min="55" max="55" width="37.88671875" customWidth="1"/>
    <col min="56" max="56" width="15.44140625" customWidth="1"/>
    <col min="57" max="57" width="28.109375" customWidth="1"/>
    <col min="58" max="58" width="15.109375" customWidth="1"/>
    <col min="59" max="59" width="27.88671875" customWidth="1"/>
    <col min="60" max="60" width="18.77734375" style="29" customWidth="1"/>
  </cols>
  <sheetData>
    <row r="1" spans="1:60" x14ac:dyDescent="0.3">
      <c r="A1" s="2" t="s">
        <v>0</v>
      </c>
      <c r="B1" s="3" t="s">
        <v>1</v>
      </c>
      <c r="C1" s="3" t="s">
        <v>2</v>
      </c>
      <c r="D1" s="25" t="s">
        <v>218</v>
      </c>
      <c r="E1" s="3" t="s">
        <v>3</v>
      </c>
      <c r="F1" s="34" t="s">
        <v>228</v>
      </c>
      <c r="G1" s="3" t="s">
        <v>4</v>
      </c>
      <c r="H1" s="34" t="s">
        <v>229</v>
      </c>
      <c r="I1" s="3" t="s">
        <v>5</v>
      </c>
      <c r="J1" s="34" t="s">
        <v>230</v>
      </c>
      <c r="K1" s="3" t="s">
        <v>6</v>
      </c>
      <c r="L1" s="34" t="s">
        <v>231</v>
      </c>
      <c r="M1" s="3" t="s">
        <v>7</v>
      </c>
      <c r="N1" s="34" t="s">
        <v>232</v>
      </c>
      <c r="O1" s="3" t="s">
        <v>8</v>
      </c>
      <c r="P1" s="34" t="s">
        <v>233</v>
      </c>
      <c r="Q1" s="3" t="s">
        <v>9</v>
      </c>
      <c r="R1" s="34" t="s">
        <v>234</v>
      </c>
      <c r="S1" s="3" t="s">
        <v>10</v>
      </c>
      <c r="T1" s="34" t="s">
        <v>235</v>
      </c>
      <c r="U1" s="3" t="s">
        <v>11</v>
      </c>
      <c r="V1" s="34" t="s">
        <v>236</v>
      </c>
      <c r="W1" s="3" t="s">
        <v>12</v>
      </c>
      <c r="X1" s="34" t="s">
        <v>237</v>
      </c>
      <c r="Y1" s="3" t="s">
        <v>13</v>
      </c>
      <c r="Z1" s="34" t="s">
        <v>238</v>
      </c>
      <c r="AA1" s="3" t="s">
        <v>14</v>
      </c>
      <c r="AB1" s="34" t="s">
        <v>239</v>
      </c>
      <c r="AC1" s="3" t="s">
        <v>15</v>
      </c>
      <c r="AD1" s="34" t="s">
        <v>240</v>
      </c>
      <c r="AE1" s="3" t="s">
        <v>16</v>
      </c>
      <c r="AF1" s="34" t="s">
        <v>241</v>
      </c>
      <c r="AG1" s="3" t="s">
        <v>17</v>
      </c>
      <c r="AH1" s="34" t="s">
        <v>242</v>
      </c>
      <c r="AI1" s="3" t="s">
        <v>18</v>
      </c>
      <c r="AJ1" s="34" t="s">
        <v>243</v>
      </c>
      <c r="AK1" s="3" t="s">
        <v>19</v>
      </c>
      <c r="AL1" s="34" t="s">
        <v>251</v>
      </c>
      <c r="AM1" s="3" t="s">
        <v>20</v>
      </c>
      <c r="AN1" s="3" t="s">
        <v>178</v>
      </c>
      <c r="AO1" s="34" t="s">
        <v>252</v>
      </c>
      <c r="AP1" s="3" t="s">
        <v>21</v>
      </c>
      <c r="AQ1" s="34" t="s">
        <v>253</v>
      </c>
      <c r="AR1" s="3" t="s">
        <v>22</v>
      </c>
      <c r="AS1" s="34" t="s">
        <v>254</v>
      </c>
      <c r="AT1" s="3" t="s">
        <v>23</v>
      </c>
      <c r="AU1" s="34" t="s">
        <v>244</v>
      </c>
      <c r="AV1" s="3" t="s">
        <v>24</v>
      </c>
      <c r="AW1" s="34" t="s">
        <v>245</v>
      </c>
      <c r="AX1" s="3" t="s">
        <v>25</v>
      </c>
      <c r="AY1" s="34" t="s">
        <v>246</v>
      </c>
      <c r="AZ1" s="3" t="s">
        <v>26</v>
      </c>
      <c r="BA1" s="34" t="s">
        <v>247</v>
      </c>
      <c r="BB1" s="3" t="s">
        <v>27</v>
      </c>
      <c r="BC1" s="34" t="s">
        <v>248</v>
      </c>
      <c r="BD1" s="3" t="s">
        <v>28</v>
      </c>
      <c r="BE1" s="34" t="s">
        <v>249</v>
      </c>
      <c r="BF1" s="3" t="s">
        <v>29</v>
      </c>
      <c r="BG1" s="38" t="s">
        <v>250</v>
      </c>
      <c r="BH1" s="28"/>
    </row>
    <row r="2" spans="1:60" hidden="1" x14ac:dyDescent="0.3">
      <c r="A2" s="11" t="s">
        <v>30</v>
      </c>
      <c r="B2" s="12">
        <v>2013</v>
      </c>
      <c r="C2" s="11" t="s">
        <v>31</v>
      </c>
      <c r="D2" s="11">
        <f>MONTH(C2&amp;1)</f>
        <v>1</v>
      </c>
      <c r="E2" s="12">
        <v>107.5</v>
      </c>
      <c r="F2" s="32">
        <f>((E3-E2)/E2)*100</f>
        <v>2.7906976744186047</v>
      </c>
      <c r="G2" s="12">
        <v>106.3</v>
      </c>
      <c r="H2" s="20">
        <f>((G3-G2)/G2)*100</f>
        <v>2.6340545625587932</v>
      </c>
      <c r="I2" s="12">
        <v>108.1</v>
      </c>
      <c r="J2" s="20">
        <f>((I3-I2)/I2)*100</f>
        <v>4.5328399629972305</v>
      </c>
      <c r="K2" s="12">
        <v>104.9</v>
      </c>
      <c r="L2" s="20">
        <f>((K3-K2)/K2)*100</f>
        <v>-1.2392755004766551</v>
      </c>
      <c r="M2" s="12">
        <v>106.1</v>
      </c>
      <c r="N2" s="20">
        <f>((M3-M2)/M2)*100</f>
        <v>-2.5447690857681327</v>
      </c>
      <c r="O2" s="12">
        <v>103.9</v>
      </c>
      <c r="P2" s="20">
        <f>((O3-O2)/O2)*100</f>
        <v>-1.5399422521655519</v>
      </c>
      <c r="Q2" s="12">
        <v>101.9</v>
      </c>
      <c r="R2" s="20">
        <f>((Q3-Q2)/Q2)*100</f>
        <v>0.98135426889106958</v>
      </c>
      <c r="S2" s="12">
        <v>106.1</v>
      </c>
      <c r="T2" s="20">
        <f>((S3-S2)/S2)*100</f>
        <v>-0.28275212064090216</v>
      </c>
      <c r="U2" s="12">
        <v>106.8</v>
      </c>
      <c r="V2" s="20">
        <f>((U3-U2)/U2)*100</f>
        <v>-1.5917602996254709</v>
      </c>
      <c r="W2" s="12">
        <v>103.1</v>
      </c>
      <c r="X2" s="20">
        <f>((W3-W2)/W2)*100</f>
        <v>-1.260911736178465</v>
      </c>
      <c r="Y2" s="12">
        <v>104.8</v>
      </c>
      <c r="Z2" s="20">
        <f>((Y3-Y2)/Y2)*100</f>
        <v>0.28625954198473014</v>
      </c>
      <c r="AA2" s="12">
        <v>106.7</v>
      </c>
      <c r="AB2" s="20">
        <f>((AA3-AA2)/AA2)*100</f>
        <v>1.1246485473289622</v>
      </c>
      <c r="AC2" s="12">
        <v>105.5</v>
      </c>
      <c r="AD2" s="20">
        <f>((AC3-AC2)/AC2)*100</f>
        <v>0.37914691943128503</v>
      </c>
      <c r="AE2" s="12">
        <v>105.1</v>
      </c>
      <c r="AF2" s="20">
        <f>((AE3-AE2)/AE2)*100</f>
        <v>9.514747859182543E-2</v>
      </c>
      <c r="AG2" s="12">
        <v>106.5</v>
      </c>
      <c r="AH2" s="20">
        <f>((AG3-AG2)/AG2)*100</f>
        <v>-0.56338028169013554</v>
      </c>
      <c r="AI2" s="12">
        <v>105.8</v>
      </c>
      <c r="AJ2" s="20">
        <f>((AI3-AI2)/AI2)*100</f>
        <v>-0.75614366729678373</v>
      </c>
      <c r="AK2" s="12">
        <v>106.4</v>
      </c>
      <c r="AL2" s="20">
        <f>((AK3-AK2)/AK2)*100</f>
        <v>-0.56390977443609813</v>
      </c>
      <c r="AM2" s="11" t="s">
        <v>32</v>
      </c>
      <c r="AN2" s="11">
        <v>100.3</v>
      </c>
      <c r="AO2" s="20">
        <f t="shared" ref="AO2:AO65" si="0">((AN5-AN2)/AN2)*100</f>
        <v>9.9700897308084291E-2</v>
      </c>
      <c r="AP2" s="12">
        <v>105.5</v>
      </c>
      <c r="AQ2" s="20">
        <f>((AP3-AP2)/AP2)*100</f>
        <v>-9.4786729857814514E-2</v>
      </c>
      <c r="AR2" s="12">
        <v>104.8</v>
      </c>
      <c r="AS2" s="20">
        <f>((AR3-AR2)/AR2)*100</f>
        <v>0</v>
      </c>
      <c r="AT2" s="12">
        <v>104</v>
      </c>
      <c r="AU2" s="20">
        <f>((AT3-AT2)/AT2)*100</f>
        <v>9.6153846153840677E-2</v>
      </c>
      <c r="AV2" s="12">
        <v>103.3</v>
      </c>
      <c r="AW2" s="20">
        <f>((AV3-AV2)/AV2)*100</f>
        <v>-9.6805421103576289E-2</v>
      </c>
      <c r="AX2" s="12">
        <v>103.4</v>
      </c>
      <c r="AY2" s="20">
        <f>((AX3-AX2)/AX2)*100</f>
        <v>-0.48355899419729204</v>
      </c>
      <c r="AZ2" s="12">
        <v>103.8</v>
      </c>
      <c r="BA2" s="20">
        <f>((AZ3-AZ2)/AZ2)*100</f>
        <v>-0.28901734104045967</v>
      </c>
      <c r="BB2" s="12">
        <v>104.7</v>
      </c>
      <c r="BC2" s="20">
        <f>((BB3-BB2)/BB2)*100</f>
        <v>-0.38204393505253648</v>
      </c>
      <c r="BD2" s="12">
        <v>104</v>
      </c>
      <c r="BE2" s="20">
        <f>((BD3-BD2)/BD2)*100</f>
        <v>-0.28846153846153577</v>
      </c>
      <c r="BF2" s="30">
        <v>105.1</v>
      </c>
      <c r="BG2" s="39">
        <f>((BF3-BF2)/BF2)*100</f>
        <v>-1.0466222645099852</v>
      </c>
    </row>
    <row r="3" spans="1:60" hidden="1" x14ac:dyDescent="0.3">
      <c r="A3" s="11" t="s">
        <v>33</v>
      </c>
      <c r="B3" s="12">
        <v>2013</v>
      </c>
      <c r="C3" s="11" t="s">
        <v>31</v>
      </c>
      <c r="D3" s="11">
        <f t="shared" ref="D3:D66" si="1">MONTH(C3&amp;1)</f>
        <v>1</v>
      </c>
      <c r="E3" s="12">
        <v>110.5</v>
      </c>
      <c r="F3" s="32">
        <f t="shared" ref="F3:F66" si="2">(E4-E3)/E3*100</f>
        <v>-1.9004524886877778</v>
      </c>
      <c r="G3" s="12">
        <v>109.1</v>
      </c>
      <c r="H3" s="20">
        <f t="shared" ref="H3:H66" si="3">((G4-G3)/G3)*100</f>
        <v>-1.6498625114573759</v>
      </c>
      <c r="I3" s="12">
        <v>113</v>
      </c>
      <c r="J3" s="20">
        <f t="shared" ref="J3:J66" si="4">((I4-I3)/I3)*100</f>
        <v>-2.6548672566371683</v>
      </c>
      <c r="K3" s="12">
        <v>103.6</v>
      </c>
      <c r="L3" s="20">
        <f t="shared" ref="L3:L66" si="5">((K4-K3)/K3)*100</f>
        <v>0.7722007722007832</v>
      </c>
      <c r="M3" s="12">
        <v>103.4</v>
      </c>
      <c r="N3" s="20">
        <f t="shared" ref="N3:N66" si="6">((M4-M3)/M3)*100</f>
        <v>1.6441005802707818</v>
      </c>
      <c r="O3" s="12">
        <v>102.3</v>
      </c>
      <c r="P3" s="20">
        <f t="shared" ref="P3:P66" si="7">((O4-O3)/O3)*100</f>
        <v>0.87976539589443381</v>
      </c>
      <c r="Q3" s="12">
        <v>102.9</v>
      </c>
      <c r="R3" s="20">
        <f t="shared" ref="R3:R66" si="8">((Q4-Q3)/Q3)*100</f>
        <v>-0.68027210884354017</v>
      </c>
      <c r="S3" s="12">
        <v>105.8</v>
      </c>
      <c r="T3" s="20">
        <f t="shared" ref="T3:T66" si="9">((S4-S3)/S3)*100</f>
        <v>0.18903591682419929</v>
      </c>
      <c r="U3" s="12">
        <v>105.1</v>
      </c>
      <c r="V3" s="20">
        <f t="shared" ref="V3:V66" si="10">((U4-U3)/U3)*100</f>
        <v>1.0466222645099987</v>
      </c>
      <c r="W3" s="12">
        <v>101.8</v>
      </c>
      <c r="X3" s="20">
        <f t="shared" ref="X3:X66" si="11">((W4-W3)/W3)*100</f>
        <v>0.88408644400786418</v>
      </c>
      <c r="Y3" s="12">
        <v>105.1</v>
      </c>
      <c r="Z3" s="20">
        <f t="shared" ref="Z3:Z66" si="12">((Y4-Y3)/Y3)*100</f>
        <v>-0.19029495718362383</v>
      </c>
      <c r="AA3" s="12">
        <v>107.9</v>
      </c>
      <c r="AB3" s="20">
        <f t="shared" ref="AB3:AB66" si="13">((AA4-AA3)/AA3)*100</f>
        <v>-0.55607043558851577</v>
      </c>
      <c r="AC3" s="12">
        <v>105.9</v>
      </c>
      <c r="AD3" s="20">
        <f t="shared" ref="AD3:AD66" si="14">((AC4-AC3)/AC3)*100</f>
        <v>-0.28328611898018069</v>
      </c>
      <c r="AE3" s="12">
        <v>105.2</v>
      </c>
      <c r="AF3" s="20">
        <f t="shared" ref="AF3:AF66" si="15">((AE4-AE3)/AE3)*100</f>
        <v>-9.5057034220540418E-2</v>
      </c>
      <c r="AG3" s="12">
        <v>105.9</v>
      </c>
      <c r="AH3" s="20">
        <f t="shared" ref="AH3:AH66" si="16">((AG4-AG3)/AG3)*100</f>
        <v>0.37771482530688522</v>
      </c>
      <c r="AI3" s="12">
        <v>105</v>
      </c>
      <c r="AJ3" s="20">
        <f t="shared" ref="AJ3:AJ66" si="17">((AI4-AI3)/AI3)*100</f>
        <v>0.47619047619047622</v>
      </c>
      <c r="AK3" s="12">
        <v>105.8</v>
      </c>
      <c r="AL3" s="20">
        <f t="shared" ref="AL3:AL66" si="18">((AK4-AK3)/AK3)*100</f>
        <v>0.37807183364839858</v>
      </c>
      <c r="AM3" s="11" t="s">
        <v>34</v>
      </c>
      <c r="AN3" s="11">
        <f>_xlfn.NUMBERVALUE(AM3)</f>
        <v>100.3</v>
      </c>
      <c r="AO3" s="20">
        <f t="shared" si="0"/>
        <v>9.9700897308084291E-2</v>
      </c>
      <c r="AP3" s="12">
        <v>105.4</v>
      </c>
      <c r="AQ3" s="20">
        <f t="shared" ref="AQ3:AQ66" si="19">((AP4-AP3)/AP3)*100</f>
        <v>9.4876660341550581E-2</v>
      </c>
      <c r="AR3" s="12">
        <v>104.8</v>
      </c>
      <c r="AS3" s="20">
        <f t="shared" ref="AS3:AS66" si="20">((AR4-AR3)/AR3)*100</f>
        <v>0</v>
      </c>
      <c r="AT3" s="12">
        <v>104.1</v>
      </c>
      <c r="AU3" s="20">
        <f t="shared" ref="AU3:AU66" si="21">((AT4-AT3)/AT3)*100</f>
        <v>-9.6061479346776488E-2</v>
      </c>
      <c r="AV3" s="12">
        <v>103.2</v>
      </c>
      <c r="AW3" s="20">
        <f t="shared" ref="AW3:AW66" si="22">((AV4-AV3)/AV3)*100</f>
        <v>0</v>
      </c>
      <c r="AX3" s="12">
        <v>102.9</v>
      </c>
      <c r="AY3" s="20">
        <f t="shared" ref="AY3:AY66" si="23">((AX4-AX3)/AX3)*100</f>
        <v>0.19436345966957105</v>
      </c>
      <c r="AZ3" s="12">
        <v>103.5</v>
      </c>
      <c r="BA3" s="20">
        <f t="shared" ref="BA3:BA66" si="24">((AZ4-AZ3)/AZ3)*100</f>
        <v>9.6618357487917222E-2</v>
      </c>
      <c r="BB3" s="12">
        <v>104.3</v>
      </c>
      <c r="BC3" s="20">
        <f t="shared" ref="BC3:BC66" si="25">((BB4-BB3)/BB3)*100</f>
        <v>0.19175455417066428</v>
      </c>
      <c r="BD3" s="12">
        <v>103.7</v>
      </c>
      <c r="BE3" s="20">
        <f t="shared" ref="BE3:BE66" si="26">((BD4-BD3)/BD3)*100</f>
        <v>0.19286403085824769</v>
      </c>
      <c r="BF3" s="30">
        <v>104</v>
      </c>
      <c r="BG3" s="39">
        <f t="shared" ref="BG3:BG66" si="27">((BF4-BF3)/BF3)*100</f>
        <v>0.57692307692307154</v>
      </c>
    </row>
    <row r="4" spans="1:60" hidden="1" x14ac:dyDescent="0.3">
      <c r="A4" s="11" t="s">
        <v>35</v>
      </c>
      <c r="B4" s="12">
        <v>2013</v>
      </c>
      <c r="C4" s="11" t="s">
        <v>31</v>
      </c>
      <c r="D4" s="11">
        <f t="shared" si="1"/>
        <v>1</v>
      </c>
      <c r="E4" s="12">
        <v>108.4</v>
      </c>
      <c r="F4" s="32">
        <f t="shared" si="2"/>
        <v>0.73800738007379807</v>
      </c>
      <c r="G4" s="12">
        <v>107.3</v>
      </c>
      <c r="H4" s="20">
        <f t="shared" si="3"/>
        <v>1.3047530288909652</v>
      </c>
      <c r="I4" s="12">
        <v>110</v>
      </c>
      <c r="J4" s="20">
        <f t="shared" si="4"/>
        <v>0.1818181818181844</v>
      </c>
      <c r="K4" s="12">
        <v>104.4</v>
      </c>
      <c r="L4" s="20">
        <f t="shared" si="5"/>
        <v>0.95785440613026818</v>
      </c>
      <c r="M4" s="12">
        <v>105.1</v>
      </c>
      <c r="N4" s="20">
        <f t="shared" si="6"/>
        <v>1.5223596574690852</v>
      </c>
      <c r="O4" s="12">
        <v>103.2</v>
      </c>
      <c r="P4" s="20">
        <f t="shared" si="7"/>
        <v>0.77519379844960956</v>
      </c>
      <c r="Q4" s="12">
        <v>102.2</v>
      </c>
      <c r="R4" s="20">
        <f t="shared" si="8"/>
        <v>0.19569471624266421</v>
      </c>
      <c r="S4" s="12">
        <v>106</v>
      </c>
      <c r="T4" s="20">
        <f t="shared" si="9"/>
        <v>-9.433962264150407E-2</v>
      </c>
      <c r="U4" s="12">
        <v>106.2</v>
      </c>
      <c r="V4" s="20">
        <f t="shared" si="10"/>
        <v>-0.47080979284369112</v>
      </c>
      <c r="W4" s="12">
        <v>102.7</v>
      </c>
      <c r="X4" s="20">
        <f t="shared" si="11"/>
        <v>0.38948393378772295</v>
      </c>
      <c r="Y4" s="12">
        <v>104.9</v>
      </c>
      <c r="Z4" s="20">
        <f t="shared" si="12"/>
        <v>0.19065776930408829</v>
      </c>
      <c r="AA4" s="12">
        <v>107.3</v>
      </c>
      <c r="AB4" s="20">
        <f t="shared" si="13"/>
        <v>0.37278657968313672</v>
      </c>
      <c r="AC4" s="12">
        <v>105.6</v>
      </c>
      <c r="AD4" s="20">
        <f t="shared" si="14"/>
        <v>0.66287878787879062</v>
      </c>
      <c r="AE4" s="12">
        <v>105.1</v>
      </c>
      <c r="AF4" s="20">
        <f t="shared" si="15"/>
        <v>0.47573739295908657</v>
      </c>
      <c r="AG4" s="12">
        <v>106.3</v>
      </c>
      <c r="AH4" s="20">
        <f t="shared" si="16"/>
        <v>0.752587017873939</v>
      </c>
      <c r="AI4" s="12">
        <v>105.5</v>
      </c>
      <c r="AJ4" s="20">
        <f t="shared" si="17"/>
        <v>0.75829383886255652</v>
      </c>
      <c r="AK4" s="12">
        <v>106.2</v>
      </c>
      <c r="AL4" s="20">
        <f t="shared" si="18"/>
        <v>0.75329566854990315</v>
      </c>
      <c r="AM4" s="11" t="s">
        <v>34</v>
      </c>
      <c r="AN4" s="11">
        <f t="shared" ref="AN4:AN67" si="28">_xlfn.NUMBERVALUE(AM4)</f>
        <v>100.3</v>
      </c>
      <c r="AO4" s="20">
        <f t="shared" si="0"/>
        <v>9.9700897308084291E-2</v>
      </c>
      <c r="AP4" s="12">
        <v>105.5</v>
      </c>
      <c r="AQ4" s="20">
        <f t="shared" si="19"/>
        <v>0.66350710900474197</v>
      </c>
      <c r="AR4" s="12">
        <v>104.8</v>
      </c>
      <c r="AS4" s="20">
        <f t="shared" si="20"/>
        <v>0.38167938931298256</v>
      </c>
      <c r="AT4" s="12">
        <v>104</v>
      </c>
      <c r="AU4" s="20">
        <f t="shared" si="21"/>
        <v>0.38461538461539008</v>
      </c>
      <c r="AV4" s="12">
        <v>103.2</v>
      </c>
      <c r="AW4" s="20">
        <f t="shared" si="22"/>
        <v>0.67829457364341361</v>
      </c>
      <c r="AX4" s="12">
        <v>103.1</v>
      </c>
      <c r="AY4" s="20">
        <f t="shared" si="23"/>
        <v>0.87293889427740612</v>
      </c>
      <c r="AZ4" s="12">
        <v>103.6</v>
      </c>
      <c r="BA4" s="20">
        <f t="shared" si="24"/>
        <v>0.4826254826254826</v>
      </c>
      <c r="BB4" s="12">
        <v>104.5</v>
      </c>
      <c r="BC4" s="20">
        <f t="shared" si="25"/>
        <v>9.569377990430078E-2</v>
      </c>
      <c r="BD4" s="12">
        <v>103.9</v>
      </c>
      <c r="BE4" s="20">
        <f t="shared" si="26"/>
        <v>0.48123195380173239</v>
      </c>
      <c r="BF4" s="30">
        <v>104.6</v>
      </c>
      <c r="BG4" s="39">
        <f t="shared" si="27"/>
        <v>1.147227533460806</v>
      </c>
    </row>
    <row r="5" spans="1:60" hidden="1" x14ac:dyDescent="0.3">
      <c r="A5" s="11" t="s">
        <v>30</v>
      </c>
      <c r="B5" s="12">
        <v>2013</v>
      </c>
      <c r="C5" s="11" t="s">
        <v>36</v>
      </c>
      <c r="D5" s="11">
        <f t="shared" si="1"/>
        <v>2</v>
      </c>
      <c r="E5" s="12">
        <v>109.2</v>
      </c>
      <c r="F5" s="32">
        <f t="shared" si="2"/>
        <v>3.3882783882783909</v>
      </c>
      <c r="G5" s="12">
        <v>108.7</v>
      </c>
      <c r="H5" s="20">
        <f t="shared" si="3"/>
        <v>3.8638454461821548</v>
      </c>
      <c r="I5" s="12">
        <v>110.2</v>
      </c>
      <c r="J5" s="20">
        <f t="shared" si="4"/>
        <v>6.0798548094373892</v>
      </c>
      <c r="K5" s="12">
        <v>105.4</v>
      </c>
      <c r="L5" s="20">
        <f t="shared" si="5"/>
        <v>-1.3282732447817891</v>
      </c>
      <c r="M5" s="12">
        <v>106.7</v>
      </c>
      <c r="N5" s="20">
        <f t="shared" si="6"/>
        <v>-2.9990627928772282</v>
      </c>
      <c r="O5" s="12">
        <v>104</v>
      </c>
      <c r="P5" s="20">
        <f t="shared" si="7"/>
        <v>-0.86538461538462086</v>
      </c>
      <c r="Q5" s="12">
        <v>102.4</v>
      </c>
      <c r="R5" s="20">
        <f t="shared" si="8"/>
        <v>2.44140625</v>
      </c>
      <c r="S5" s="12">
        <v>105.9</v>
      </c>
      <c r="T5" s="20">
        <f t="shared" si="9"/>
        <v>-1.6997167138810303</v>
      </c>
      <c r="U5" s="12">
        <v>105.7</v>
      </c>
      <c r="V5" s="20">
        <f t="shared" si="10"/>
        <v>-1.7975402081362402</v>
      </c>
      <c r="W5" s="12">
        <v>103.1</v>
      </c>
      <c r="X5" s="20">
        <f t="shared" si="11"/>
        <v>-0.77594568380213114</v>
      </c>
      <c r="Y5" s="12">
        <v>105.1</v>
      </c>
      <c r="Z5" s="20">
        <f t="shared" si="12"/>
        <v>0.85632730732636131</v>
      </c>
      <c r="AA5" s="12">
        <v>107.7</v>
      </c>
      <c r="AB5" s="20">
        <f t="shared" si="13"/>
        <v>1.2070566388115107</v>
      </c>
      <c r="AC5" s="12">
        <v>106.3</v>
      </c>
      <c r="AD5" s="20">
        <f t="shared" si="14"/>
        <v>0.84666039510818969</v>
      </c>
      <c r="AE5" s="12">
        <v>105.6</v>
      </c>
      <c r="AF5" s="20">
        <f t="shared" si="15"/>
        <v>0.37878787878788417</v>
      </c>
      <c r="AG5" s="12">
        <v>107.1</v>
      </c>
      <c r="AH5" s="20">
        <f t="shared" si="16"/>
        <v>-0.46685340802987862</v>
      </c>
      <c r="AI5" s="12">
        <v>106.3</v>
      </c>
      <c r="AJ5" s="20">
        <f t="shared" si="17"/>
        <v>-0.752587017873939</v>
      </c>
      <c r="AK5" s="12">
        <v>107</v>
      </c>
      <c r="AL5" s="20">
        <f t="shared" si="18"/>
        <v>-0.56074766355139649</v>
      </c>
      <c r="AM5" s="11" t="s">
        <v>32</v>
      </c>
      <c r="AN5" s="11">
        <v>100.4</v>
      </c>
      <c r="AO5" s="20">
        <f t="shared" si="0"/>
        <v>0</v>
      </c>
      <c r="AP5" s="12">
        <v>106.2</v>
      </c>
      <c r="AQ5" s="20">
        <f t="shared" si="19"/>
        <v>-0.47080979284369112</v>
      </c>
      <c r="AR5" s="12">
        <v>105.2</v>
      </c>
      <c r="AS5" s="20">
        <f t="shared" si="20"/>
        <v>0</v>
      </c>
      <c r="AT5" s="12">
        <v>104.4</v>
      </c>
      <c r="AU5" s="20">
        <f t="shared" si="21"/>
        <v>0.28735632183907772</v>
      </c>
      <c r="AV5" s="12">
        <v>103.9</v>
      </c>
      <c r="AW5" s="20">
        <f t="shared" si="22"/>
        <v>0.48123195380173239</v>
      </c>
      <c r="AX5" s="12">
        <v>104</v>
      </c>
      <c r="AY5" s="20">
        <f t="shared" si="23"/>
        <v>-0.67307692307692579</v>
      </c>
      <c r="AZ5" s="12">
        <v>104.1</v>
      </c>
      <c r="BA5" s="20">
        <f t="shared" si="24"/>
        <v>-0.38424591738711961</v>
      </c>
      <c r="BB5" s="12">
        <v>104.6</v>
      </c>
      <c r="BC5" s="20">
        <f t="shared" si="25"/>
        <v>-0.28680688336519805</v>
      </c>
      <c r="BD5" s="12">
        <v>104.4</v>
      </c>
      <c r="BE5" s="20">
        <f t="shared" si="26"/>
        <v>-9.5785440613034983E-2</v>
      </c>
      <c r="BF5" s="30">
        <v>105.8</v>
      </c>
      <c r="BG5" s="39">
        <f t="shared" si="27"/>
        <v>-1.0396975425330759</v>
      </c>
    </row>
    <row r="6" spans="1:60" hidden="1" x14ac:dyDescent="0.3">
      <c r="A6" s="11" t="s">
        <v>33</v>
      </c>
      <c r="B6" s="12">
        <v>2013</v>
      </c>
      <c r="C6" s="11" t="s">
        <v>36</v>
      </c>
      <c r="D6" s="11">
        <f t="shared" si="1"/>
        <v>2</v>
      </c>
      <c r="E6" s="12">
        <v>112.9</v>
      </c>
      <c r="F6" s="32">
        <f t="shared" si="2"/>
        <v>-2.2143489813994681</v>
      </c>
      <c r="G6" s="12">
        <v>112.9</v>
      </c>
      <c r="H6" s="20">
        <f t="shared" si="3"/>
        <v>-2.3914968999114286</v>
      </c>
      <c r="I6" s="12">
        <v>116.9</v>
      </c>
      <c r="J6" s="20">
        <f t="shared" si="4"/>
        <v>-3.5072711719418379</v>
      </c>
      <c r="K6" s="12">
        <v>104</v>
      </c>
      <c r="L6" s="20">
        <f t="shared" si="5"/>
        <v>0.86538461538462086</v>
      </c>
      <c r="M6" s="12">
        <v>103.5</v>
      </c>
      <c r="N6" s="20">
        <f t="shared" si="6"/>
        <v>1.932367149758454</v>
      </c>
      <c r="O6" s="12">
        <v>103.1</v>
      </c>
      <c r="P6" s="20">
        <f t="shared" si="7"/>
        <v>0.48496605237633372</v>
      </c>
      <c r="Q6" s="12">
        <v>104.9</v>
      </c>
      <c r="R6" s="20">
        <f t="shared" si="8"/>
        <v>-1.6205910390848455</v>
      </c>
      <c r="S6" s="12">
        <v>104.1</v>
      </c>
      <c r="T6" s="20">
        <f t="shared" si="9"/>
        <v>1.1527377521613862</v>
      </c>
      <c r="U6" s="12">
        <v>103.8</v>
      </c>
      <c r="V6" s="20">
        <f t="shared" si="10"/>
        <v>1.2524084778420013</v>
      </c>
      <c r="W6" s="12">
        <v>102.3</v>
      </c>
      <c r="X6" s="20">
        <f t="shared" si="11"/>
        <v>0.48875855327468232</v>
      </c>
      <c r="Y6" s="12">
        <v>106</v>
      </c>
      <c r="Z6" s="20">
        <f t="shared" si="12"/>
        <v>-0.47169811320754718</v>
      </c>
      <c r="AA6" s="12">
        <v>109</v>
      </c>
      <c r="AB6" s="20">
        <f t="shared" si="13"/>
        <v>-0.64220183486238791</v>
      </c>
      <c r="AC6" s="12">
        <v>107.2</v>
      </c>
      <c r="AD6" s="20">
        <f t="shared" si="14"/>
        <v>-0.55970149253732138</v>
      </c>
      <c r="AE6" s="12">
        <v>106</v>
      </c>
      <c r="AF6" s="20">
        <f t="shared" si="15"/>
        <v>-0.28301886792452563</v>
      </c>
      <c r="AG6" s="12">
        <v>106.6</v>
      </c>
      <c r="AH6" s="20">
        <f t="shared" si="16"/>
        <v>0.2814258911819994</v>
      </c>
      <c r="AI6" s="12">
        <v>105.5</v>
      </c>
      <c r="AJ6" s="20">
        <f t="shared" si="17"/>
        <v>0.47393364928909953</v>
      </c>
      <c r="AK6" s="12">
        <v>106.4</v>
      </c>
      <c r="AL6" s="20">
        <f t="shared" si="18"/>
        <v>0.37593984962405208</v>
      </c>
      <c r="AM6" s="11" t="s">
        <v>37</v>
      </c>
      <c r="AN6" s="11">
        <f t="shared" si="28"/>
        <v>100.4</v>
      </c>
      <c r="AO6" s="20">
        <f t="shared" si="0"/>
        <v>0</v>
      </c>
      <c r="AP6" s="12">
        <v>105.7</v>
      </c>
      <c r="AQ6" s="20">
        <f t="shared" si="19"/>
        <v>0.28382213812677121</v>
      </c>
      <c r="AR6" s="12">
        <v>105.2</v>
      </c>
      <c r="AS6" s="20">
        <f t="shared" si="20"/>
        <v>0</v>
      </c>
      <c r="AT6" s="12">
        <v>104.7</v>
      </c>
      <c r="AU6" s="20">
        <f t="shared" si="21"/>
        <v>-0.19102196752626824</v>
      </c>
      <c r="AV6" s="12">
        <v>104.4</v>
      </c>
      <c r="AW6" s="20">
        <f t="shared" si="22"/>
        <v>-0.19157088122605637</v>
      </c>
      <c r="AX6" s="12">
        <v>103.3</v>
      </c>
      <c r="AY6" s="20">
        <f t="shared" si="23"/>
        <v>0.29041626331074266</v>
      </c>
      <c r="AZ6" s="12">
        <v>103.7</v>
      </c>
      <c r="BA6" s="20">
        <f t="shared" si="24"/>
        <v>0.19286403085824769</v>
      </c>
      <c r="BB6" s="12">
        <v>104.3</v>
      </c>
      <c r="BC6" s="20">
        <f t="shared" si="25"/>
        <v>0.19175455417066428</v>
      </c>
      <c r="BD6" s="12">
        <v>104.3</v>
      </c>
      <c r="BE6" s="20">
        <f t="shared" si="26"/>
        <v>9.5877277085338955E-2</v>
      </c>
      <c r="BF6" s="30">
        <v>104.7</v>
      </c>
      <c r="BG6" s="39">
        <f t="shared" si="27"/>
        <v>0.57306590257879109</v>
      </c>
    </row>
    <row r="7" spans="1:60" hidden="1" x14ac:dyDescent="0.3">
      <c r="A7" s="11" t="s">
        <v>35</v>
      </c>
      <c r="B7" s="12">
        <v>2013</v>
      </c>
      <c r="C7" s="11" t="s">
        <v>36</v>
      </c>
      <c r="D7" s="11">
        <f t="shared" si="1"/>
        <v>2</v>
      </c>
      <c r="E7" s="12">
        <v>110.4</v>
      </c>
      <c r="F7" s="32">
        <f t="shared" si="2"/>
        <v>-0.18115942028985763</v>
      </c>
      <c r="G7" s="12">
        <v>110.2</v>
      </c>
      <c r="H7" s="20">
        <f t="shared" si="3"/>
        <v>-1.2704174228675187</v>
      </c>
      <c r="I7" s="12">
        <v>112.8</v>
      </c>
      <c r="J7" s="20">
        <f t="shared" si="4"/>
        <v>-2.5709219858155956</v>
      </c>
      <c r="K7" s="12">
        <v>104.9</v>
      </c>
      <c r="L7" s="20">
        <f t="shared" si="5"/>
        <v>0.66730219256433609</v>
      </c>
      <c r="M7" s="12">
        <v>105.5</v>
      </c>
      <c r="N7" s="20">
        <f t="shared" si="6"/>
        <v>0.66350710900474197</v>
      </c>
      <c r="O7" s="12">
        <v>103.6</v>
      </c>
      <c r="P7" s="20">
        <f t="shared" si="7"/>
        <v>2.0270270270270356</v>
      </c>
      <c r="Q7" s="12">
        <v>103.2</v>
      </c>
      <c r="R7" s="20">
        <f t="shared" si="8"/>
        <v>-1.744186046511625</v>
      </c>
      <c r="S7" s="12">
        <v>105.3</v>
      </c>
      <c r="T7" s="20">
        <f t="shared" si="9"/>
        <v>0.37986704653371861</v>
      </c>
      <c r="U7" s="12">
        <v>105.1</v>
      </c>
      <c r="V7" s="20">
        <f t="shared" si="10"/>
        <v>-9.5147478591811913E-2</v>
      </c>
      <c r="W7" s="12">
        <v>102.8</v>
      </c>
      <c r="X7" s="20">
        <f t="shared" si="11"/>
        <v>0.48638132295719844</v>
      </c>
      <c r="Y7" s="12">
        <v>105.5</v>
      </c>
      <c r="Z7" s="20">
        <f t="shared" si="12"/>
        <v>9.4786729857814514E-2</v>
      </c>
      <c r="AA7" s="12">
        <v>108.3</v>
      </c>
      <c r="AB7" s="20">
        <f t="shared" si="13"/>
        <v>-9.2336103416430573E-2</v>
      </c>
      <c r="AC7" s="12">
        <v>106.6</v>
      </c>
      <c r="AD7" s="20">
        <f t="shared" si="14"/>
        <v>0</v>
      </c>
      <c r="AE7" s="12">
        <v>105.7</v>
      </c>
      <c r="AF7" s="20">
        <f t="shared" si="15"/>
        <v>0.75685903500472773</v>
      </c>
      <c r="AG7" s="12">
        <v>106.9</v>
      </c>
      <c r="AH7" s="20">
        <f t="shared" si="16"/>
        <v>0.6548175865294561</v>
      </c>
      <c r="AI7" s="12">
        <v>106</v>
      </c>
      <c r="AJ7" s="20">
        <f t="shared" si="17"/>
        <v>0.75471698113207275</v>
      </c>
      <c r="AK7" s="12">
        <v>106.8</v>
      </c>
      <c r="AL7" s="20">
        <f t="shared" si="18"/>
        <v>0.65543071161048949</v>
      </c>
      <c r="AM7" s="11" t="s">
        <v>37</v>
      </c>
      <c r="AN7" s="11">
        <f t="shared" si="28"/>
        <v>100.4</v>
      </c>
      <c r="AO7" s="20">
        <f t="shared" si="0"/>
        <v>0</v>
      </c>
      <c r="AP7" s="12">
        <v>106</v>
      </c>
      <c r="AQ7" s="20">
        <f t="shared" si="19"/>
        <v>9.433962264150407E-2</v>
      </c>
      <c r="AR7" s="12">
        <v>105.2</v>
      </c>
      <c r="AS7" s="20">
        <f t="shared" si="20"/>
        <v>0.38022813688212115</v>
      </c>
      <c r="AT7" s="12">
        <v>104.5</v>
      </c>
      <c r="AU7" s="20">
        <f t="shared" si="21"/>
        <v>0.19138755980861516</v>
      </c>
      <c r="AV7" s="12">
        <v>104.2</v>
      </c>
      <c r="AW7" s="20">
        <f t="shared" si="22"/>
        <v>0.38387715930901289</v>
      </c>
      <c r="AX7" s="12">
        <v>103.6</v>
      </c>
      <c r="AY7" s="20">
        <f t="shared" si="23"/>
        <v>0.3861003861003916</v>
      </c>
      <c r="AZ7" s="12">
        <v>103.9</v>
      </c>
      <c r="BA7" s="20">
        <f t="shared" si="24"/>
        <v>0.38498556304137771</v>
      </c>
      <c r="BB7" s="12">
        <v>104.5</v>
      </c>
      <c r="BC7" s="20">
        <f t="shared" si="25"/>
        <v>-0.19138755980861516</v>
      </c>
      <c r="BD7" s="12">
        <v>104.4</v>
      </c>
      <c r="BE7" s="20">
        <f t="shared" si="26"/>
        <v>0.19157088122604274</v>
      </c>
      <c r="BF7" s="30">
        <v>105.3</v>
      </c>
      <c r="BG7" s="39">
        <f t="shared" si="27"/>
        <v>0.6647673314340008</v>
      </c>
    </row>
    <row r="8" spans="1:60" hidden="1" x14ac:dyDescent="0.3">
      <c r="A8" s="11" t="s">
        <v>30</v>
      </c>
      <c r="B8" s="12">
        <v>2013</v>
      </c>
      <c r="C8" s="11" t="s">
        <v>38</v>
      </c>
      <c r="D8" s="11">
        <f t="shared" si="1"/>
        <v>3</v>
      </c>
      <c r="E8" s="12">
        <v>110.2</v>
      </c>
      <c r="F8" s="32">
        <f t="shared" si="2"/>
        <v>3.3575317604355739</v>
      </c>
      <c r="G8" s="12">
        <v>108.8</v>
      </c>
      <c r="H8" s="20">
        <f t="shared" si="3"/>
        <v>2.3897058823529491</v>
      </c>
      <c r="I8" s="12">
        <v>109.9</v>
      </c>
      <c r="J8" s="20">
        <f t="shared" si="4"/>
        <v>3.0027297543221083</v>
      </c>
      <c r="K8" s="12">
        <v>105.6</v>
      </c>
      <c r="L8" s="20">
        <f t="shared" si="5"/>
        <v>-1.2310606060606033</v>
      </c>
      <c r="M8" s="12">
        <v>106.2</v>
      </c>
      <c r="N8" s="20">
        <f t="shared" si="6"/>
        <v>-3.2956685499058378</v>
      </c>
      <c r="O8" s="12">
        <v>105.7</v>
      </c>
      <c r="P8" s="20">
        <f t="shared" si="7"/>
        <v>-0.75685903500472773</v>
      </c>
      <c r="Q8" s="12">
        <v>101.4</v>
      </c>
      <c r="R8" s="20">
        <f t="shared" si="8"/>
        <v>2.3668639053254354</v>
      </c>
      <c r="S8" s="12">
        <v>105.7</v>
      </c>
      <c r="T8" s="20">
        <f t="shared" si="9"/>
        <v>-2.0813623462630111</v>
      </c>
      <c r="U8" s="12">
        <v>105</v>
      </c>
      <c r="V8" s="20">
        <f t="shared" si="10"/>
        <v>-2.2857142857142914</v>
      </c>
      <c r="W8" s="12">
        <v>103.3</v>
      </c>
      <c r="X8" s="20">
        <f t="shared" si="11"/>
        <v>-0.87124878993222798</v>
      </c>
      <c r="Y8" s="12">
        <v>105.6</v>
      </c>
      <c r="Z8" s="20">
        <f t="shared" si="12"/>
        <v>1.3257575757575812</v>
      </c>
      <c r="AA8" s="12">
        <v>108.2</v>
      </c>
      <c r="AB8" s="20">
        <f t="shared" si="13"/>
        <v>1.4787430683918616</v>
      </c>
      <c r="AC8" s="12">
        <v>106.6</v>
      </c>
      <c r="AD8" s="20">
        <f t="shared" si="14"/>
        <v>0.65666041275797649</v>
      </c>
      <c r="AE8" s="12">
        <v>106.5</v>
      </c>
      <c r="AF8" s="20">
        <f t="shared" si="15"/>
        <v>0.28169014084506777</v>
      </c>
      <c r="AG8" s="12">
        <v>107.6</v>
      </c>
      <c r="AH8" s="20">
        <f t="shared" si="16"/>
        <v>-0.37174721189590287</v>
      </c>
      <c r="AI8" s="12">
        <v>106.8</v>
      </c>
      <c r="AJ8" s="20">
        <f t="shared" si="17"/>
        <v>-0.7490636704119823</v>
      </c>
      <c r="AK8" s="12">
        <v>107.5</v>
      </c>
      <c r="AL8" s="20">
        <f t="shared" si="18"/>
        <v>-0.46511627906976744</v>
      </c>
      <c r="AM8" s="11" t="s">
        <v>32</v>
      </c>
      <c r="AN8" s="11">
        <v>100.4</v>
      </c>
      <c r="AO8" s="20">
        <f t="shared" si="0"/>
        <v>9.9601593625492341E-2</v>
      </c>
      <c r="AP8" s="12">
        <v>106.1</v>
      </c>
      <c r="AQ8" s="20">
        <f t="shared" si="19"/>
        <v>-9.4250706880296256E-2</v>
      </c>
      <c r="AR8" s="12">
        <v>105.6</v>
      </c>
      <c r="AS8" s="20">
        <f t="shared" si="20"/>
        <v>9.4696969696977773E-2</v>
      </c>
      <c r="AT8" s="12">
        <v>104.7</v>
      </c>
      <c r="AU8" s="20">
        <f t="shared" si="21"/>
        <v>0.47755491881566381</v>
      </c>
      <c r="AV8" s="12">
        <v>104.6</v>
      </c>
      <c r="AW8" s="20">
        <f t="shared" si="22"/>
        <v>0.86042065009560786</v>
      </c>
      <c r="AX8" s="12">
        <v>104</v>
      </c>
      <c r="AY8" s="20">
        <f t="shared" si="23"/>
        <v>-0.48076923076923078</v>
      </c>
      <c r="AZ8" s="12">
        <v>104.3</v>
      </c>
      <c r="BA8" s="20">
        <f t="shared" si="24"/>
        <v>-0.4793863854266539</v>
      </c>
      <c r="BB8" s="12">
        <v>104.3</v>
      </c>
      <c r="BC8" s="20">
        <f t="shared" si="25"/>
        <v>-9.5877277085325327E-2</v>
      </c>
      <c r="BD8" s="12">
        <v>104.6</v>
      </c>
      <c r="BE8" s="20">
        <f t="shared" si="26"/>
        <v>0.28680688336521165</v>
      </c>
      <c r="BF8" s="30">
        <v>106</v>
      </c>
      <c r="BG8" s="39">
        <f t="shared" si="27"/>
        <v>-0.94339622641509435</v>
      </c>
    </row>
    <row r="9" spans="1:60" hidden="1" x14ac:dyDescent="0.3">
      <c r="A9" s="11" t="s">
        <v>33</v>
      </c>
      <c r="B9" s="12">
        <v>2013</v>
      </c>
      <c r="C9" s="11" t="s">
        <v>38</v>
      </c>
      <c r="D9" s="11">
        <f t="shared" si="1"/>
        <v>3</v>
      </c>
      <c r="E9" s="12">
        <v>113.9</v>
      </c>
      <c r="F9" s="32">
        <f t="shared" si="2"/>
        <v>-2.1949078138718172</v>
      </c>
      <c r="G9" s="12">
        <v>111.4</v>
      </c>
      <c r="H9" s="20">
        <f t="shared" si="3"/>
        <v>-1.5260323159784583</v>
      </c>
      <c r="I9" s="12">
        <v>113.2</v>
      </c>
      <c r="J9" s="20">
        <f t="shared" si="4"/>
        <v>-1.7667844522968199</v>
      </c>
      <c r="K9" s="12">
        <v>104.3</v>
      </c>
      <c r="L9" s="20">
        <f t="shared" si="5"/>
        <v>0.76701821668264347</v>
      </c>
      <c r="M9" s="12">
        <v>102.7</v>
      </c>
      <c r="N9" s="20">
        <f t="shared" si="6"/>
        <v>2.1421616358325246</v>
      </c>
      <c r="O9" s="12">
        <v>104.9</v>
      </c>
      <c r="P9" s="20">
        <f t="shared" si="7"/>
        <v>0.38131553860819012</v>
      </c>
      <c r="Q9" s="12">
        <v>103.8</v>
      </c>
      <c r="R9" s="20">
        <f t="shared" si="8"/>
        <v>-1.5414258188824608</v>
      </c>
      <c r="S9" s="12">
        <v>103.5</v>
      </c>
      <c r="T9" s="20">
        <f t="shared" si="9"/>
        <v>1.4492753623188406</v>
      </c>
      <c r="U9" s="12">
        <v>102.6</v>
      </c>
      <c r="V9" s="20">
        <f t="shared" si="10"/>
        <v>1.5594541910331468</v>
      </c>
      <c r="W9" s="12">
        <v>102.4</v>
      </c>
      <c r="X9" s="20">
        <f t="shared" si="11"/>
        <v>0.58593749999999445</v>
      </c>
      <c r="Y9" s="12">
        <v>107</v>
      </c>
      <c r="Z9" s="20">
        <f t="shared" si="12"/>
        <v>-0.74766355140186647</v>
      </c>
      <c r="AA9" s="12">
        <v>109.8</v>
      </c>
      <c r="AB9" s="20">
        <f t="shared" si="13"/>
        <v>-0.81967213114753323</v>
      </c>
      <c r="AC9" s="12">
        <v>107.3</v>
      </c>
      <c r="AD9" s="20">
        <f t="shared" si="14"/>
        <v>-0.37278657968312345</v>
      </c>
      <c r="AE9" s="12">
        <v>106.8</v>
      </c>
      <c r="AF9" s="20">
        <f t="shared" si="15"/>
        <v>-0.18726591760299893</v>
      </c>
      <c r="AG9" s="12">
        <v>107.2</v>
      </c>
      <c r="AH9" s="20">
        <f t="shared" si="16"/>
        <v>0.18656716417910713</v>
      </c>
      <c r="AI9" s="12">
        <v>106</v>
      </c>
      <c r="AJ9" s="20">
        <f t="shared" si="17"/>
        <v>0.47169811320754718</v>
      </c>
      <c r="AK9" s="12">
        <v>107</v>
      </c>
      <c r="AL9" s="20">
        <f t="shared" si="18"/>
        <v>0.28037383177569825</v>
      </c>
      <c r="AM9" s="11" t="s">
        <v>37</v>
      </c>
      <c r="AN9" s="11">
        <f t="shared" si="28"/>
        <v>100.4</v>
      </c>
      <c r="AO9" s="20">
        <f t="shared" si="0"/>
        <v>9.9601593625492341E-2</v>
      </c>
      <c r="AP9" s="12">
        <v>106</v>
      </c>
      <c r="AQ9" s="20">
        <f t="shared" si="19"/>
        <v>9.433962264150407E-2</v>
      </c>
      <c r="AR9" s="12">
        <v>105.7</v>
      </c>
      <c r="AS9" s="20">
        <f t="shared" si="20"/>
        <v>-9.4607379375599363E-2</v>
      </c>
      <c r="AT9" s="12">
        <v>105.2</v>
      </c>
      <c r="AU9" s="20">
        <f t="shared" si="21"/>
        <v>-0.28517110266159423</v>
      </c>
      <c r="AV9" s="12">
        <v>105.5</v>
      </c>
      <c r="AW9" s="20">
        <f t="shared" si="22"/>
        <v>-0.37914691943128503</v>
      </c>
      <c r="AX9" s="12">
        <v>103.5</v>
      </c>
      <c r="AY9" s="20">
        <f t="shared" si="23"/>
        <v>0.19323671497584816</v>
      </c>
      <c r="AZ9" s="12">
        <v>103.8</v>
      </c>
      <c r="BA9" s="20">
        <f t="shared" si="24"/>
        <v>0.19267822736031104</v>
      </c>
      <c r="BB9" s="12">
        <v>104.2</v>
      </c>
      <c r="BC9" s="20">
        <f t="shared" si="25"/>
        <v>9.5969289827249823E-2</v>
      </c>
      <c r="BD9" s="12">
        <v>104.9</v>
      </c>
      <c r="BE9" s="20">
        <f t="shared" si="26"/>
        <v>-0.19065776930410186</v>
      </c>
      <c r="BF9" s="30">
        <v>105</v>
      </c>
      <c r="BG9" s="39">
        <f t="shared" si="27"/>
        <v>0.47619047619047622</v>
      </c>
    </row>
    <row r="10" spans="1:60" hidden="1" x14ac:dyDescent="0.3">
      <c r="A10" s="11" t="s">
        <v>35</v>
      </c>
      <c r="B10" s="12">
        <v>2013</v>
      </c>
      <c r="C10" s="11" t="s">
        <v>38</v>
      </c>
      <c r="D10" s="11">
        <f t="shared" si="1"/>
        <v>3</v>
      </c>
      <c r="E10" s="12">
        <v>111.4</v>
      </c>
      <c r="F10" s="32">
        <f t="shared" si="2"/>
        <v>-1.0771992818671479</v>
      </c>
      <c r="G10" s="12">
        <v>109.7</v>
      </c>
      <c r="H10" s="20">
        <f t="shared" si="3"/>
        <v>-0.18231540565178014</v>
      </c>
      <c r="I10" s="12">
        <v>111.2</v>
      </c>
      <c r="J10" s="20">
        <f t="shared" si="4"/>
        <v>-3.8669064748201412</v>
      </c>
      <c r="K10" s="12">
        <v>105.1</v>
      </c>
      <c r="L10" s="20">
        <f t="shared" si="5"/>
        <v>1.1417697431018106</v>
      </c>
      <c r="M10" s="12">
        <v>104.9</v>
      </c>
      <c r="N10" s="20">
        <f t="shared" si="6"/>
        <v>0.76263107721639389</v>
      </c>
      <c r="O10" s="12">
        <v>105.3</v>
      </c>
      <c r="P10" s="20">
        <f t="shared" si="7"/>
        <v>2.8490028490028489</v>
      </c>
      <c r="Q10" s="12">
        <v>102.2</v>
      </c>
      <c r="R10" s="20">
        <f t="shared" si="8"/>
        <v>1.1741682974559713</v>
      </c>
      <c r="S10" s="12">
        <v>105</v>
      </c>
      <c r="T10" s="20">
        <f t="shared" si="9"/>
        <v>0.66666666666666941</v>
      </c>
      <c r="U10" s="12">
        <v>104.2</v>
      </c>
      <c r="V10" s="20">
        <f t="shared" si="10"/>
        <v>0</v>
      </c>
      <c r="W10" s="12">
        <v>103</v>
      </c>
      <c r="X10" s="20">
        <f t="shared" si="11"/>
        <v>0.19417475728155617</v>
      </c>
      <c r="Y10" s="12">
        <v>106.2</v>
      </c>
      <c r="Z10" s="20">
        <f t="shared" si="12"/>
        <v>0.28248587570621198</v>
      </c>
      <c r="AA10" s="12">
        <v>108.9</v>
      </c>
      <c r="AB10" s="20">
        <f t="shared" si="13"/>
        <v>-9.1827364554645102E-2</v>
      </c>
      <c r="AC10" s="12">
        <v>106.9</v>
      </c>
      <c r="AD10" s="20">
        <f t="shared" si="14"/>
        <v>0.18709073900840845</v>
      </c>
      <c r="AE10" s="12">
        <v>106.6</v>
      </c>
      <c r="AF10" s="20">
        <f t="shared" si="15"/>
        <v>0.46904315196998125</v>
      </c>
      <c r="AG10" s="12">
        <v>107.4</v>
      </c>
      <c r="AH10" s="20">
        <f t="shared" si="16"/>
        <v>0.65176908752326679</v>
      </c>
      <c r="AI10" s="12">
        <v>106.5</v>
      </c>
      <c r="AJ10" s="20">
        <f t="shared" si="17"/>
        <v>0.84507042253521658</v>
      </c>
      <c r="AK10" s="12">
        <v>107.3</v>
      </c>
      <c r="AL10" s="20">
        <f t="shared" si="18"/>
        <v>0.65237651444548261</v>
      </c>
      <c r="AM10" s="11" t="s">
        <v>37</v>
      </c>
      <c r="AN10" s="11">
        <f t="shared" si="28"/>
        <v>100.4</v>
      </c>
      <c r="AO10" s="20">
        <f t="shared" si="0"/>
        <v>9.9601593625492341E-2</v>
      </c>
      <c r="AP10" s="12">
        <v>106.1</v>
      </c>
      <c r="AQ10" s="20">
        <f t="shared" si="19"/>
        <v>0.37700282752121178</v>
      </c>
      <c r="AR10" s="12">
        <v>105.6</v>
      </c>
      <c r="AS10" s="20">
        <f t="shared" si="20"/>
        <v>0.47348484848484851</v>
      </c>
      <c r="AT10" s="12">
        <v>104.9</v>
      </c>
      <c r="AU10" s="20">
        <f t="shared" si="21"/>
        <v>0.19065776930408829</v>
      </c>
      <c r="AV10" s="12">
        <v>105.1</v>
      </c>
      <c r="AW10" s="20">
        <f t="shared" si="22"/>
        <v>-0.66603235014271034</v>
      </c>
      <c r="AX10" s="12">
        <v>103.7</v>
      </c>
      <c r="AY10" s="20">
        <f t="shared" si="23"/>
        <v>0.77145612343297698</v>
      </c>
      <c r="AZ10" s="12">
        <v>104</v>
      </c>
      <c r="BA10" s="20">
        <f t="shared" si="24"/>
        <v>0.7692307692307665</v>
      </c>
      <c r="BB10" s="12">
        <v>104.3</v>
      </c>
      <c r="BC10" s="20">
        <f t="shared" si="25"/>
        <v>-1.5340364333652869</v>
      </c>
      <c r="BD10" s="12">
        <v>104.7</v>
      </c>
      <c r="BE10" s="20">
        <f t="shared" si="26"/>
        <v>-9.5510983763140905E-2</v>
      </c>
      <c r="BF10" s="30">
        <v>105.5</v>
      </c>
      <c r="BG10" s="39">
        <f t="shared" si="27"/>
        <v>0.85308056872038451</v>
      </c>
    </row>
    <row r="11" spans="1:60" hidden="1" x14ac:dyDescent="0.3">
      <c r="A11" s="11" t="s">
        <v>30</v>
      </c>
      <c r="B11" s="12">
        <v>2013</v>
      </c>
      <c r="C11" s="11" t="s">
        <v>39</v>
      </c>
      <c r="D11" s="11">
        <f t="shared" si="1"/>
        <v>4</v>
      </c>
      <c r="E11" s="12">
        <v>110.2</v>
      </c>
      <c r="F11" s="32">
        <f t="shared" si="2"/>
        <v>3.9927404718693209</v>
      </c>
      <c r="G11" s="12">
        <v>109.5</v>
      </c>
      <c r="H11" s="20">
        <f t="shared" si="3"/>
        <v>3.5616438356164437</v>
      </c>
      <c r="I11" s="12">
        <v>106.9</v>
      </c>
      <c r="J11" s="20">
        <f t="shared" si="4"/>
        <v>-0.84190832553789119</v>
      </c>
      <c r="K11" s="12">
        <v>106.3</v>
      </c>
      <c r="L11" s="20">
        <f t="shared" si="5"/>
        <v>-1.505174035747878</v>
      </c>
      <c r="M11" s="12">
        <v>105.7</v>
      </c>
      <c r="N11" s="20">
        <f t="shared" si="6"/>
        <v>-3.4058656575212947</v>
      </c>
      <c r="O11" s="12">
        <v>108.3</v>
      </c>
      <c r="P11" s="20">
        <f t="shared" si="7"/>
        <v>1.1080332409972324</v>
      </c>
      <c r="Q11" s="12">
        <v>103.4</v>
      </c>
      <c r="R11" s="20">
        <f t="shared" si="8"/>
        <v>6.0928433268858768</v>
      </c>
      <c r="S11" s="12">
        <v>105.7</v>
      </c>
      <c r="T11" s="20">
        <f t="shared" si="9"/>
        <v>-1.0406811731315124</v>
      </c>
      <c r="U11" s="12">
        <v>104.2</v>
      </c>
      <c r="V11" s="20">
        <f t="shared" si="10"/>
        <v>-2.1113243761996188</v>
      </c>
      <c r="W11" s="12">
        <v>103.2</v>
      </c>
      <c r="X11" s="20">
        <f t="shared" si="11"/>
        <v>0.29069767441860189</v>
      </c>
      <c r="Y11" s="12">
        <v>106.5</v>
      </c>
      <c r="Z11" s="20">
        <f t="shared" si="12"/>
        <v>1.5962441314554017</v>
      </c>
      <c r="AA11" s="12">
        <v>108.8</v>
      </c>
      <c r="AB11" s="20">
        <f t="shared" si="13"/>
        <v>1.65441176470588</v>
      </c>
      <c r="AC11" s="12">
        <v>107.1</v>
      </c>
      <c r="AD11" s="20">
        <f t="shared" si="14"/>
        <v>1.5873015873015901</v>
      </c>
      <c r="AE11" s="12">
        <v>107.1</v>
      </c>
      <c r="AF11" s="20">
        <f t="shared" si="15"/>
        <v>1.3071895424836655</v>
      </c>
      <c r="AG11" s="12">
        <v>108.1</v>
      </c>
      <c r="AH11" s="20">
        <f t="shared" si="16"/>
        <v>-0.18501387604069255</v>
      </c>
      <c r="AI11" s="12">
        <v>107.4</v>
      </c>
      <c r="AJ11" s="20">
        <f t="shared" si="17"/>
        <v>-0.93109869646182486</v>
      </c>
      <c r="AK11" s="12">
        <v>108</v>
      </c>
      <c r="AL11" s="20">
        <f t="shared" si="18"/>
        <v>-0.27777777777777513</v>
      </c>
      <c r="AM11" s="11" t="s">
        <v>32</v>
      </c>
      <c r="AN11" s="11">
        <v>100.5</v>
      </c>
      <c r="AO11" s="20">
        <f t="shared" si="0"/>
        <v>0</v>
      </c>
      <c r="AP11" s="12">
        <v>106.5</v>
      </c>
      <c r="AQ11" s="20">
        <f t="shared" si="19"/>
        <v>-9.389671361501814E-2</v>
      </c>
      <c r="AR11" s="12">
        <v>106.1</v>
      </c>
      <c r="AS11" s="20">
        <f t="shared" si="20"/>
        <v>0.37700282752121178</v>
      </c>
      <c r="AT11" s="12">
        <v>105.1</v>
      </c>
      <c r="AU11" s="20">
        <f t="shared" si="21"/>
        <v>0.57088487155091205</v>
      </c>
      <c r="AV11" s="12">
        <v>104.4</v>
      </c>
      <c r="AW11" s="20">
        <f t="shared" si="22"/>
        <v>0.57471264367815544</v>
      </c>
      <c r="AX11" s="12">
        <v>104.5</v>
      </c>
      <c r="AY11" s="20">
        <f t="shared" si="23"/>
        <v>-0.4784688995215311</v>
      </c>
      <c r="AZ11" s="12">
        <v>104.8</v>
      </c>
      <c r="BA11" s="20">
        <f t="shared" si="24"/>
        <v>0.38167938931298256</v>
      </c>
      <c r="BB11" s="12">
        <v>102.7</v>
      </c>
      <c r="BC11" s="20">
        <f t="shared" si="25"/>
        <v>0.48685491723466401</v>
      </c>
      <c r="BD11" s="12">
        <v>104.6</v>
      </c>
      <c r="BE11" s="20">
        <f t="shared" si="26"/>
        <v>0.47801147227533464</v>
      </c>
      <c r="BF11" s="30">
        <v>106.4</v>
      </c>
      <c r="BG11" s="39">
        <f t="shared" si="27"/>
        <v>-0.65789473684210786</v>
      </c>
    </row>
    <row r="12" spans="1:60" hidden="1" x14ac:dyDescent="0.3">
      <c r="A12" s="11" t="s">
        <v>33</v>
      </c>
      <c r="B12" s="12">
        <v>2013</v>
      </c>
      <c r="C12" s="11" t="s">
        <v>39</v>
      </c>
      <c r="D12" s="11">
        <f t="shared" si="1"/>
        <v>4</v>
      </c>
      <c r="E12" s="12">
        <v>114.6</v>
      </c>
      <c r="F12" s="32">
        <f t="shared" si="2"/>
        <v>-2.6178010471204187</v>
      </c>
      <c r="G12" s="12">
        <v>113.4</v>
      </c>
      <c r="H12" s="20">
        <f t="shared" si="3"/>
        <v>-2.204585537918871</v>
      </c>
      <c r="I12" s="12">
        <v>106</v>
      </c>
      <c r="J12" s="20">
        <f t="shared" si="4"/>
        <v>0.56603773584905126</v>
      </c>
      <c r="K12" s="12">
        <v>104.7</v>
      </c>
      <c r="L12" s="20">
        <f t="shared" si="5"/>
        <v>0.95510983763132762</v>
      </c>
      <c r="M12" s="12">
        <v>102.1</v>
      </c>
      <c r="N12" s="20">
        <f t="shared" si="6"/>
        <v>2.2526934378060837</v>
      </c>
      <c r="O12" s="12">
        <v>109.5</v>
      </c>
      <c r="P12" s="20">
        <f t="shared" si="7"/>
        <v>-0.54794520547944681</v>
      </c>
      <c r="Q12" s="12">
        <v>109.7</v>
      </c>
      <c r="R12" s="20">
        <f t="shared" si="8"/>
        <v>-3.8286235186873316</v>
      </c>
      <c r="S12" s="12">
        <v>104.6</v>
      </c>
      <c r="T12" s="20">
        <f t="shared" si="9"/>
        <v>0.66921606118547117</v>
      </c>
      <c r="U12" s="12">
        <v>102</v>
      </c>
      <c r="V12" s="20">
        <f t="shared" si="10"/>
        <v>1.4705882352941175</v>
      </c>
      <c r="W12" s="12">
        <v>103.5</v>
      </c>
      <c r="X12" s="20">
        <f t="shared" si="11"/>
        <v>-0.19323671497584816</v>
      </c>
      <c r="Y12" s="12">
        <v>108.2</v>
      </c>
      <c r="Z12" s="20">
        <f t="shared" si="12"/>
        <v>-0.92421441774491675</v>
      </c>
      <c r="AA12" s="12">
        <v>110.6</v>
      </c>
      <c r="AB12" s="20">
        <f t="shared" si="13"/>
        <v>-0.9041591320072333</v>
      </c>
      <c r="AC12" s="12">
        <v>108.8</v>
      </c>
      <c r="AD12" s="20">
        <f t="shared" si="14"/>
        <v>-1.0110294117647007</v>
      </c>
      <c r="AE12" s="12">
        <v>108.5</v>
      </c>
      <c r="AF12" s="20">
        <f t="shared" si="15"/>
        <v>-0.92165898617511521</v>
      </c>
      <c r="AG12" s="12">
        <v>107.9</v>
      </c>
      <c r="AH12" s="20">
        <f t="shared" si="16"/>
        <v>9.2678405931412716E-2</v>
      </c>
      <c r="AI12" s="12">
        <v>106.4</v>
      </c>
      <c r="AJ12" s="20">
        <f t="shared" si="17"/>
        <v>0.56390977443608481</v>
      </c>
      <c r="AK12" s="12">
        <v>107.7</v>
      </c>
      <c r="AL12" s="20">
        <f t="shared" si="18"/>
        <v>0.18570102135562008</v>
      </c>
      <c r="AM12" s="11" t="s">
        <v>40</v>
      </c>
      <c r="AN12" s="11">
        <f t="shared" si="28"/>
        <v>100.5</v>
      </c>
      <c r="AO12" s="20">
        <f t="shared" si="0"/>
        <v>0</v>
      </c>
      <c r="AP12" s="12">
        <v>106.4</v>
      </c>
      <c r="AQ12" s="20">
        <f t="shared" si="19"/>
        <v>9.3984962406009689E-2</v>
      </c>
      <c r="AR12" s="12">
        <v>106.5</v>
      </c>
      <c r="AS12" s="20">
        <f t="shared" si="20"/>
        <v>-0.1877934272300496</v>
      </c>
      <c r="AT12" s="12">
        <v>105.7</v>
      </c>
      <c r="AU12" s="20">
        <f t="shared" si="21"/>
        <v>-0.37842951750237058</v>
      </c>
      <c r="AV12" s="12">
        <v>105</v>
      </c>
      <c r="AW12" s="20">
        <f t="shared" si="22"/>
        <v>-0.28571428571428303</v>
      </c>
      <c r="AX12" s="12">
        <v>104</v>
      </c>
      <c r="AY12" s="20">
        <f t="shared" si="23"/>
        <v>0.19230769230769504</v>
      </c>
      <c r="AZ12" s="12">
        <v>105.2</v>
      </c>
      <c r="BA12" s="20">
        <f t="shared" si="24"/>
        <v>-0.19011406844106732</v>
      </c>
      <c r="BB12" s="12">
        <v>103.2</v>
      </c>
      <c r="BC12" s="20">
        <f t="shared" si="25"/>
        <v>-0.29069767441860189</v>
      </c>
      <c r="BD12" s="12">
        <v>105.1</v>
      </c>
      <c r="BE12" s="20">
        <f t="shared" si="26"/>
        <v>-0.28544243577544925</v>
      </c>
      <c r="BF12" s="30">
        <v>105.7</v>
      </c>
      <c r="BG12" s="39">
        <f t="shared" si="27"/>
        <v>0.37842951750235709</v>
      </c>
    </row>
    <row r="13" spans="1:60" hidden="1" x14ac:dyDescent="0.3">
      <c r="A13" s="11" t="s">
        <v>35</v>
      </c>
      <c r="B13" s="12">
        <v>2013</v>
      </c>
      <c r="C13" s="11" t="s">
        <v>39</v>
      </c>
      <c r="D13" s="11">
        <f t="shared" si="1"/>
        <v>4</v>
      </c>
      <c r="E13" s="12">
        <v>111.6</v>
      </c>
      <c r="F13" s="32">
        <f t="shared" si="2"/>
        <v>-0.62724014336916545</v>
      </c>
      <c r="G13" s="12">
        <v>110.9</v>
      </c>
      <c r="H13" s="20">
        <f t="shared" si="3"/>
        <v>-0.99188458070334395</v>
      </c>
      <c r="I13" s="12">
        <v>106.6</v>
      </c>
      <c r="J13" s="20">
        <f t="shared" si="4"/>
        <v>-0.65666041275796316</v>
      </c>
      <c r="K13" s="12">
        <v>105.7</v>
      </c>
      <c r="L13" s="20">
        <f t="shared" si="5"/>
        <v>1.7029328287606407</v>
      </c>
      <c r="M13" s="12">
        <v>104.4</v>
      </c>
      <c r="N13" s="20">
        <f t="shared" si="6"/>
        <v>0.86206896551723322</v>
      </c>
      <c r="O13" s="12">
        <v>108.9</v>
      </c>
      <c r="P13" s="20">
        <f t="shared" si="7"/>
        <v>-0.73461891643710864</v>
      </c>
      <c r="Q13" s="12">
        <v>105.5</v>
      </c>
      <c r="R13" s="20">
        <f t="shared" si="8"/>
        <v>1.7061611374407555</v>
      </c>
      <c r="S13" s="12">
        <v>105.3</v>
      </c>
      <c r="T13" s="20">
        <f t="shared" si="9"/>
        <v>0.75973409306742379</v>
      </c>
      <c r="U13" s="12">
        <v>103.5</v>
      </c>
      <c r="V13" s="20">
        <f t="shared" si="10"/>
        <v>0.19323671497584816</v>
      </c>
      <c r="W13" s="12">
        <v>103.3</v>
      </c>
      <c r="X13" s="20">
        <f t="shared" si="11"/>
        <v>0.67763794772507535</v>
      </c>
      <c r="Y13" s="12">
        <v>107.2</v>
      </c>
      <c r="Z13" s="20">
        <f t="shared" si="12"/>
        <v>0.18656716417910713</v>
      </c>
      <c r="AA13" s="12">
        <v>109.6</v>
      </c>
      <c r="AB13" s="20">
        <f t="shared" si="13"/>
        <v>0.27372262773723666</v>
      </c>
      <c r="AC13" s="12">
        <v>107.7</v>
      </c>
      <c r="AD13" s="20">
        <f t="shared" si="14"/>
        <v>0.37140204271122695</v>
      </c>
      <c r="AE13" s="12">
        <v>107.5</v>
      </c>
      <c r="AF13" s="20">
        <f t="shared" si="15"/>
        <v>0.5581395348837157</v>
      </c>
      <c r="AG13" s="12">
        <v>108</v>
      </c>
      <c r="AH13" s="20">
        <f t="shared" si="16"/>
        <v>0.74074074074073804</v>
      </c>
      <c r="AI13" s="12">
        <v>107</v>
      </c>
      <c r="AJ13" s="20">
        <f t="shared" si="17"/>
        <v>0.841121495327108</v>
      </c>
      <c r="AK13" s="12">
        <v>107.9</v>
      </c>
      <c r="AL13" s="20">
        <f t="shared" si="18"/>
        <v>0.6487488415199153</v>
      </c>
      <c r="AM13" s="11" t="s">
        <v>40</v>
      </c>
      <c r="AN13" s="11">
        <f t="shared" si="28"/>
        <v>100.5</v>
      </c>
      <c r="AO13" s="20">
        <f t="shared" si="0"/>
        <v>0</v>
      </c>
      <c r="AP13" s="12">
        <v>106.5</v>
      </c>
      <c r="AQ13" s="20">
        <f t="shared" si="19"/>
        <v>0.93896713615023475</v>
      </c>
      <c r="AR13" s="12">
        <v>106.3</v>
      </c>
      <c r="AS13" s="20">
        <f t="shared" si="20"/>
        <v>0.47036688617121358</v>
      </c>
      <c r="AT13" s="12">
        <v>105.3</v>
      </c>
      <c r="AU13" s="20">
        <f t="shared" si="21"/>
        <v>0.37986704653371861</v>
      </c>
      <c r="AV13" s="12">
        <v>104.7</v>
      </c>
      <c r="AW13" s="20">
        <f t="shared" si="22"/>
        <v>-0.57306590257880474</v>
      </c>
      <c r="AX13" s="12">
        <v>104.2</v>
      </c>
      <c r="AY13" s="20">
        <f t="shared" si="23"/>
        <v>0.76775431861803956</v>
      </c>
      <c r="AZ13" s="12">
        <v>105</v>
      </c>
      <c r="BA13" s="20">
        <f t="shared" si="24"/>
        <v>0.47619047619047622</v>
      </c>
      <c r="BB13" s="12">
        <v>102.9</v>
      </c>
      <c r="BC13" s="20">
        <f t="shared" si="25"/>
        <v>-0.77745383867833939</v>
      </c>
      <c r="BD13" s="12">
        <v>104.8</v>
      </c>
      <c r="BE13" s="20">
        <f t="shared" si="26"/>
        <v>0</v>
      </c>
      <c r="BF13" s="30">
        <v>106.1</v>
      </c>
      <c r="BG13" s="39">
        <f t="shared" si="27"/>
        <v>1.0367577756833257</v>
      </c>
    </row>
    <row r="14" spans="1:60" hidden="1" x14ac:dyDescent="0.3">
      <c r="A14" s="11" t="s">
        <v>30</v>
      </c>
      <c r="B14" s="12">
        <v>2013</v>
      </c>
      <c r="C14" s="11" t="s">
        <v>41</v>
      </c>
      <c r="D14" s="11">
        <f t="shared" si="1"/>
        <v>5</v>
      </c>
      <c r="E14" s="12">
        <v>110.9</v>
      </c>
      <c r="F14" s="32">
        <f t="shared" si="2"/>
        <v>4.05770964833183</v>
      </c>
      <c r="G14" s="12">
        <v>109.8</v>
      </c>
      <c r="H14" s="20">
        <f t="shared" si="3"/>
        <v>4.0072859744990943</v>
      </c>
      <c r="I14" s="12">
        <v>105.9</v>
      </c>
      <c r="J14" s="20">
        <f t="shared" si="4"/>
        <v>-3.0217186024551488</v>
      </c>
      <c r="K14" s="12">
        <v>107.5</v>
      </c>
      <c r="L14" s="20">
        <f t="shared" si="5"/>
        <v>-1.8604651162790697</v>
      </c>
      <c r="M14" s="12">
        <v>105.3</v>
      </c>
      <c r="N14" s="20">
        <f t="shared" si="6"/>
        <v>-3.6087369420702728</v>
      </c>
      <c r="O14" s="12">
        <v>108.1</v>
      </c>
      <c r="P14" s="20">
        <f t="shared" si="7"/>
        <v>2.3126734505087883</v>
      </c>
      <c r="Q14" s="12">
        <v>107.3</v>
      </c>
      <c r="R14" s="20">
        <f t="shared" si="8"/>
        <v>15.284249767008392</v>
      </c>
      <c r="S14" s="12">
        <v>106.1</v>
      </c>
      <c r="T14" s="20">
        <f t="shared" si="9"/>
        <v>-0.84825636192270637</v>
      </c>
      <c r="U14" s="12">
        <v>103.7</v>
      </c>
      <c r="V14" s="20">
        <f t="shared" si="10"/>
        <v>-1.7357762777242016</v>
      </c>
      <c r="W14" s="12">
        <v>104</v>
      </c>
      <c r="X14" s="20">
        <f t="shared" si="11"/>
        <v>0.96153846153846156</v>
      </c>
      <c r="Y14" s="12">
        <v>107.4</v>
      </c>
      <c r="Z14" s="20">
        <f t="shared" si="12"/>
        <v>1.5828677839850918</v>
      </c>
      <c r="AA14" s="12">
        <v>109.9</v>
      </c>
      <c r="AB14" s="20">
        <f t="shared" si="13"/>
        <v>1.2738853503184635</v>
      </c>
      <c r="AC14" s="12">
        <v>108.1</v>
      </c>
      <c r="AD14" s="20">
        <f t="shared" si="14"/>
        <v>2.775208140610546</v>
      </c>
      <c r="AE14" s="12">
        <v>108.1</v>
      </c>
      <c r="AF14" s="20">
        <f t="shared" si="15"/>
        <v>1.5726179463459788</v>
      </c>
      <c r="AG14" s="12">
        <v>108.8</v>
      </c>
      <c r="AH14" s="20">
        <f t="shared" si="16"/>
        <v>-0.27573529411764447</v>
      </c>
      <c r="AI14" s="12">
        <v>107.9</v>
      </c>
      <c r="AJ14" s="20">
        <f t="shared" si="17"/>
        <v>-1.1121408711770184</v>
      </c>
      <c r="AK14" s="12">
        <v>108.6</v>
      </c>
      <c r="AL14" s="20">
        <f t="shared" si="18"/>
        <v>-0.27624309392264934</v>
      </c>
      <c r="AM14" s="11" t="s">
        <v>32</v>
      </c>
      <c r="AN14" s="11">
        <v>100.5</v>
      </c>
      <c r="AO14" s="20">
        <f t="shared" si="0"/>
        <v>6.0696517412935265</v>
      </c>
      <c r="AP14" s="12">
        <v>107.5</v>
      </c>
      <c r="AQ14" s="20">
        <f t="shared" si="19"/>
        <v>-0.27906976744185785</v>
      </c>
      <c r="AR14" s="12">
        <v>106.8</v>
      </c>
      <c r="AS14" s="20">
        <f t="shared" si="20"/>
        <v>0.28089887640449174</v>
      </c>
      <c r="AT14" s="12">
        <v>105.7</v>
      </c>
      <c r="AU14" s="20">
        <f t="shared" si="21"/>
        <v>0.47303689687795647</v>
      </c>
      <c r="AV14" s="12">
        <v>104.1</v>
      </c>
      <c r="AW14" s="20">
        <f t="shared" si="22"/>
        <v>-0.19212295869355298</v>
      </c>
      <c r="AX14" s="12">
        <v>105</v>
      </c>
      <c r="AY14" s="20">
        <f t="shared" si="23"/>
        <v>-0.38095238095238637</v>
      </c>
      <c r="AZ14" s="12">
        <v>105.5</v>
      </c>
      <c r="BA14" s="20">
        <f t="shared" si="24"/>
        <v>0.18957345971564252</v>
      </c>
      <c r="BB14" s="12">
        <v>102.1</v>
      </c>
      <c r="BC14" s="20">
        <f t="shared" si="25"/>
        <v>0.48971596474045059</v>
      </c>
      <c r="BD14" s="12">
        <v>104.8</v>
      </c>
      <c r="BE14" s="20">
        <f t="shared" si="26"/>
        <v>9.5419847328252413E-2</v>
      </c>
      <c r="BF14" s="30">
        <v>107.2</v>
      </c>
      <c r="BG14" s="39">
        <f t="shared" si="27"/>
        <v>-0.55970149253732138</v>
      </c>
    </row>
    <row r="15" spans="1:60" hidden="1" x14ac:dyDescent="0.3">
      <c r="A15" s="11" t="s">
        <v>33</v>
      </c>
      <c r="B15" s="12">
        <v>2013</v>
      </c>
      <c r="C15" s="11" t="s">
        <v>41</v>
      </c>
      <c r="D15" s="11">
        <f t="shared" si="1"/>
        <v>5</v>
      </c>
      <c r="E15" s="12">
        <v>115.4</v>
      </c>
      <c r="F15" s="32">
        <f t="shared" si="2"/>
        <v>-2.6863084922010469</v>
      </c>
      <c r="G15" s="12">
        <v>114.2</v>
      </c>
      <c r="H15" s="20">
        <f t="shared" si="3"/>
        <v>-2.539404553415066</v>
      </c>
      <c r="I15" s="12">
        <v>102.7</v>
      </c>
      <c r="J15" s="20">
        <f t="shared" si="4"/>
        <v>1.947419668938656</v>
      </c>
      <c r="K15" s="12">
        <v>105.5</v>
      </c>
      <c r="L15" s="20">
        <f t="shared" si="5"/>
        <v>1.2322274881516559</v>
      </c>
      <c r="M15" s="12">
        <v>101.5</v>
      </c>
      <c r="N15" s="20">
        <f t="shared" si="6"/>
        <v>2.364532019704439</v>
      </c>
      <c r="O15" s="12">
        <v>110.6</v>
      </c>
      <c r="P15" s="20">
        <f t="shared" si="7"/>
        <v>-1.1754068716094008</v>
      </c>
      <c r="Q15" s="12">
        <v>123.7</v>
      </c>
      <c r="R15" s="20">
        <f t="shared" si="8"/>
        <v>-8.7308003233629723</v>
      </c>
      <c r="S15" s="12">
        <v>105.2</v>
      </c>
      <c r="T15" s="20">
        <f t="shared" si="9"/>
        <v>0.57034220532318847</v>
      </c>
      <c r="U15" s="12">
        <v>101.9</v>
      </c>
      <c r="V15" s="20">
        <f t="shared" si="10"/>
        <v>1.1776251226692724</v>
      </c>
      <c r="W15" s="12">
        <v>105</v>
      </c>
      <c r="X15" s="20">
        <f t="shared" si="11"/>
        <v>-0.66666666666666941</v>
      </c>
      <c r="Y15" s="12">
        <v>109.1</v>
      </c>
      <c r="Z15" s="20">
        <f t="shared" si="12"/>
        <v>-0.91659028414298804</v>
      </c>
      <c r="AA15" s="12">
        <v>111.3</v>
      </c>
      <c r="AB15" s="20">
        <f t="shared" si="13"/>
        <v>-0.71877807726864074</v>
      </c>
      <c r="AC15" s="12">
        <v>111.1</v>
      </c>
      <c r="AD15" s="20">
        <f t="shared" si="14"/>
        <v>-1.7101710171017026</v>
      </c>
      <c r="AE15" s="12">
        <v>109.8</v>
      </c>
      <c r="AF15" s="20">
        <f t="shared" si="15"/>
        <v>-1.0928961748633905</v>
      </c>
      <c r="AG15" s="12">
        <v>108.5</v>
      </c>
      <c r="AH15" s="20">
        <f t="shared" si="16"/>
        <v>0.18433179723502566</v>
      </c>
      <c r="AI15" s="12">
        <v>106.7</v>
      </c>
      <c r="AJ15" s="20">
        <f t="shared" si="17"/>
        <v>0.65604498594189586</v>
      </c>
      <c r="AK15" s="12">
        <v>108.3</v>
      </c>
      <c r="AL15" s="20">
        <f t="shared" si="18"/>
        <v>0.1846722068328743</v>
      </c>
      <c r="AM15" s="11" t="s">
        <v>40</v>
      </c>
      <c r="AN15" s="11">
        <f t="shared" si="28"/>
        <v>100.5</v>
      </c>
      <c r="AO15" s="20">
        <f t="shared" si="0"/>
        <v>6.0696517412935265</v>
      </c>
      <c r="AP15" s="12">
        <v>107.2</v>
      </c>
      <c r="AQ15" s="20">
        <f t="shared" si="19"/>
        <v>0.18656716417910713</v>
      </c>
      <c r="AR15" s="12">
        <v>107.1</v>
      </c>
      <c r="AS15" s="20">
        <f t="shared" si="20"/>
        <v>-0.18674136321194085</v>
      </c>
      <c r="AT15" s="12">
        <v>106.2</v>
      </c>
      <c r="AU15" s="20">
        <f t="shared" si="21"/>
        <v>-0.28248587570621198</v>
      </c>
      <c r="AV15" s="12">
        <v>103.9</v>
      </c>
      <c r="AW15" s="20">
        <f t="shared" si="22"/>
        <v>9.6246390760341E-2</v>
      </c>
      <c r="AX15" s="12">
        <v>104.6</v>
      </c>
      <c r="AY15" s="20">
        <f t="shared" si="23"/>
        <v>0.19120458891013656</v>
      </c>
      <c r="AZ15" s="12">
        <v>105.7</v>
      </c>
      <c r="BA15" s="20">
        <f t="shared" si="24"/>
        <v>-9.4607379375599363E-2</v>
      </c>
      <c r="BB15" s="12">
        <v>102.6</v>
      </c>
      <c r="BC15" s="20">
        <f t="shared" si="25"/>
        <v>-0.29239766081871071</v>
      </c>
      <c r="BD15" s="12">
        <v>104.9</v>
      </c>
      <c r="BE15" s="20">
        <f t="shared" si="26"/>
        <v>-9.5328884652057688E-2</v>
      </c>
      <c r="BF15" s="30">
        <v>106.6</v>
      </c>
      <c r="BG15" s="39">
        <f t="shared" si="27"/>
        <v>0.2814258911819994</v>
      </c>
    </row>
    <row r="16" spans="1:60" hidden="1" x14ac:dyDescent="0.3">
      <c r="A16" s="11" t="s">
        <v>35</v>
      </c>
      <c r="B16" s="12">
        <v>2013</v>
      </c>
      <c r="C16" s="11" t="s">
        <v>41</v>
      </c>
      <c r="D16" s="11">
        <f t="shared" si="1"/>
        <v>5</v>
      </c>
      <c r="E16" s="12">
        <v>112.3</v>
      </c>
      <c r="F16" s="32">
        <f t="shared" si="2"/>
        <v>0</v>
      </c>
      <c r="G16" s="12">
        <v>111.3</v>
      </c>
      <c r="H16" s="20">
        <f t="shared" si="3"/>
        <v>0.71877807726864074</v>
      </c>
      <c r="I16" s="12">
        <v>104.7</v>
      </c>
      <c r="J16" s="20">
        <f t="shared" si="4"/>
        <v>3.2473734479465053</v>
      </c>
      <c r="K16" s="12">
        <v>106.8</v>
      </c>
      <c r="L16" s="20">
        <f t="shared" si="5"/>
        <v>1.4044943820224718</v>
      </c>
      <c r="M16" s="12">
        <v>103.9</v>
      </c>
      <c r="N16" s="20">
        <f t="shared" si="6"/>
        <v>1.9249278152069296</v>
      </c>
      <c r="O16" s="12">
        <v>109.3</v>
      </c>
      <c r="P16" s="20">
        <f t="shared" si="7"/>
        <v>-9.149130832570386E-2</v>
      </c>
      <c r="Q16" s="12">
        <v>112.9</v>
      </c>
      <c r="R16" s="20">
        <f t="shared" si="8"/>
        <v>4.5172719220549107</v>
      </c>
      <c r="S16" s="12">
        <v>105.8</v>
      </c>
      <c r="T16" s="20">
        <f t="shared" si="9"/>
        <v>0.94517958412098302</v>
      </c>
      <c r="U16" s="12">
        <v>103.1</v>
      </c>
      <c r="V16" s="20">
        <f t="shared" si="10"/>
        <v>0.96993210475266745</v>
      </c>
      <c r="W16" s="12">
        <v>104.3</v>
      </c>
      <c r="X16" s="20">
        <f t="shared" si="11"/>
        <v>1.0546500479386467</v>
      </c>
      <c r="Y16" s="12">
        <v>108.1</v>
      </c>
      <c r="Z16" s="20">
        <f t="shared" si="12"/>
        <v>9.2506938020359419E-2</v>
      </c>
      <c r="AA16" s="12">
        <v>110.5</v>
      </c>
      <c r="AB16" s="20">
        <f t="shared" si="13"/>
        <v>0.45248868778280549</v>
      </c>
      <c r="AC16" s="12">
        <v>109.2</v>
      </c>
      <c r="AD16" s="20">
        <f t="shared" si="14"/>
        <v>1.2820512820512742</v>
      </c>
      <c r="AE16" s="12">
        <v>108.6</v>
      </c>
      <c r="AF16" s="20">
        <f t="shared" si="15"/>
        <v>0.36832412523020785</v>
      </c>
      <c r="AG16" s="12">
        <v>108.7</v>
      </c>
      <c r="AH16" s="20">
        <f t="shared" si="16"/>
        <v>0.91996320147194111</v>
      </c>
      <c r="AI16" s="12">
        <v>107.4</v>
      </c>
      <c r="AJ16" s="20">
        <f t="shared" si="17"/>
        <v>1.3035381750465469</v>
      </c>
      <c r="AK16" s="12">
        <v>108.5</v>
      </c>
      <c r="AL16" s="20">
        <f t="shared" si="18"/>
        <v>0.92165898617511521</v>
      </c>
      <c r="AM16" s="11" t="s">
        <v>40</v>
      </c>
      <c r="AN16" s="11">
        <f t="shared" si="28"/>
        <v>100.5</v>
      </c>
      <c r="AO16" s="20">
        <f t="shared" si="0"/>
        <v>6.0696517412935265</v>
      </c>
      <c r="AP16" s="12">
        <v>107.4</v>
      </c>
      <c r="AQ16" s="20">
        <f t="shared" si="19"/>
        <v>1.024208566108002</v>
      </c>
      <c r="AR16" s="12">
        <v>106.9</v>
      </c>
      <c r="AS16" s="20">
        <f t="shared" si="20"/>
        <v>0.56127221702525187</v>
      </c>
      <c r="AT16" s="12">
        <v>105.9</v>
      </c>
      <c r="AU16" s="20">
        <f t="shared" si="21"/>
        <v>0.37771482530688522</v>
      </c>
      <c r="AV16" s="12">
        <v>104</v>
      </c>
      <c r="AW16" s="20">
        <f t="shared" si="22"/>
        <v>0.96153846153846156</v>
      </c>
      <c r="AX16" s="12">
        <v>104.8</v>
      </c>
      <c r="AY16" s="20">
        <f t="shared" si="23"/>
        <v>0.76335877862595147</v>
      </c>
      <c r="AZ16" s="12">
        <v>105.6</v>
      </c>
      <c r="BA16" s="20">
        <f t="shared" si="24"/>
        <v>0.85227272727273273</v>
      </c>
      <c r="BB16" s="12">
        <v>102.3</v>
      </c>
      <c r="BC16" s="20">
        <f t="shared" si="25"/>
        <v>0.19550342130987569</v>
      </c>
      <c r="BD16" s="12">
        <v>104.8</v>
      </c>
      <c r="BE16" s="20">
        <f t="shared" si="26"/>
        <v>0.66793893129771265</v>
      </c>
      <c r="BF16" s="30">
        <v>106.9</v>
      </c>
      <c r="BG16" s="39">
        <f t="shared" si="27"/>
        <v>1.8709073900841908</v>
      </c>
    </row>
    <row r="17" spans="1:59" hidden="1" x14ac:dyDescent="0.3">
      <c r="A17" s="11" t="s">
        <v>30</v>
      </c>
      <c r="B17" s="12">
        <v>2013</v>
      </c>
      <c r="C17" s="11" t="s">
        <v>42</v>
      </c>
      <c r="D17" s="11">
        <f t="shared" si="1"/>
        <v>6</v>
      </c>
      <c r="E17" s="12">
        <v>112.3</v>
      </c>
      <c r="F17" s="32">
        <f t="shared" si="2"/>
        <v>4.1852181656277851</v>
      </c>
      <c r="G17" s="12">
        <v>112.1</v>
      </c>
      <c r="H17" s="20">
        <f t="shared" si="3"/>
        <v>7.1364852809991079</v>
      </c>
      <c r="I17" s="12">
        <v>108.1</v>
      </c>
      <c r="J17" s="20">
        <f t="shared" si="4"/>
        <v>4.0703052728954727</v>
      </c>
      <c r="K17" s="12">
        <v>108.3</v>
      </c>
      <c r="L17" s="20">
        <f t="shared" si="5"/>
        <v>-0.92336103416435833</v>
      </c>
      <c r="M17" s="12">
        <v>105.9</v>
      </c>
      <c r="N17" s="20">
        <f t="shared" si="6"/>
        <v>-4.3437204910292806</v>
      </c>
      <c r="O17" s="12">
        <v>109.2</v>
      </c>
      <c r="P17" s="20">
        <f t="shared" si="7"/>
        <v>2.9304029304029329</v>
      </c>
      <c r="Q17" s="12">
        <v>118</v>
      </c>
      <c r="R17" s="20">
        <f t="shared" si="8"/>
        <v>21.694915254237284</v>
      </c>
      <c r="S17" s="12">
        <v>106.8</v>
      </c>
      <c r="T17" s="20">
        <f t="shared" si="9"/>
        <v>-1.3108614232209659</v>
      </c>
      <c r="U17" s="12">
        <v>104.1</v>
      </c>
      <c r="V17" s="20">
        <f t="shared" si="10"/>
        <v>-2.5936599423631015</v>
      </c>
      <c r="W17" s="12">
        <v>105.4</v>
      </c>
      <c r="X17" s="20">
        <f t="shared" si="11"/>
        <v>0.94876660341555974</v>
      </c>
      <c r="Y17" s="12">
        <v>108.2</v>
      </c>
      <c r="Z17" s="20">
        <f t="shared" si="12"/>
        <v>1.6635859519408478</v>
      </c>
      <c r="AA17" s="12">
        <v>111</v>
      </c>
      <c r="AB17" s="20">
        <f t="shared" si="13"/>
        <v>1.0810810810810836</v>
      </c>
      <c r="AC17" s="12">
        <v>110.6</v>
      </c>
      <c r="AD17" s="20">
        <f t="shared" si="14"/>
        <v>3.9783001808318321</v>
      </c>
      <c r="AE17" s="12">
        <v>109</v>
      </c>
      <c r="AF17" s="20">
        <f t="shared" si="15"/>
        <v>1.7431192660550512</v>
      </c>
      <c r="AG17" s="12">
        <v>109.7</v>
      </c>
      <c r="AH17" s="20">
        <f t="shared" si="16"/>
        <v>-0.45578851412944388</v>
      </c>
      <c r="AI17" s="12">
        <v>108.8</v>
      </c>
      <c r="AJ17" s="20">
        <f t="shared" si="17"/>
        <v>-1.4705882352941124</v>
      </c>
      <c r="AK17" s="12">
        <v>109.5</v>
      </c>
      <c r="AL17" s="20">
        <f t="shared" si="18"/>
        <v>-0.54794520547944681</v>
      </c>
      <c r="AM17" s="11" t="s">
        <v>32</v>
      </c>
      <c r="AN17" s="11">
        <v>106.6</v>
      </c>
      <c r="AO17" s="20">
        <f t="shared" si="0"/>
        <v>1.0318949343339667</v>
      </c>
      <c r="AP17" s="12">
        <v>108.5</v>
      </c>
      <c r="AQ17" s="20">
        <f t="shared" si="19"/>
        <v>-0.46082949308755761</v>
      </c>
      <c r="AR17" s="12">
        <v>107.5</v>
      </c>
      <c r="AS17" s="20">
        <f t="shared" si="20"/>
        <v>0.18604651162790961</v>
      </c>
      <c r="AT17" s="12">
        <v>106.3</v>
      </c>
      <c r="AU17" s="20">
        <f t="shared" si="21"/>
        <v>0.18814675446848808</v>
      </c>
      <c r="AV17" s="12">
        <v>105</v>
      </c>
      <c r="AW17" s="20">
        <f t="shared" si="22"/>
        <v>0.19047619047619319</v>
      </c>
      <c r="AX17" s="12">
        <v>105.6</v>
      </c>
      <c r="AY17" s="20">
        <f t="shared" si="23"/>
        <v>-0.37878787878787074</v>
      </c>
      <c r="AZ17" s="12">
        <v>106.5</v>
      </c>
      <c r="BA17" s="20">
        <f t="shared" si="24"/>
        <v>1.5023474178403702</v>
      </c>
      <c r="BB17" s="12">
        <v>102.5</v>
      </c>
      <c r="BC17" s="20">
        <f t="shared" si="25"/>
        <v>0.78048780487804603</v>
      </c>
      <c r="BD17" s="12">
        <v>105.5</v>
      </c>
      <c r="BE17" s="20">
        <f t="shared" si="26"/>
        <v>0.56872037914691398</v>
      </c>
      <c r="BF17" s="30">
        <v>108.9</v>
      </c>
      <c r="BG17" s="39">
        <f t="shared" si="27"/>
        <v>0.73461891643709565</v>
      </c>
    </row>
    <row r="18" spans="1:59" hidden="1" x14ac:dyDescent="0.3">
      <c r="A18" s="11" t="s">
        <v>33</v>
      </c>
      <c r="B18" s="12">
        <v>2013</v>
      </c>
      <c r="C18" s="11" t="s">
        <v>42</v>
      </c>
      <c r="D18" s="11">
        <f t="shared" si="1"/>
        <v>6</v>
      </c>
      <c r="E18" s="12">
        <v>117</v>
      </c>
      <c r="F18" s="32">
        <f t="shared" si="2"/>
        <v>-2.7350427350427373</v>
      </c>
      <c r="G18" s="12">
        <v>120.1</v>
      </c>
      <c r="H18" s="20">
        <f t="shared" si="3"/>
        <v>-4.3297252289758443</v>
      </c>
      <c r="I18" s="12">
        <v>112.5</v>
      </c>
      <c r="J18" s="20">
        <f t="shared" si="4"/>
        <v>-2.4000000000000026</v>
      </c>
      <c r="K18" s="12">
        <v>107.3</v>
      </c>
      <c r="L18" s="20">
        <f t="shared" si="5"/>
        <v>0.559179869524705</v>
      </c>
      <c r="M18" s="12">
        <v>101.3</v>
      </c>
      <c r="N18" s="20">
        <f t="shared" si="6"/>
        <v>2.862783810463974</v>
      </c>
      <c r="O18" s="12">
        <v>112.4</v>
      </c>
      <c r="P18" s="20">
        <f t="shared" si="7"/>
        <v>-1.5124555160142372</v>
      </c>
      <c r="Q18" s="12">
        <v>143.6</v>
      </c>
      <c r="R18" s="20">
        <f t="shared" si="8"/>
        <v>-11.76880222841225</v>
      </c>
      <c r="S18" s="12">
        <v>105.4</v>
      </c>
      <c r="T18" s="20">
        <f t="shared" si="9"/>
        <v>0.85388994307399568</v>
      </c>
      <c r="U18" s="12">
        <v>101.4</v>
      </c>
      <c r="V18" s="20">
        <f t="shared" si="10"/>
        <v>1.7751479289940801</v>
      </c>
      <c r="W18" s="12">
        <v>106.4</v>
      </c>
      <c r="X18" s="20">
        <f t="shared" si="11"/>
        <v>-0.65789473684210786</v>
      </c>
      <c r="Y18" s="12">
        <v>110</v>
      </c>
      <c r="Z18" s="20">
        <f t="shared" si="12"/>
        <v>-0.90909090909090906</v>
      </c>
      <c r="AA18" s="12">
        <v>112.2</v>
      </c>
      <c r="AB18" s="20">
        <f t="shared" si="13"/>
        <v>-0.53475935828877763</v>
      </c>
      <c r="AC18" s="12">
        <v>115</v>
      </c>
      <c r="AD18" s="20">
        <f t="shared" si="14"/>
        <v>-2.4347826086956497</v>
      </c>
      <c r="AE18" s="12">
        <v>110.9</v>
      </c>
      <c r="AF18" s="20">
        <f t="shared" si="15"/>
        <v>-1.2623985572587968</v>
      </c>
      <c r="AG18" s="12">
        <v>109.2</v>
      </c>
      <c r="AH18" s="20">
        <f t="shared" si="16"/>
        <v>0.27472527472527208</v>
      </c>
      <c r="AI18" s="12">
        <v>107.2</v>
      </c>
      <c r="AJ18" s="20">
        <f t="shared" si="17"/>
        <v>0.83955223880596219</v>
      </c>
      <c r="AK18" s="12">
        <v>108.9</v>
      </c>
      <c r="AL18" s="20">
        <f t="shared" si="18"/>
        <v>0.36730945821854127</v>
      </c>
      <c r="AM18" s="11" t="s">
        <v>43</v>
      </c>
      <c r="AN18" s="11">
        <f t="shared" si="28"/>
        <v>106.6</v>
      </c>
      <c r="AO18" s="20">
        <f t="shared" si="0"/>
        <v>1.0318949343339667</v>
      </c>
      <c r="AP18" s="12">
        <v>108</v>
      </c>
      <c r="AQ18" s="20">
        <f t="shared" si="19"/>
        <v>0.27777777777777513</v>
      </c>
      <c r="AR18" s="12">
        <v>107.7</v>
      </c>
      <c r="AS18" s="20">
        <f t="shared" si="20"/>
        <v>-9.2850510677816647E-2</v>
      </c>
      <c r="AT18" s="12">
        <v>106.5</v>
      </c>
      <c r="AU18" s="20">
        <f t="shared" si="21"/>
        <v>-9.389671361501814E-2</v>
      </c>
      <c r="AV18" s="12">
        <v>105.2</v>
      </c>
      <c r="AW18" s="20">
        <f t="shared" si="22"/>
        <v>-9.5057034220540418E-2</v>
      </c>
      <c r="AX18" s="12">
        <v>105.2</v>
      </c>
      <c r="AY18" s="20">
        <f t="shared" si="23"/>
        <v>0.19011406844106732</v>
      </c>
      <c r="AZ18" s="12">
        <v>108.1</v>
      </c>
      <c r="BA18" s="20">
        <f t="shared" si="24"/>
        <v>-0.64754856614245027</v>
      </c>
      <c r="BB18" s="12">
        <v>103.3</v>
      </c>
      <c r="BC18" s="20">
        <f t="shared" si="25"/>
        <v>-0.48402710551790895</v>
      </c>
      <c r="BD18" s="12">
        <v>106.1</v>
      </c>
      <c r="BE18" s="20">
        <f t="shared" si="26"/>
        <v>-0.28275212064090216</v>
      </c>
      <c r="BF18" s="30">
        <v>109.7</v>
      </c>
      <c r="BG18" s="39">
        <f t="shared" si="27"/>
        <v>-0.36463081130356029</v>
      </c>
    </row>
    <row r="19" spans="1:59" hidden="1" x14ac:dyDescent="0.3">
      <c r="A19" s="11" t="s">
        <v>35</v>
      </c>
      <c r="B19" s="12">
        <v>2013</v>
      </c>
      <c r="C19" s="11" t="s">
        <v>42</v>
      </c>
      <c r="D19" s="11">
        <f t="shared" si="1"/>
        <v>6</v>
      </c>
      <c r="E19" s="12">
        <v>113.8</v>
      </c>
      <c r="F19" s="32">
        <f t="shared" si="2"/>
        <v>-0.35149384885763751</v>
      </c>
      <c r="G19" s="12">
        <v>114.9</v>
      </c>
      <c r="H19" s="20">
        <f t="shared" si="3"/>
        <v>0</v>
      </c>
      <c r="I19" s="12">
        <v>109.8</v>
      </c>
      <c r="J19" s="20">
        <f t="shared" si="4"/>
        <v>0.63752276867031232</v>
      </c>
      <c r="K19" s="12">
        <v>107.9</v>
      </c>
      <c r="L19" s="20">
        <f t="shared" si="5"/>
        <v>1.2974976830398437</v>
      </c>
      <c r="M19" s="12">
        <v>104.2</v>
      </c>
      <c r="N19" s="20">
        <f t="shared" si="6"/>
        <v>1.9193857965451053</v>
      </c>
      <c r="O19" s="12">
        <v>110.7</v>
      </c>
      <c r="P19" s="20">
        <f t="shared" si="7"/>
        <v>-0.36133694670280553</v>
      </c>
      <c r="Q19" s="12">
        <v>126.7</v>
      </c>
      <c r="R19" s="20">
        <f t="shared" si="8"/>
        <v>1.9731649565903595</v>
      </c>
      <c r="S19" s="12">
        <v>106.3</v>
      </c>
      <c r="T19" s="20">
        <f t="shared" si="9"/>
        <v>0.752587017873939</v>
      </c>
      <c r="U19" s="12">
        <v>103.2</v>
      </c>
      <c r="V19" s="20">
        <f t="shared" si="10"/>
        <v>1.0658914728682114</v>
      </c>
      <c r="W19" s="12">
        <v>105.7</v>
      </c>
      <c r="X19" s="20">
        <f t="shared" si="11"/>
        <v>0.66225165562914179</v>
      </c>
      <c r="Y19" s="12">
        <v>109</v>
      </c>
      <c r="Z19" s="20">
        <f t="shared" si="12"/>
        <v>9.1743119266049833E-2</v>
      </c>
      <c r="AA19" s="12">
        <v>111.6</v>
      </c>
      <c r="AB19" s="20">
        <f t="shared" si="13"/>
        <v>0.44802867383512551</v>
      </c>
      <c r="AC19" s="12">
        <v>112.2</v>
      </c>
      <c r="AD19" s="20">
        <f t="shared" si="14"/>
        <v>0.80213903743314752</v>
      </c>
      <c r="AE19" s="12">
        <v>109.5</v>
      </c>
      <c r="AF19" s="20">
        <f t="shared" si="15"/>
        <v>0.2739726027397234</v>
      </c>
      <c r="AG19" s="12">
        <v>109.5</v>
      </c>
      <c r="AH19" s="20">
        <f t="shared" si="16"/>
        <v>0.91324200913242004</v>
      </c>
      <c r="AI19" s="12">
        <v>108.1</v>
      </c>
      <c r="AJ19" s="20">
        <f t="shared" si="17"/>
        <v>1.2950971322849267</v>
      </c>
      <c r="AK19" s="12">
        <v>109.3</v>
      </c>
      <c r="AL19" s="20">
        <f t="shared" si="18"/>
        <v>0.91491308325709064</v>
      </c>
      <c r="AM19" s="11" t="s">
        <v>43</v>
      </c>
      <c r="AN19" s="11">
        <f t="shared" si="28"/>
        <v>106.6</v>
      </c>
      <c r="AO19" s="20">
        <f t="shared" si="0"/>
        <v>1.0318949343339667</v>
      </c>
      <c r="AP19" s="12">
        <v>108.3</v>
      </c>
      <c r="AQ19" s="20">
        <f t="shared" si="19"/>
        <v>1.1080332409972324</v>
      </c>
      <c r="AR19" s="12">
        <v>107.6</v>
      </c>
      <c r="AS19" s="20">
        <f t="shared" si="20"/>
        <v>0.65055762081784652</v>
      </c>
      <c r="AT19" s="12">
        <v>106.4</v>
      </c>
      <c r="AU19" s="20">
        <f t="shared" si="21"/>
        <v>0.46992481203007519</v>
      </c>
      <c r="AV19" s="12">
        <v>105.1</v>
      </c>
      <c r="AW19" s="20">
        <f t="shared" si="22"/>
        <v>1.6175071360608972</v>
      </c>
      <c r="AX19" s="12">
        <v>105.4</v>
      </c>
      <c r="AY19" s="20">
        <f t="shared" si="23"/>
        <v>0.94876660341555974</v>
      </c>
      <c r="AZ19" s="12">
        <v>107.4</v>
      </c>
      <c r="BA19" s="20">
        <f t="shared" si="24"/>
        <v>0.37243947858472204</v>
      </c>
      <c r="BB19" s="12">
        <v>102.8</v>
      </c>
      <c r="BC19" s="20">
        <f t="shared" si="25"/>
        <v>-0.29182879377431631</v>
      </c>
      <c r="BD19" s="12">
        <v>105.8</v>
      </c>
      <c r="BE19" s="20">
        <f t="shared" si="26"/>
        <v>0.66162570888469074</v>
      </c>
      <c r="BF19" s="30">
        <v>109.3</v>
      </c>
      <c r="BG19" s="39">
        <f t="shared" si="27"/>
        <v>1.280878316559932</v>
      </c>
    </row>
    <row r="20" spans="1:59" hidden="1" x14ac:dyDescent="0.3">
      <c r="A20" s="11" t="s">
        <v>30</v>
      </c>
      <c r="B20" s="12">
        <v>2013</v>
      </c>
      <c r="C20" s="11" t="s">
        <v>44</v>
      </c>
      <c r="D20" s="11">
        <f t="shared" si="1"/>
        <v>7</v>
      </c>
      <c r="E20" s="12">
        <v>113.4</v>
      </c>
      <c r="F20" s="32">
        <f t="shared" si="2"/>
        <v>3.8800705467372056</v>
      </c>
      <c r="G20" s="12">
        <v>114.9</v>
      </c>
      <c r="H20" s="20">
        <f t="shared" si="3"/>
        <v>3.7423846823324607</v>
      </c>
      <c r="I20" s="12">
        <v>110.5</v>
      </c>
      <c r="J20" s="20">
        <f t="shared" si="4"/>
        <v>3.1674208144796379</v>
      </c>
      <c r="K20" s="12">
        <v>109.3</v>
      </c>
      <c r="L20" s="20">
        <f t="shared" si="5"/>
        <v>-0.91491308325709064</v>
      </c>
      <c r="M20" s="12">
        <v>106.2</v>
      </c>
      <c r="N20" s="20">
        <f t="shared" si="6"/>
        <v>-4.8022598870056576</v>
      </c>
      <c r="O20" s="12">
        <v>110.3</v>
      </c>
      <c r="P20" s="20">
        <f t="shared" si="7"/>
        <v>2.6291931097008212</v>
      </c>
      <c r="Q20" s="12">
        <v>129.19999999999999</v>
      </c>
      <c r="R20" s="20">
        <f t="shared" si="8"/>
        <v>24.535603715170293</v>
      </c>
      <c r="S20" s="12">
        <v>107.1</v>
      </c>
      <c r="T20" s="20">
        <f t="shared" si="9"/>
        <v>-1.8674136321195145</v>
      </c>
      <c r="U20" s="12">
        <v>104.3</v>
      </c>
      <c r="V20" s="20">
        <f t="shared" si="10"/>
        <v>-2.8763183125599232</v>
      </c>
      <c r="W20" s="12">
        <v>106.4</v>
      </c>
      <c r="X20" s="20">
        <f t="shared" si="11"/>
        <v>1.03383458646616</v>
      </c>
      <c r="Y20" s="12">
        <v>109.1</v>
      </c>
      <c r="Z20" s="20">
        <f t="shared" si="12"/>
        <v>1.191567369385895</v>
      </c>
      <c r="AA20" s="12">
        <v>112.1</v>
      </c>
      <c r="AB20" s="20">
        <f t="shared" si="13"/>
        <v>0.89206066012488849</v>
      </c>
      <c r="AC20" s="12">
        <v>113.1</v>
      </c>
      <c r="AD20" s="20">
        <f t="shared" si="14"/>
        <v>3.8903625110521713</v>
      </c>
      <c r="AE20" s="12">
        <v>109.8</v>
      </c>
      <c r="AF20" s="20">
        <f t="shared" si="15"/>
        <v>1.7304189435337027</v>
      </c>
      <c r="AG20" s="12">
        <v>110.5</v>
      </c>
      <c r="AH20" s="20">
        <f t="shared" si="16"/>
        <v>-0.63348416289593024</v>
      </c>
      <c r="AI20" s="12">
        <v>109.5</v>
      </c>
      <c r="AJ20" s="20">
        <f t="shared" si="17"/>
        <v>-1.5525114155251167</v>
      </c>
      <c r="AK20" s="12">
        <v>110.3</v>
      </c>
      <c r="AL20" s="20">
        <f t="shared" si="18"/>
        <v>-0.72529465095194667</v>
      </c>
      <c r="AM20" s="11" t="s">
        <v>32</v>
      </c>
      <c r="AN20" s="11">
        <v>107.7</v>
      </c>
      <c r="AO20" s="20">
        <f t="shared" si="0"/>
        <v>1.1142061281337075</v>
      </c>
      <c r="AP20" s="12">
        <v>109.5</v>
      </c>
      <c r="AQ20" s="20">
        <f t="shared" si="19"/>
        <v>-0.82191780821918325</v>
      </c>
      <c r="AR20" s="12">
        <v>108.3</v>
      </c>
      <c r="AS20" s="20">
        <f t="shared" si="20"/>
        <v>-0.1846722068328743</v>
      </c>
      <c r="AT20" s="12">
        <v>106.9</v>
      </c>
      <c r="AU20" s="20">
        <f t="shared" si="21"/>
        <v>0.18709073900840845</v>
      </c>
      <c r="AV20" s="12">
        <v>106.8</v>
      </c>
      <c r="AW20" s="20">
        <f t="shared" si="22"/>
        <v>0.46816479400749067</v>
      </c>
      <c r="AX20" s="12">
        <v>106.4</v>
      </c>
      <c r="AY20" s="20">
        <f t="shared" si="23"/>
        <v>-0.46992481203007519</v>
      </c>
      <c r="AZ20" s="12">
        <v>107.8</v>
      </c>
      <c r="BA20" s="20">
        <f t="shared" si="24"/>
        <v>2.1335807050092739</v>
      </c>
      <c r="BB20" s="12">
        <v>102.5</v>
      </c>
      <c r="BC20" s="20">
        <f t="shared" si="25"/>
        <v>0.68292682926829551</v>
      </c>
      <c r="BD20" s="12">
        <v>106.5</v>
      </c>
      <c r="BE20" s="20">
        <f t="shared" si="26"/>
        <v>0.75117370892018509</v>
      </c>
      <c r="BF20" s="30">
        <v>110.7</v>
      </c>
      <c r="BG20" s="39">
        <f t="shared" si="27"/>
        <v>0.63233965672990322</v>
      </c>
    </row>
    <row r="21" spans="1:59" hidden="1" x14ac:dyDescent="0.3">
      <c r="A21" s="11" t="s">
        <v>33</v>
      </c>
      <c r="B21" s="12">
        <v>2013</v>
      </c>
      <c r="C21" s="11" t="s">
        <v>44</v>
      </c>
      <c r="D21" s="11">
        <f t="shared" si="1"/>
        <v>7</v>
      </c>
      <c r="E21" s="12">
        <v>117.8</v>
      </c>
      <c r="F21" s="32">
        <f t="shared" si="2"/>
        <v>-2.5466893039049237</v>
      </c>
      <c r="G21" s="12">
        <v>119.2</v>
      </c>
      <c r="H21" s="20">
        <f t="shared" si="3"/>
        <v>-2.3489932885906017</v>
      </c>
      <c r="I21" s="12">
        <v>114</v>
      </c>
      <c r="J21" s="20">
        <f t="shared" si="4"/>
        <v>-1.8421052631578898</v>
      </c>
      <c r="K21" s="12">
        <v>108.3</v>
      </c>
      <c r="L21" s="20">
        <f t="shared" si="5"/>
        <v>0.55401662049862288</v>
      </c>
      <c r="M21" s="12">
        <v>101.1</v>
      </c>
      <c r="N21" s="20">
        <f t="shared" si="6"/>
        <v>3.165182987141447</v>
      </c>
      <c r="O21" s="12">
        <v>113.2</v>
      </c>
      <c r="P21" s="20">
        <f t="shared" si="7"/>
        <v>-1.3250883392226149</v>
      </c>
      <c r="Q21" s="12">
        <v>160.9</v>
      </c>
      <c r="R21" s="20">
        <f t="shared" si="8"/>
        <v>-12.989434431323806</v>
      </c>
      <c r="S21" s="12">
        <v>105.1</v>
      </c>
      <c r="T21" s="20">
        <f t="shared" si="9"/>
        <v>1.2369172216936362</v>
      </c>
      <c r="U21" s="12">
        <v>101.3</v>
      </c>
      <c r="V21" s="20">
        <f t="shared" si="10"/>
        <v>1.9743336623889436</v>
      </c>
      <c r="W21" s="12">
        <v>107.5</v>
      </c>
      <c r="X21" s="20">
        <f t="shared" si="11"/>
        <v>-0.65116279069767702</v>
      </c>
      <c r="Y21" s="12">
        <v>110.4</v>
      </c>
      <c r="Z21" s="20">
        <f t="shared" si="12"/>
        <v>-0.7246376811594305</v>
      </c>
      <c r="AA21" s="12">
        <v>113.1</v>
      </c>
      <c r="AB21" s="20">
        <f t="shared" si="13"/>
        <v>-0.44208664898320071</v>
      </c>
      <c r="AC21" s="12">
        <v>117.5</v>
      </c>
      <c r="AD21" s="20">
        <f t="shared" si="14"/>
        <v>-2.382978723404253</v>
      </c>
      <c r="AE21" s="12">
        <v>111.7</v>
      </c>
      <c r="AF21" s="20">
        <f t="shared" si="15"/>
        <v>-1.2533572068039442</v>
      </c>
      <c r="AG21" s="12">
        <v>109.8</v>
      </c>
      <c r="AH21" s="20">
        <f t="shared" si="16"/>
        <v>0.36429872495446786</v>
      </c>
      <c r="AI21" s="12">
        <v>107.8</v>
      </c>
      <c r="AJ21" s="20">
        <f t="shared" si="17"/>
        <v>0.927643784786642</v>
      </c>
      <c r="AK21" s="12">
        <v>109.5</v>
      </c>
      <c r="AL21" s="20">
        <f t="shared" si="18"/>
        <v>0.45662100456621002</v>
      </c>
      <c r="AM21" s="11" t="s">
        <v>45</v>
      </c>
      <c r="AN21" s="11">
        <f t="shared" si="28"/>
        <v>107.7</v>
      </c>
      <c r="AO21" s="20">
        <f t="shared" si="0"/>
        <v>1.1142061281337075</v>
      </c>
      <c r="AP21" s="12">
        <v>108.6</v>
      </c>
      <c r="AQ21" s="20">
        <f t="shared" si="19"/>
        <v>0.55248618784531178</v>
      </c>
      <c r="AR21" s="12">
        <v>108.1</v>
      </c>
      <c r="AS21" s="20">
        <f t="shared" si="20"/>
        <v>9.2506938020359419E-2</v>
      </c>
      <c r="AT21" s="12">
        <v>107.1</v>
      </c>
      <c r="AU21" s="20">
        <f t="shared" si="21"/>
        <v>-9.3370681605970424E-2</v>
      </c>
      <c r="AV21" s="12">
        <v>107.3</v>
      </c>
      <c r="AW21" s="20">
        <f t="shared" si="22"/>
        <v>-0.18639328984156836</v>
      </c>
      <c r="AX21" s="12">
        <v>105.9</v>
      </c>
      <c r="AY21" s="20">
        <f t="shared" si="23"/>
        <v>0.18885741265343589</v>
      </c>
      <c r="AZ21" s="12">
        <v>110.1</v>
      </c>
      <c r="BA21" s="20">
        <f t="shared" si="24"/>
        <v>-0.90826521344232525</v>
      </c>
      <c r="BB21" s="12">
        <v>103.2</v>
      </c>
      <c r="BC21" s="20">
        <f t="shared" si="25"/>
        <v>-0.38759689922481172</v>
      </c>
      <c r="BD21" s="12">
        <v>107.3</v>
      </c>
      <c r="BE21" s="20">
        <f t="shared" si="26"/>
        <v>-0.37278657968312345</v>
      </c>
      <c r="BF21" s="30">
        <v>111.4</v>
      </c>
      <c r="BG21" s="39">
        <f t="shared" si="27"/>
        <v>-0.35906642728905358</v>
      </c>
    </row>
    <row r="22" spans="1:59" hidden="1" x14ac:dyDescent="0.3">
      <c r="A22" s="11" t="s">
        <v>35</v>
      </c>
      <c r="B22" s="12">
        <v>2013</v>
      </c>
      <c r="C22" s="11" t="s">
        <v>44</v>
      </c>
      <c r="D22" s="11">
        <f t="shared" si="1"/>
        <v>7</v>
      </c>
      <c r="E22" s="12">
        <v>114.8</v>
      </c>
      <c r="F22" s="32">
        <f t="shared" si="2"/>
        <v>-0.43554006968641112</v>
      </c>
      <c r="G22" s="12">
        <v>116.4</v>
      </c>
      <c r="H22" s="20">
        <f t="shared" si="3"/>
        <v>-0.85910652920962194</v>
      </c>
      <c r="I22" s="12">
        <v>111.9</v>
      </c>
      <c r="J22" s="20">
        <f t="shared" si="4"/>
        <v>-0.71492403932083226</v>
      </c>
      <c r="K22" s="12">
        <v>108.9</v>
      </c>
      <c r="L22" s="20">
        <f t="shared" si="5"/>
        <v>1.0101010101010048</v>
      </c>
      <c r="M22" s="12">
        <v>104.3</v>
      </c>
      <c r="N22" s="20">
        <f t="shared" si="6"/>
        <v>2.0134228187919545</v>
      </c>
      <c r="O22" s="12">
        <v>111.7</v>
      </c>
      <c r="P22" s="20">
        <f t="shared" si="7"/>
        <v>-0.80572963294539457</v>
      </c>
      <c r="Q22" s="12">
        <v>140</v>
      </c>
      <c r="R22" s="20">
        <f t="shared" si="8"/>
        <v>-0.78571428571428159</v>
      </c>
      <c r="S22" s="12">
        <v>106.4</v>
      </c>
      <c r="T22" s="20">
        <f t="shared" si="9"/>
        <v>0.93984962406015038</v>
      </c>
      <c r="U22" s="12">
        <v>103.3</v>
      </c>
      <c r="V22" s="20">
        <f t="shared" si="10"/>
        <v>0.77444336882865161</v>
      </c>
      <c r="W22" s="12">
        <v>106.8</v>
      </c>
      <c r="X22" s="20">
        <f t="shared" si="11"/>
        <v>9.3632958801506114E-2</v>
      </c>
      <c r="Y22" s="12">
        <v>109.6</v>
      </c>
      <c r="Z22" s="20">
        <f t="shared" si="12"/>
        <v>9.1240875912416544E-2</v>
      </c>
      <c r="AA22" s="12">
        <v>112.6</v>
      </c>
      <c r="AB22" s="20">
        <f t="shared" si="13"/>
        <v>0</v>
      </c>
      <c r="AC22" s="12">
        <v>114.7</v>
      </c>
      <c r="AD22" s="20">
        <f t="shared" si="14"/>
        <v>0.17436791630340265</v>
      </c>
      <c r="AE22" s="12">
        <v>110.3</v>
      </c>
      <c r="AF22" s="20">
        <f t="shared" si="15"/>
        <v>0.36264732547597978</v>
      </c>
      <c r="AG22" s="12">
        <v>110.2</v>
      </c>
      <c r="AH22" s="20">
        <f t="shared" si="16"/>
        <v>0.9981851179673269</v>
      </c>
      <c r="AI22" s="12">
        <v>108.8</v>
      </c>
      <c r="AJ22" s="20">
        <f t="shared" si="17"/>
        <v>1.2867647058823584</v>
      </c>
      <c r="AK22" s="12">
        <v>110</v>
      </c>
      <c r="AL22" s="20">
        <f t="shared" si="18"/>
        <v>0.99999999999999478</v>
      </c>
      <c r="AM22" s="11" t="s">
        <v>45</v>
      </c>
      <c r="AN22" s="11">
        <f t="shared" si="28"/>
        <v>107.7</v>
      </c>
      <c r="AO22" s="20">
        <f t="shared" si="0"/>
        <v>1.1142061281337075</v>
      </c>
      <c r="AP22" s="12">
        <v>109.2</v>
      </c>
      <c r="AQ22" s="20">
        <f t="shared" si="19"/>
        <v>0.64102564102564363</v>
      </c>
      <c r="AR22" s="12">
        <v>108.2</v>
      </c>
      <c r="AS22" s="20">
        <f t="shared" si="20"/>
        <v>0.46210720887245837</v>
      </c>
      <c r="AT22" s="12">
        <v>107</v>
      </c>
      <c r="AU22" s="20">
        <f t="shared" si="21"/>
        <v>0.46728971962616817</v>
      </c>
      <c r="AV22" s="12">
        <v>107.1</v>
      </c>
      <c r="AW22" s="20">
        <f t="shared" si="22"/>
        <v>0.65359477124183274</v>
      </c>
      <c r="AX22" s="12">
        <v>106.1</v>
      </c>
      <c r="AY22" s="20">
        <f t="shared" si="23"/>
        <v>0.65975494816211389</v>
      </c>
      <c r="AZ22" s="12">
        <v>109.1</v>
      </c>
      <c r="BA22" s="20">
        <f t="shared" si="24"/>
        <v>-0.36663611365718746</v>
      </c>
      <c r="BB22" s="12">
        <v>102.8</v>
      </c>
      <c r="BC22" s="20">
        <f t="shared" si="25"/>
        <v>2.1400778210116758</v>
      </c>
      <c r="BD22" s="12">
        <v>106.9</v>
      </c>
      <c r="BE22" s="20">
        <f t="shared" si="26"/>
        <v>0.56127221702525187</v>
      </c>
      <c r="BF22" s="30">
        <v>111</v>
      </c>
      <c r="BG22" s="39">
        <f t="shared" si="27"/>
        <v>0.99099099099098586</v>
      </c>
    </row>
    <row r="23" spans="1:59" hidden="1" x14ac:dyDescent="0.3">
      <c r="A23" s="11" t="s">
        <v>30</v>
      </c>
      <c r="B23" s="12">
        <v>2013</v>
      </c>
      <c r="C23" s="11" t="s">
        <v>46</v>
      </c>
      <c r="D23" s="11">
        <f t="shared" si="1"/>
        <v>8</v>
      </c>
      <c r="E23" s="12">
        <v>114.3</v>
      </c>
      <c r="F23" s="32">
        <f t="shared" si="2"/>
        <v>3.499562554680665</v>
      </c>
      <c r="G23" s="12">
        <v>115.4</v>
      </c>
      <c r="H23" s="20">
        <f t="shared" si="3"/>
        <v>4.3327556325823222</v>
      </c>
      <c r="I23" s="12">
        <v>111.1</v>
      </c>
      <c r="J23" s="20">
        <f t="shared" si="4"/>
        <v>1.4401440144014479</v>
      </c>
      <c r="K23" s="12">
        <v>110</v>
      </c>
      <c r="L23" s="20">
        <f t="shared" si="5"/>
        <v>-0.99999999999999478</v>
      </c>
      <c r="M23" s="12">
        <v>106.4</v>
      </c>
      <c r="N23" s="20">
        <f t="shared" si="6"/>
        <v>-4.9812030075188067</v>
      </c>
      <c r="O23" s="12">
        <v>110.8</v>
      </c>
      <c r="P23" s="20">
        <f t="shared" si="7"/>
        <v>-1.8953068592057711</v>
      </c>
      <c r="Q23" s="12">
        <v>138.9</v>
      </c>
      <c r="R23" s="20">
        <f t="shared" si="8"/>
        <v>27.429805615550752</v>
      </c>
      <c r="S23" s="12">
        <v>107.4</v>
      </c>
      <c r="T23" s="20">
        <f t="shared" si="9"/>
        <v>-2.5139664804469297</v>
      </c>
      <c r="U23" s="12">
        <v>104.1</v>
      </c>
      <c r="V23" s="20">
        <f t="shared" si="10"/>
        <v>-2.9779058597502353</v>
      </c>
      <c r="W23" s="12">
        <v>106.9</v>
      </c>
      <c r="X23" s="20">
        <f t="shared" si="11"/>
        <v>1.4967259120673473</v>
      </c>
      <c r="Y23" s="12">
        <v>109.7</v>
      </c>
      <c r="Z23" s="20">
        <f t="shared" si="12"/>
        <v>1.0938924339106679</v>
      </c>
      <c r="AA23" s="12">
        <v>112.6</v>
      </c>
      <c r="AB23" s="20">
        <f t="shared" si="13"/>
        <v>1.5097690941385462</v>
      </c>
      <c r="AC23" s="12">
        <v>114.9</v>
      </c>
      <c r="AD23" s="20">
        <f t="shared" si="14"/>
        <v>4.0905134899912872</v>
      </c>
      <c r="AE23" s="12">
        <v>110.7</v>
      </c>
      <c r="AF23" s="20">
        <f t="shared" si="15"/>
        <v>1.5356820234869042</v>
      </c>
      <c r="AG23" s="12">
        <v>111.3</v>
      </c>
      <c r="AH23" s="20">
        <f t="shared" si="16"/>
        <v>-0.62893081761006542</v>
      </c>
      <c r="AI23" s="12">
        <v>110.2</v>
      </c>
      <c r="AJ23" s="20">
        <f t="shared" si="17"/>
        <v>-1.724137931034488</v>
      </c>
      <c r="AK23" s="12">
        <v>111.1</v>
      </c>
      <c r="AL23" s="20">
        <f t="shared" si="18"/>
        <v>-0.81008100810080252</v>
      </c>
      <c r="AM23" s="11" t="s">
        <v>32</v>
      </c>
      <c r="AN23" s="11">
        <v>108.9</v>
      </c>
      <c r="AO23" s="20">
        <f t="shared" si="0"/>
        <v>0.73461891643709565</v>
      </c>
      <c r="AP23" s="12">
        <v>109.9</v>
      </c>
      <c r="AQ23" s="20">
        <f t="shared" si="19"/>
        <v>-0.54595086442220975</v>
      </c>
      <c r="AR23" s="12">
        <v>108.7</v>
      </c>
      <c r="AS23" s="20">
        <f t="shared" si="20"/>
        <v>0</v>
      </c>
      <c r="AT23" s="12">
        <v>107.5</v>
      </c>
      <c r="AU23" s="20">
        <f t="shared" si="21"/>
        <v>9.30232558139482E-2</v>
      </c>
      <c r="AV23" s="12">
        <v>107.8</v>
      </c>
      <c r="AW23" s="20">
        <f t="shared" si="22"/>
        <v>0.27829313543598999</v>
      </c>
      <c r="AX23" s="12">
        <v>106.8</v>
      </c>
      <c r="AY23" s="20">
        <f t="shared" si="23"/>
        <v>-0.28089887640449174</v>
      </c>
      <c r="AZ23" s="12">
        <v>108.7</v>
      </c>
      <c r="BA23" s="20">
        <f t="shared" si="24"/>
        <v>1.9319227230910712</v>
      </c>
      <c r="BB23" s="12">
        <v>105</v>
      </c>
      <c r="BC23" s="20">
        <f t="shared" si="25"/>
        <v>0.95238095238095244</v>
      </c>
      <c r="BD23" s="12">
        <v>107.5</v>
      </c>
      <c r="BE23" s="20">
        <f t="shared" si="26"/>
        <v>0.74418604651162523</v>
      </c>
      <c r="BF23" s="30">
        <v>112.1</v>
      </c>
      <c r="BG23" s="39">
        <f t="shared" si="27"/>
        <v>0.53523639607494078</v>
      </c>
    </row>
    <row r="24" spans="1:59" hidden="1" x14ac:dyDescent="0.3">
      <c r="A24" s="11" t="s">
        <v>33</v>
      </c>
      <c r="B24" s="12">
        <v>2013</v>
      </c>
      <c r="C24" s="11" t="s">
        <v>46</v>
      </c>
      <c r="D24" s="11">
        <f t="shared" si="1"/>
        <v>8</v>
      </c>
      <c r="E24" s="12">
        <v>118.3</v>
      </c>
      <c r="F24" s="32">
        <f t="shared" si="2"/>
        <v>-2.2823330515638234</v>
      </c>
      <c r="G24" s="12">
        <v>120.4</v>
      </c>
      <c r="H24" s="20">
        <f t="shared" si="3"/>
        <v>-2.657807308970102</v>
      </c>
      <c r="I24" s="12">
        <v>112.7</v>
      </c>
      <c r="J24" s="20">
        <f t="shared" si="4"/>
        <v>-0.88731144631765746</v>
      </c>
      <c r="K24" s="12">
        <v>108.9</v>
      </c>
      <c r="L24" s="20">
        <f t="shared" si="5"/>
        <v>0.64279155188245052</v>
      </c>
      <c r="M24" s="12">
        <v>101.1</v>
      </c>
      <c r="N24" s="20">
        <f t="shared" si="6"/>
        <v>3.3630069238377898</v>
      </c>
      <c r="O24" s="12">
        <v>108.7</v>
      </c>
      <c r="P24" s="20">
        <f t="shared" si="7"/>
        <v>1.0119595216191299</v>
      </c>
      <c r="Q24" s="12">
        <v>177</v>
      </c>
      <c r="R24" s="20">
        <f t="shared" si="8"/>
        <v>-14.237288135593214</v>
      </c>
      <c r="S24" s="12">
        <v>104.7</v>
      </c>
      <c r="T24" s="20">
        <f t="shared" si="9"/>
        <v>1.7191977077363869</v>
      </c>
      <c r="U24" s="12">
        <v>101</v>
      </c>
      <c r="V24" s="20">
        <f t="shared" si="10"/>
        <v>2.0792079207920735</v>
      </c>
      <c r="W24" s="12">
        <v>108.5</v>
      </c>
      <c r="X24" s="20">
        <f t="shared" si="11"/>
        <v>-1.0138248847926215</v>
      </c>
      <c r="Y24" s="12">
        <v>110.9</v>
      </c>
      <c r="Z24" s="20">
        <f t="shared" si="12"/>
        <v>-0.6311992786293984</v>
      </c>
      <c r="AA24" s="12">
        <v>114.3</v>
      </c>
      <c r="AB24" s="20">
        <f t="shared" si="13"/>
        <v>-0.7874015748031421</v>
      </c>
      <c r="AC24" s="12">
        <v>119.6</v>
      </c>
      <c r="AD24" s="20">
        <f t="shared" si="14"/>
        <v>-2.508361204013378</v>
      </c>
      <c r="AE24" s="12">
        <v>112.4</v>
      </c>
      <c r="AF24" s="20">
        <f t="shared" si="15"/>
        <v>-1.0676156583629919</v>
      </c>
      <c r="AG24" s="12">
        <v>110.6</v>
      </c>
      <c r="AH24" s="20">
        <f t="shared" si="16"/>
        <v>0.36166365280289847</v>
      </c>
      <c r="AI24" s="12">
        <v>108.3</v>
      </c>
      <c r="AJ24" s="20">
        <f t="shared" si="17"/>
        <v>1.0156971375808019</v>
      </c>
      <c r="AK24" s="12">
        <v>110.2</v>
      </c>
      <c r="AL24" s="20">
        <f t="shared" si="18"/>
        <v>0.45372050816696918</v>
      </c>
      <c r="AM24" s="11" t="s">
        <v>47</v>
      </c>
      <c r="AN24" s="11">
        <f t="shared" si="28"/>
        <v>108.9</v>
      </c>
      <c r="AO24" s="20">
        <f t="shared" si="0"/>
        <v>0.73461891643709565</v>
      </c>
      <c r="AP24" s="12">
        <v>109.3</v>
      </c>
      <c r="AQ24" s="20">
        <f t="shared" si="19"/>
        <v>0.36596523330284148</v>
      </c>
      <c r="AR24" s="12">
        <v>108.7</v>
      </c>
      <c r="AS24" s="20">
        <f t="shared" si="20"/>
        <v>0</v>
      </c>
      <c r="AT24" s="12">
        <v>107.6</v>
      </c>
      <c r="AU24" s="20">
        <f t="shared" si="21"/>
        <v>-9.2936802973972416E-2</v>
      </c>
      <c r="AV24" s="12">
        <v>108.1</v>
      </c>
      <c r="AW24" s="20">
        <f t="shared" si="22"/>
        <v>-9.2506938020346277E-2</v>
      </c>
      <c r="AX24" s="12">
        <v>106.5</v>
      </c>
      <c r="AY24" s="20">
        <f t="shared" si="23"/>
        <v>9.389671361501814E-2</v>
      </c>
      <c r="AZ24" s="12">
        <v>110.8</v>
      </c>
      <c r="BA24" s="20">
        <f t="shared" si="24"/>
        <v>-0.81227436823103927</v>
      </c>
      <c r="BB24" s="12">
        <v>106</v>
      </c>
      <c r="BC24" s="20">
        <f t="shared" si="25"/>
        <v>-0.56603773584905126</v>
      </c>
      <c r="BD24" s="12">
        <v>108.3</v>
      </c>
      <c r="BE24" s="20">
        <f t="shared" si="26"/>
        <v>-0.36934441366573545</v>
      </c>
      <c r="BF24" s="30">
        <v>112.7</v>
      </c>
      <c r="BG24" s="39">
        <f t="shared" si="27"/>
        <v>-0.26619343389529471</v>
      </c>
    </row>
    <row r="25" spans="1:59" hidden="1" x14ac:dyDescent="0.3">
      <c r="A25" s="11" t="s">
        <v>35</v>
      </c>
      <c r="B25" s="12">
        <v>2013</v>
      </c>
      <c r="C25" s="11" t="s">
        <v>46</v>
      </c>
      <c r="D25" s="11">
        <f t="shared" si="1"/>
        <v>8</v>
      </c>
      <c r="E25" s="12">
        <v>115.6</v>
      </c>
      <c r="F25" s="32">
        <f t="shared" si="2"/>
        <v>-0.17301038062282756</v>
      </c>
      <c r="G25" s="12">
        <v>117.2</v>
      </c>
      <c r="H25" s="20">
        <f t="shared" si="3"/>
        <v>-1.2798634812286689</v>
      </c>
      <c r="I25" s="12">
        <v>111.7</v>
      </c>
      <c r="J25" s="20">
        <f t="shared" si="4"/>
        <v>0</v>
      </c>
      <c r="K25" s="12">
        <v>109.6</v>
      </c>
      <c r="L25" s="20">
        <f t="shared" si="5"/>
        <v>1.2773722627737278</v>
      </c>
      <c r="M25" s="12">
        <v>104.5</v>
      </c>
      <c r="N25" s="20">
        <f t="shared" si="6"/>
        <v>2.775119617224886</v>
      </c>
      <c r="O25" s="12">
        <v>109.8</v>
      </c>
      <c r="P25" s="20">
        <f t="shared" si="7"/>
        <v>1.00182149362478</v>
      </c>
      <c r="Q25" s="12">
        <v>151.80000000000001</v>
      </c>
      <c r="R25" s="20">
        <f t="shared" si="8"/>
        <v>1.449275362318833</v>
      </c>
      <c r="S25" s="12">
        <v>106.5</v>
      </c>
      <c r="T25" s="20">
        <f t="shared" si="9"/>
        <v>1.5023474178403702</v>
      </c>
      <c r="U25" s="12">
        <v>103.1</v>
      </c>
      <c r="V25" s="20">
        <f t="shared" si="10"/>
        <v>1.0669253152279423</v>
      </c>
      <c r="W25" s="12">
        <v>107.4</v>
      </c>
      <c r="X25" s="20">
        <f t="shared" si="11"/>
        <v>0.46554934823091243</v>
      </c>
      <c r="Y25" s="12">
        <v>110.2</v>
      </c>
      <c r="Z25" s="20">
        <f t="shared" si="12"/>
        <v>0.18148820326679024</v>
      </c>
      <c r="AA25" s="12">
        <v>113.4</v>
      </c>
      <c r="AB25" s="20">
        <f t="shared" si="13"/>
        <v>0.52910052910052408</v>
      </c>
      <c r="AC25" s="12">
        <v>116.6</v>
      </c>
      <c r="AD25" s="20">
        <f t="shared" si="14"/>
        <v>1.0291595197255599</v>
      </c>
      <c r="AE25" s="12">
        <v>111.2</v>
      </c>
      <c r="AF25" s="20">
        <f t="shared" si="15"/>
        <v>0.44964028776978415</v>
      </c>
      <c r="AG25" s="12">
        <v>111</v>
      </c>
      <c r="AH25" s="20">
        <f t="shared" si="16"/>
        <v>1.5315315315315341</v>
      </c>
      <c r="AI25" s="12">
        <v>109.4</v>
      </c>
      <c r="AJ25" s="20">
        <f t="shared" si="17"/>
        <v>1.8281535648994516</v>
      </c>
      <c r="AK25" s="12">
        <v>110.7</v>
      </c>
      <c r="AL25" s="20">
        <f t="shared" si="18"/>
        <v>1.6260162601625989</v>
      </c>
      <c r="AM25" s="11" t="s">
        <v>47</v>
      </c>
      <c r="AN25" s="11">
        <f t="shared" si="28"/>
        <v>108.9</v>
      </c>
      <c r="AO25" s="20">
        <f t="shared" si="0"/>
        <v>0.73461891643709565</v>
      </c>
      <c r="AP25" s="12">
        <v>109.7</v>
      </c>
      <c r="AQ25" s="20">
        <f t="shared" si="19"/>
        <v>1.2762078395624352</v>
      </c>
      <c r="AR25" s="12">
        <v>108.7</v>
      </c>
      <c r="AS25" s="20">
        <f t="shared" si="20"/>
        <v>0.82796688132473917</v>
      </c>
      <c r="AT25" s="12">
        <v>107.5</v>
      </c>
      <c r="AU25" s="20">
        <f t="shared" si="21"/>
        <v>0.74418604651162523</v>
      </c>
      <c r="AV25" s="12">
        <v>108</v>
      </c>
      <c r="AW25" s="20">
        <f t="shared" si="22"/>
        <v>1.2037037037037011</v>
      </c>
      <c r="AX25" s="12">
        <v>106.6</v>
      </c>
      <c r="AY25" s="20">
        <f t="shared" si="23"/>
        <v>1.0318949343339667</v>
      </c>
      <c r="AZ25" s="12">
        <v>109.9</v>
      </c>
      <c r="BA25" s="20">
        <f t="shared" si="24"/>
        <v>-9.099181073704142E-2</v>
      </c>
      <c r="BB25" s="12">
        <v>105.4</v>
      </c>
      <c r="BC25" s="20">
        <f t="shared" si="25"/>
        <v>1.233396584440225</v>
      </c>
      <c r="BD25" s="12">
        <v>107.9</v>
      </c>
      <c r="BE25" s="20">
        <f t="shared" si="26"/>
        <v>0.74142724745134114</v>
      </c>
      <c r="BF25" s="30">
        <v>112.4</v>
      </c>
      <c r="BG25" s="39">
        <f t="shared" si="27"/>
        <v>1.6014234875444813</v>
      </c>
    </row>
    <row r="26" spans="1:59" hidden="1" x14ac:dyDescent="0.3">
      <c r="A26" s="11" t="s">
        <v>30</v>
      </c>
      <c r="B26" s="12">
        <v>2013</v>
      </c>
      <c r="C26" s="11" t="s">
        <v>48</v>
      </c>
      <c r="D26" s="11">
        <f t="shared" si="1"/>
        <v>9</v>
      </c>
      <c r="E26" s="12">
        <v>115.4</v>
      </c>
      <c r="F26" s="32">
        <f t="shared" si="2"/>
        <v>2.7729636048526762</v>
      </c>
      <c r="G26" s="12">
        <v>115.7</v>
      </c>
      <c r="H26" s="20">
        <f t="shared" si="3"/>
        <v>2.9386343993085493</v>
      </c>
      <c r="I26" s="12">
        <v>111.7</v>
      </c>
      <c r="J26" s="20">
        <f t="shared" si="4"/>
        <v>1.3428827215756489</v>
      </c>
      <c r="K26" s="12">
        <v>111</v>
      </c>
      <c r="L26" s="20">
        <f t="shared" si="5"/>
        <v>-1.2612612612612664</v>
      </c>
      <c r="M26" s="12">
        <v>107.4</v>
      </c>
      <c r="N26" s="20">
        <f t="shared" si="6"/>
        <v>-5.3072625698324041</v>
      </c>
      <c r="O26" s="12">
        <v>110.9</v>
      </c>
      <c r="P26" s="20">
        <f t="shared" si="7"/>
        <v>-6.9431920649233563</v>
      </c>
      <c r="Q26" s="12">
        <v>154</v>
      </c>
      <c r="R26" s="20">
        <f t="shared" si="8"/>
        <v>13.181818181818189</v>
      </c>
      <c r="S26" s="12">
        <v>108.1</v>
      </c>
      <c r="T26" s="20">
        <f t="shared" si="9"/>
        <v>-2.775208140610546</v>
      </c>
      <c r="U26" s="12">
        <v>104.2</v>
      </c>
      <c r="V26" s="20">
        <f t="shared" si="10"/>
        <v>-3.2629558541266848</v>
      </c>
      <c r="W26" s="12">
        <v>107.9</v>
      </c>
      <c r="X26" s="20">
        <f t="shared" si="11"/>
        <v>1.1121408711770051</v>
      </c>
      <c r="Y26" s="12">
        <v>110.4</v>
      </c>
      <c r="Z26" s="20">
        <f t="shared" si="12"/>
        <v>0.63405797101448236</v>
      </c>
      <c r="AA26" s="12">
        <v>114</v>
      </c>
      <c r="AB26" s="20">
        <f t="shared" si="13"/>
        <v>1.2280701754386014</v>
      </c>
      <c r="AC26" s="12">
        <v>117.8</v>
      </c>
      <c r="AD26" s="20">
        <f t="shared" si="14"/>
        <v>1.1884550084889691</v>
      </c>
      <c r="AE26" s="12">
        <v>111.7</v>
      </c>
      <c r="AF26" s="20">
        <f t="shared" si="15"/>
        <v>1.0743061772605218</v>
      </c>
      <c r="AG26" s="12">
        <v>112.7</v>
      </c>
      <c r="AH26" s="20">
        <f t="shared" si="16"/>
        <v>-1.1535048802129522</v>
      </c>
      <c r="AI26" s="12">
        <v>111.4</v>
      </c>
      <c r="AJ26" s="20">
        <f t="shared" si="17"/>
        <v>-2.1543985637342957</v>
      </c>
      <c r="AK26" s="12">
        <v>112.5</v>
      </c>
      <c r="AL26" s="20">
        <f t="shared" si="18"/>
        <v>-1.2444444444444496</v>
      </c>
      <c r="AM26" s="11" t="s">
        <v>32</v>
      </c>
      <c r="AN26" s="11">
        <v>109.7</v>
      </c>
      <c r="AO26" s="20">
        <f t="shared" si="0"/>
        <v>0.7292616226071077</v>
      </c>
      <c r="AP26" s="12">
        <v>111.1</v>
      </c>
      <c r="AQ26" s="20">
        <f t="shared" si="19"/>
        <v>-1.440144014401435</v>
      </c>
      <c r="AR26" s="12">
        <v>109.6</v>
      </c>
      <c r="AS26" s="20">
        <f t="shared" si="20"/>
        <v>0</v>
      </c>
      <c r="AT26" s="12">
        <v>108.3</v>
      </c>
      <c r="AU26" s="20">
        <f t="shared" si="21"/>
        <v>-0.36934441366573545</v>
      </c>
      <c r="AV26" s="12">
        <v>109.3</v>
      </c>
      <c r="AW26" s="20">
        <f t="shared" si="22"/>
        <v>1.0064043915828074</v>
      </c>
      <c r="AX26" s="12">
        <v>107.7</v>
      </c>
      <c r="AY26" s="20">
        <f t="shared" si="23"/>
        <v>-0.27855153203342353</v>
      </c>
      <c r="AZ26" s="12">
        <v>109.8</v>
      </c>
      <c r="BA26" s="20">
        <f t="shared" si="24"/>
        <v>1.2750455373406246</v>
      </c>
      <c r="BB26" s="12">
        <v>106.7</v>
      </c>
      <c r="BC26" s="20">
        <f t="shared" si="25"/>
        <v>0.18744142455482926</v>
      </c>
      <c r="BD26" s="12">
        <v>108.7</v>
      </c>
      <c r="BE26" s="20">
        <f t="shared" si="26"/>
        <v>0.64397424103036138</v>
      </c>
      <c r="BF26" s="30">
        <v>114.2</v>
      </c>
      <c r="BG26" s="39">
        <f t="shared" si="27"/>
        <v>-0.87565674255691772</v>
      </c>
    </row>
    <row r="27" spans="1:59" hidden="1" x14ac:dyDescent="0.3">
      <c r="A27" s="11" t="s">
        <v>33</v>
      </c>
      <c r="B27" s="12">
        <v>2013</v>
      </c>
      <c r="C27" s="11" t="s">
        <v>48</v>
      </c>
      <c r="D27" s="11">
        <f t="shared" si="1"/>
        <v>9</v>
      </c>
      <c r="E27" s="12">
        <v>118.6</v>
      </c>
      <c r="F27" s="32">
        <f t="shared" si="2"/>
        <v>-1.8549747048903782</v>
      </c>
      <c r="G27" s="12">
        <v>119.1</v>
      </c>
      <c r="H27" s="20">
        <f t="shared" si="3"/>
        <v>-1.8471872376154397</v>
      </c>
      <c r="I27" s="12">
        <v>113.2</v>
      </c>
      <c r="J27" s="20">
        <f t="shared" si="4"/>
        <v>-0.79505300353357389</v>
      </c>
      <c r="K27" s="12">
        <v>109.6</v>
      </c>
      <c r="L27" s="20">
        <f t="shared" si="5"/>
        <v>0.8211678832116841</v>
      </c>
      <c r="M27" s="12">
        <v>101.7</v>
      </c>
      <c r="N27" s="20">
        <f t="shared" si="6"/>
        <v>3.5398230088495519</v>
      </c>
      <c r="O27" s="12">
        <v>103.2</v>
      </c>
      <c r="P27" s="20">
        <f t="shared" si="7"/>
        <v>3.9728682170542582</v>
      </c>
      <c r="Q27" s="12">
        <v>174.3</v>
      </c>
      <c r="R27" s="20">
        <f t="shared" si="8"/>
        <v>-7.6878944348823888</v>
      </c>
      <c r="S27" s="12">
        <v>105.1</v>
      </c>
      <c r="T27" s="20">
        <f t="shared" si="9"/>
        <v>1.9029495718363463</v>
      </c>
      <c r="U27" s="12">
        <v>100.8</v>
      </c>
      <c r="V27" s="20">
        <f t="shared" si="10"/>
        <v>2.281746031746029</v>
      </c>
      <c r="W27" s="12">
        <v>109.1</v>
      </c>
      <c r="X27" s="20">
        <f t="shared" si="11"/>
        <v>-0.7332722273143879</v>
      </c>
      <c r="Y27" s="12">
        <v>111.1</v>
      </c>
      <c r="Z27" s="20">
        <f t="shared" si="12"/>
        <v>-0.36003600360035237</v>
      </c>
      <c r="AA27" s="12">
        <v>115.4</v>
      </c>
      <c r="AB27" s="20">
        <f t="shared" si="13"/>
        <v>-0.69324090121318138</v>
      </c>
      <c r="AC27" s="12">
        <v>119.2</v>
      </c>
      <c r="AD27" s="20">
        <f t="shared" si="14"/>
        <v>-0.7550335570469846</v>
      </c>
      <c r="AE27" s="12">
        <v>112.9</v>
      </c>
      <c r="AF27" s="20">
        <f t="shared" si="15"/>
        <v>-0.79716563330381374</v>
      </c>
      <c r="AG27" s="12">
        <v>111.4</v>
      </c>
      <c r="AH27" s="20">
        <f t="shared" si="16"/>
        <v>0.71813285457809439</v>
      </c>
      <c r="AI27" s="12">
        <v>109</v>
      </c>
      <c r="AJ27" s="20">
        <f t="shared" si="17"/>
        <v>1.2844036697247758</v>
      </c>
      <c r="AK27" s="12">
        <v>111.1</v>
      </c>
      <c r="AL27" s="20">
        <f t="shared" si="18"/>
        <v>0.72007200720073039</v>
      </c>
      <c r="AM27" s="11" t="s">
        <v>49</v>
      </c>
      <c r="AN27" s="11">
        <f t="shared" si="28"/>
        <v>109.7</v>
      </c>
      <c r="AO27" s="20">
        <f t="shared" si="0"/>
        <v>0.7292616226071077</v>
      </c>
      <c r="AP27" s="12">
        <v>109.5</v>
      </c>
      <c r="AQ27" s="20">
        <f t="shared" si="19"/>
        <v>0.91324200913242004</v>
      </c>
      <c r="AR27" s="12">
        <v>109.6</v>
      </c>
      <c r="AS27" s="20">
        <f t="shared" si="20"/>
        <v>0</v>
      </c>
      <c r="AT27" s="12">
        <v>107.9</v>
      </c>
      <c r="AU27" s="20">
        <f t="shared" si="21"/>
        <v>0.18535681186282543</v>
      </c>
      <c r="AV27" s="12">
        <v>110.4</v>
      </c>
      <c r="AW27" s="20">
        <f t="shared" si="22"/>
        <v>-0.45289855072463769</v>
      </c>
      <c r="AX27" s="12">
        <v>107.4</v>
      </c>
      <c r="AY27" s="20">
        <f t="shared" si="23"/>
        <v>9.3109869646177193E-2</v>
      </c>
      <c r="AZ27" s="12">
        <v>111.2</v>
      </c>
      <c r="BA27" s="20">
        <f t="shared" si="24"/>
        <v>-0.53956834532374864</v>
      </c>
      <c r="BB27" s="12">
        <v>106.9</v>
      </c>
      <c r="BC27" s="20">
        <f t="shared" si="25"/>
        <v>-9.3545369504217518E-2</v>
      </c>
      <c r="BD27" s="12">
        <v>109.4</v>
      </c>
      <c r="BE27" s="20">
        <f t="shared" si="26"/>
        <v>-0.36563071297989547</v>
      </c>
      <c r="BF27" s="30">
        <v>113.2</v>
      </c>
      <c r="BG27" s="39">
        <f t="shared" si="27"/>
        <v>0.44169611307420498</v>
      </c>
    </row>
    <row r="28" spans="1:59" hidden="1" x14ac:dyDescent="0.3">
      <c r="A28" s="11" t="s">
        <v>35</v>
      </c>
      <c r="B28" s="12">
        <v>2013</v>
      </c>
      <c r="C28" s="11" t="s">
        <v>48</v>
      </c>
      <c r="D28" s="11">
        <f t="shared" si="1"/>
        <v>9</v>
      </c>
      <c r="E28" s="12">
        <v>116.4</v>
      </c>
      <c r="F28" s="32">
        <f t="shared" si="2"/>
        <v>-8.5910652920969513E-2</v>
      </c>
      <c r="G28" s="12">
        <v>116.9</v>
      </c>
      <c r="H28" s="20">
        <f t="shared" si="3"/>
        <v>-1.2831479897348161</v>
      </c>
      <c r="I28" s="12">
        <v>112.3</v>
      </c>
      <c r="J28" s="20">
        <f t="shared" si="4"/>
        <v>0.26714158504006874</v>
      </c>
      <c r="K28" s="12">
        <v>110.5</v>
      </c>
      <c r="L28" s="20">
        <f t="shared" si="5"/>
        <v>1.0859728506787356</v>
      </c>
      <c r="M28" s="12">
        <v>105.3</v>
      </c>
      <c r="N28" s="20">
        <f t="shared" si="6"/>
        <v>2.2792022792022846</v>
      </c>
      <c r="O28" s="12">
        <v>107.3</v>
      </c>
      <c r="P28" s="20">
        <f t="shared" si="7"/>
        <v>5.4986020503261939</v>
      </c>
      <c r="Q28" s="12">
        <v>160.9</v>
      </c>
      <c r="R28" s="20">
        <f t="shared" si="8"/>
        <v>2.4860161591050338</v>
      </c>
      <c r="S28" s="12">
        <v>107.1</v>
      </c>
      <c r="T28" s="20">
        <f t="shared" si="9"/>
        <v>1.1204481792717114</v>
      </c>
      <c r="U28" s="12">
        <v>103.1</v>
      </c>
      <c r="V28" s="20">
        <f t="shared" si="10"/>
        <v>0.77594568380214501</v>
      </c>
      <c r="W28" s="12">
        <v>108.3</v>
      </c>
      <c r="X28" s="20">
        <f t="shared" si="11"/>
        <v>-9.2336103416430573E-2</v>
      </c>
      <c r="Y28" s="12">
        <v>110.7</v>
      </c>
      <c r="Z28" s="20">
        <f t="shared" si="12"/>
        <v>0.36133694670279265</v>
      </c>
      <c r="AA28" s="12">
        <v>114.6</v>
      </c>
      <c r="AB28" s="20">
        <f t="shared" si="13"/>
        <v>0.26178010471205182</v>
      </c>
      <c r="AC28" s="12">
        <v>118.3</v>
      </c>
      <c r="AD28" s="20">
        <f t="shared" si="14"/>
        <v>1.2679628064243449</v>
      </c>
      <c r="AE28" s="12">
        <v>112</v>
      </c>
      <c r="AF28" s="20">
        <f t="shared" si="15"/>
        <v>0.1785714285714311</v>
      </c>
      <c r="AG28" s="12">
        <v>112.2</v>
      </c>
      <c r="AH28" s="20">
        <f t="shared" si="16"/>
        <v>1.2477718360071226</v>
      </c>
      <c r="AI28" s="12">
        <v>110.4</v>
      </c>
      <c r="AJ28" s="20">
        <f t="shared" si="17"/>
        <v>1.7210144927536153</v>
      </c>
      <c r="AK28" s="12">
        <v>111.9</v>
      </c>
      <c r="AL28" s="20">
        <f t="shared" si="18"/>
        <v>1.3404825737265413</v>
      </c>
      <c r="AM28" s="11" t="s">
        <v>49</v>
      </c>
      <c r="AN28" s="11">
        <f t="shared" si="28"/>
        <v>109.7</v>
      </c>
      <c r="AO28" s="20">
        <f t="shared" si="0"/>
        <v>0.7292616226071077</v>
      </c>
      <c r="AP28" s="12">
        <v>110.5</v>
      </c>
      <c r="AQ28" s="20">
        <f t="shared" si="19"/>
        <v>0.99547511312216685</v>
      </c>
      <c r="AR28" s="12">
        <v>109.6</v>
      </c>
      <c r="AS28" s="20">
        <f t="shared" si="20"/>
        <v>0.72992700729928051</v>
      </c>
      <c r="AT28" s="12">
        <v>108.1</v>
      </c>
      <c r="AU28" s="20">
        <f t="shared" si="21"/>
        <v>0.74005550416282273</v>
      </c>
      <c r="AV28" s="12">
        <v>109.9</v>
      </c>
      <c r="AW28" s="20">
        <f t="shared" si="22"/>
        <v>-0.54595086442220975</v>
      </c>
      <c r="AX28" s="12">
        <v>107.5</v>
      </c>
      <c r="AY28" s="20">
        <f t="shared" si="23"/>
        <v>0.74418604651162523</v>
      </c>
      <c r="AZ28" s="12">
        <v>110.6</v>
      </c>
      <c r="BA28" s="20">
        <f t="shared" si="24"/>
        <v>-0.36166365280288559</v>
      </c>
      <c r="BB28" s="12">
        <v>106.8</v>
      </c>
      <c r="BC28" s="20">
        <f t="shared" si="25"/>
        <v>0.65543071161048949</v>
      </c>
      <c r="BD28" s="12">
        <v>109</v>
      </c>
      <c r="BE28" s="20">
        <f t="shared" si="26"/>
        <v>9.1743119266049833E-2</v>
      </c>
      <c r="BF28" s="30">
        <v>113.7</v>
      </c>
      <c r="BG28" s="39">
        <f t="shared" si="27"/>
        <v>1.5831134564643774</v>
      </c>
    </row>
    <row r="29" spans="1:59" hidden="1" x14ac:dyDescent="0.3">
      <c r="A29" s="11" t="s">
        <v>30</v>
      </c>
      <c r="B29" s="12">
        <v>2013</v>
      </c>
      <c r="C29" s="11" t="s">
        <v>50</v>
      </c>
      <c r="D29" s="11">
        <f t="shared" si="1"/>
        <v>10</v>
      </c>
      <c r="E29" s="12">
        <v>116.3</v>
      </c>
      <c r="F29" s="32">
        <f t="shared" si="2"/>
        <v>2.2355975924333693</v>
      </c>
      <c r="G29" s="12">
        <v>115.4</v>
      </c>
      <c r="H29" s="20">
        <f t="shared" si="3"/>
        <v>2.3396880415944441</v>
      </c>
      <c r="I29" s="12">
        <v>112.6</v>
      </c>
      <c r="J29" s="20">
        <f t="shared" si="4"/>
        <v>1.6873889875666126</v>
      </c>
      <c r="K29" s="12">
        <v>111.7</v>
      </c>
      <c r="L29" s="20">
        <f t="shared" si="5"/>
        <v>-1.1638316920322265</v>
      </c>
      <c r="M29" s="12">
        <v>107.7</v>
      </c>
      <c r="N29" s="20">
        <f t="shared" si="6"/>
        <v>-5.0139275766016764</v>
      </c>
      <c r="O29" s="12">
        <v>113.2</v>
      </c>
      <c r="P29" s="20">
        <f t="shared" si="7"/>
        <v>-6.1837455830388688</v>
      </c>
      <c r="Q29" s="12">
        <v>164.9</v>
      </c>
      <c r="R29" s="20">
        <f t="shared" si="8"/>
        <v>11.279563371740444</v>
      </c>
      <c r="S29" s="12">
        <v>108.3</v>
      </c>
      <c r="T29" s="20">
        <f t="shared" si="9"/>
        <v>-2.7700831024930745</v>
      </c>
      <c r="U29" s="12">
        <v>103.9</v>
      </c>
      <c r="V29" s="20">
        <f t="shared" si="10"/>
        <v>-3.5611164581328221</v>
      </c>
      <c r="W29" s="12">
        <v>108.2</v>
      </c>
      <c r="X29" s="20">
        <f t="shared" si="11"/>
        <v>1.2939001848428757</v>
      </c>
      <c r="Y29" s="12">
        <v>111.1</v>
      </c>
      <c r="Z29" s="20">
        <f t="shared" si="12"/>
        <v>0.27002700270028024</v>
      </c>
      <c r="AA29" s="12">
        <v>114.9</v>
      </c>
      <c r="AB29" s="20">
        <f t="shared" si="13"/>
        <v>0.9573542210617878</v>
      </c>
      <c r="AC29" s="12">
        <v>119.8</v>
      </c>
      <c r="AD29" s="20">
        <f t="shared" si="14"/>
        <v>0.8347245409015025</v>
      </c>
      <c r="AE29" s="12">
        <v>112.2</v>
      </c>
      <c r="AF29" s="20">
        <f t="shared" si="15"/>
        <v>1.1586452762923325</v>
      </c>
      <c r="AG29" s="12">
        <v>113.6</v>
      </c>
      <c r="AH29" s="20">
        <f t="shared" si="16"/>
        <v>-0.96830985915492462</v>
      </c>
      <c r="AI29" s="12">
        <v>112.3</v>
      </c>
      <c r="AJ29" s="20">
        <f t="shared" si="17"/>
        <v>-2.3152270703472788</v>
      </c>
      <c r="AK29" s="12">
        <v>113.4</v>
      </c>
      <c r="AL29" s="20">
        <f t="shared" si="18"/>
        <v>-1.2345679012345729</v>
      </c>
      <c r="AM29" s="11" t="s">
        <v>32</v>
      </c>
      <c r="AN29" s="11">
        <v>110.5</v>
      </c>
      <c r="AO29" s="20">
        <f t="shared" si="0"/>
        <v>0.54298642533936137</v>
      </c>
      <c r="AP29" s="12">
        <v>111.6</v>
      </c>
      <c r="AQ29" s="20">
        <f t="shared" si="19"/>
        <v>-1.7025089605734691</v>
      </c>
      <c r="AR29" s="12">
        <v>110.4</v>
      </c>
      <c r="AS29" s="20">
        <f t="shared" si="20"/>
        <v>-0.18115942028985763</v>
      </c>
      <c r="AT29" s="12">
        <v>108.9</v>
      </c>
      <c r="AU29" s="20">
        <f t="shared" si="21"/>
        <v>-0.64279155188246351</v>
      </c>
      <c r="AV29" s="12">
        <v>109.3</v>
      </c>
      <c r="AW29" s="20">
        <f t="shared" si="22"/>
        <v>0.36596523330284148</v>
      </c>
      <c r="AX29" s="12">
        <v>108.3</v>
      </c>
      <c r="AY29" s="20">
        <f t="shared" si="23"/>
        <v>-0.27700831024930489</v>
      </c>
      <c r="AZ29" s="12">
        <v>110.2</v>
      </c>
      <c r="BA29" s="20">
        <f t="shared" si="24"/>
        <v>0.9981851179673269</v>
      </c>
      <c r="BB29" s="12">
        <v>107.5</v>
      </c>
      <c r="BC29" s="20">
        <f t="shared" si="25"/>
        <v>-0.18604651162790961</v>
      </c>
      <c r="BD29" s="12">
        <v>109.1</v>
      </c>
      <c r="BE29" s="20">
        <f t="shared" si="26"/>
        <v>0.27497708524290687</v>
      </c>
      <c r="BF29" s="30">
        <v>115.5</v>
      </c>
      <c r="BG29" s="39">
        <f t="shared" si="27"/>
        <v>-1.2987012987012987</v>
      </c>
    </row>
    <row r="30" spans="1:59" hidden="1" x14ac:dyDescent="0.3">
      <c r="A30" s="11" t="s">
        <v>33</v>
      </c>
      <c r="B30" s="12">
        <v>2013</v>
      </c>
      <c r="C30" s="11" t="s">
        <v>50</v>
      </c>
      <c r="D30" s="11">
        <f t="shared" si="1"/>
        <v>10</v>
      </c>
      <c r="E30" s="12">
        <v>118.9</v>
      </c>
      <c r="F30" s="32">
        <f t="shared" si="2"/>
        <v>-1.5138772077376041</v>
      </c>
      <c r="G30" s="12">
        <v>118.1</v>
      </c>
      <c r="H30" s="20">
        <f t="shared" si="3"/>
        <v>-1.5241320914479231</v>
      </c>
      <c r="I30" s="12">
        <v>114.5</v>
      </c>
      <c r="J30" s="20">
        <f t="shared" si="4"/>
        <v>-1.048034934497819</v>
      </c>
      <c r="K30" s="12">
        <v>110.4</v>
      </c>
      <c r="L30" s="20">
        <f t="shared" si="5"/>
        <v>0.72463768115941773</v>
      </c>
      <c r="M30" s="12">
        <v>102.3</v>
      </c>
      <c r="N30" s="20">
        <f t="shared" si="6"/>
        <v>3.3235581622678452</v>
      </c>
      <c r="O30" s="12">
        <v>106.2</v>
      </c>
      <c r="P30" s="20">
        <f t="shared" si="7"/>
        <v>3.4839924670433167</v>
      </c>
      <c r="Q30" s="12">
        <v>183.5</v>
      </c>
      <c r="R30" s="20">
        <f t="shared" si="8"/>
        <v>-6.7029972752043658</v>
      </c>
      <c r="S30" s="12">
        <v>105.3</v>
      </c>
      <c r="T30" s="20">
        <f t="shared" si="9"/>
        <v>1.899335232668566</v>
      </c>
      <c r="U30" s="12">
        <v>100.2</v>
      </c>
      <c r="V30" s="20">
        <f t="shared" si="10"/>
        <v>2.4950099800399204</v>
      </c>
      <c r="W30" s="12">
        <v>109.6</v>
      </c>
      <c r="X30" s="20">
        <f t="shared" si="11"/>
        <v>-0.82116788321167111</v>
      </c>
      <c r="Y30" s="12">
        <v>111.4</v>
      </c>
      <c r="Z30" s="20">
        <f t="shared" si="12"/>
        <v>-0.17953321364452679</v>
      </c>
      <c r="AA30" s="12">
        <v>116</v>
      </c>
      <c r="AB30" s="20">
        <f t="shared" si="13"/>
        <v>-0.51724137931033998</v>
      </c>
      <c r="AC30" s="12">
        <v>120.8</v>
      </c>
      <c r="AD30" s="20">
        <f t="shared" si="14"/>
        <v>-0.49668874172184962</v>
      </c>
      <c r="AE30" s="12">
        <v>113.5</v>
      </c>
      <c r="AF30" s="20">
        <f t="shared" si="15"/>
        <v>-0.88105726872246704</v>
      </c>
      <c r="AG30" s="12">
        <v>112.5</v>
      </c>
      <c r="AH30" s="20">
        <f t="shared" si="16"/>
        <v>0.62222222222222479</v>
      </c>
      <c r="AI30" s="12">
        <v>109.7</v>
      </c>
      <c r="AJ30" s="20">
        <f t="shared" si="17"/>
        <v>1.3673655423883317</v>
      </c>
      <c r="AK30" s="12">
        <v>112</v>
      </c>
      <c r="AL30" s="20">
        <f t="shared" si="18"/>
        <v>0.71428571428571175</v>
      </c>
      <c r="AM30" s="11" t="s">
        <v>51</v>
      </c>
      <c r="AN30" s="11">
        <f t="shared" si="28"/>
        <v>110.5</v>
      </c>
      <c r="AO30" s="20">
        <f t="shared" si="0"/>
        <v>0.54298642533936137</v>
      </c>
      <c r="AP30" s="12">
        <v>109.7</v>
      </c>
      <c r="AQ30" s="20">
        <f t="shared" si="19"/>
        <v>1.0938924339106679</v>
      </c>
      <c r="AR30" s="12">
        <v>110.2</v>
      </c>
      <c r="AS30" s="20">
        <f t="shared" si="20"/>
        <v>9.0744101633388669E-2</v>
      </c>
      <c r="AT30" s="12">
        <v>108.2</v>
      </c>
      <c r="AU30" s="20">
        <f t="shared" si="21"/>
        <v>0.36968576709795881</v>
      </c>
      <c r="AV30" s="12">
        <v>109.7</v>
      </c>
      <c r="AW30" s="20">
        <f t="shared" si="22"/>
        <v>-0.18231540565178014</v>
      </c>
      <c r="AX30" s="12">
        <v>108</v>
      </c>
      <c r="AY30" s="20">
        <f t="shared" si="23"/>
        <v>9.2592592592587328E-2</v>
      </c>
      <c r="AZ30" s="12">
        <v>111.3</v>
      </c>
      <c r="BA30" s="20">
        <f t="shared" si="24"/>
        <v>-0.44923629829290207</v>
      </c>
      <c r="BB30" s="12">
        <v>107.3</v>
      </c>
      <c r="BC30" s="20">
        <f t="shared" si="25"/>
        <v>9.31966449207908E-2</v>
      </c>
      <c r="BD30" s="12">
        <v>109.4</v>
      </c>
      <c r="BE30" s="20">
        <f t="shared" si="26"/>
        <v>-0.18281535648994773</v>
      </c>
      <c r="BF30" s="30">
        <v>114</v>
      </c>
      <c r="BG30" s="39">
        <f t="shared" si="27"/>
        <v>0.7017543859649098</v>
      </c>
    </row>
    <row r="31" spans="1:59" hidden="1" x14ac:dyDescent="0.3">
      <c r="A31" s="11" t="s">
        <v>35</v>
      </c>
      <c r="B31" s="12">
        <v>2013</v>
      </c>
      <c r="C31" s="11" t="s">
        <v>50</v>
      </c>
      <c r="D31" s="11">
        <f t="shared" si="1"/>
        <v>10</v>
      </c>
      <c r="E31" s="12">
        <v>117.1</v>
      </c>
      <c r="F31" s="32">
        <f t="shared" si="2"/>
        <v>0.1707941929974405</v>
      </c>
      <c r="G31" s="12">
        <v>116.3</v>
      </c>
      <c r="H31" s="20">
        <f t="shared" si="3"/>
        <v>-1.2037833190025722</v>
      </c>
      <c r="I31" s="12">
        <v>113.3</v>
      </c>
      <c r="J31" s="20">
        <f t="shared" si="4"/>
        <v>2.5595763459841181</v>
      </c>
      <c r="K31" s="12">
        <v>111.2</v>
      </c>
      <c r="L31" s="20">
        <f t="shared" si="5"/>
        <v>1.4388489208633042</v>
      </c>
      <c r="M31" s="12">
        <v>105.7</v>
      </c>
      <c r="N31" s="20">
        <f t="shared" si="6"/>
        <v>3.0274361400189242</v>
      </c>
      <c r="O31" s="12">
        <v>109.9</v>
      </c>
      <c r="P31" s="20">
        <f t="shared" si="7"/>
        <v>6.0964513193812451</v>
      </c>
      <c r="Q31" s="12">
        <v>171.2</v>
      </c>
      <c r="R31" s="20">
        <f t="shared" si="8"/>
        <v>4.0303738317757052</v>
      </c>
      <c r="S31" s="12">
        <v>107.3</v>
      </c>
      <c r="T31" s="20">
        <f t="shared" si="9"/>
        <v>1.6775396085740888</v>
      </c>
      <c r="U31" s="12">
        <v>102.7</v>
      </c>
      <c r="V31" s="20">
        <f t="shared" si="10"/>
        <v>0.87633885102238707</v>
      </c>
      <c r="W31" s="12">
        <v>108.7</v>
      </c>
      <c r="X31" s="20">
        <f t="shared" si="11"/>
        <v>0.27598896044157972</v>
      </c>
      <c r="Y31" s="12">
        <v>111.2</v>
      </c>
      <c r="Z31" s="20">
        <f t="shared" si="12"/>
        <v>0.53956834532373588</v>
      </c>
      <c r="AA31" s="12">
        <v>115.4</v>
      </c>
      <c r="AB31" s="20">
        <f t="shared" si="13"/>
        <v>0.51993067590987374</v>
      </c>
      <c r="AC31" s="12">
        <v>120.2</v>
      </c>
      <c r="AD31" s="20">
        <f t="shared" si="14"/>
        <v>1.9134775374376016</v>
      </c>
      <c r="AE31" s="12">
        <v>112.5</v>
      </c>
      <c r="AF31" s="20">
        <f t="shared" si="15"/>
        <v>0.26666666666666416</v>
      </c>
      <c r="AG31" s="12">
        <v>113.2</v>
      </c>
      <c r="AH31" s="20">
        <f t="shared" si="16"/>
        <v>1.2367491166077664</v>
      </c>
      <c r="AI31" s="12">
        <v>111.2</v>
      </c>
      <c r="AJ31" s="20">
        <f t="shared" si="17"/>
        <v>1.7086330935251719</v>
      </c>
      <c r="AK31" s="12">
        <v>112.8</v>
      </c>
      <c r="AL31" s="20">
        <f t="shared" si="18"/>
        <v>1.4184397163120643</v>
      </c>
      <c r="AM31" s="11" t="s">
        <v>51</v>
      </c>
      <c r="AN31" s="11">
        <f t="shared" si="28"/>
        <v>110.5</v>
      </c>
      <c r="AO31" s="20">
        <f t="shared" si="0"/>
        <v>0.54298642533936137</v>
      </c>
      <c r="AP31" s="12">
        <v>110.9</v>
      </c>
      <c r="AQ31" s="20">
        <f t="shared" si="19"/>
        <v>1.5329125338142366</v>
      </c>
      <c r="AR31" s="12">
        <v>110.3</v>
      </c>
      <c r="AS31" s="20">
        <f t="shared" si="20"/>
        <v>0.90661831368993651</v>
      </c>
      <c r="AT31" s="12">
        <v>108.6</v>
      </c>
      <c r="AU31" s="20">
        <f t="shared" si="21"/>
        <v>1.0128913443830649</v>
      </c>
      <c r="AV31" s="12">
        <v>109.5</v>
      </c>
      <c r="AW31" s="20">
        <f t="shared" si="22"/>
        <v>9.1324200913236814E-2</v>
      </c>
      <c r="AX31" s="12">
        <v>108.1</v>
      </c>
      <c r="AY31" s="20">
        <f t="shared" si="23"/>
        <v>0.55504162812211699</v>
      </c>
      <c r="AZ31" s="12">
        <v>110.8</v>
      </c>
      <c r="BA31" s="20">
        <f t="shared" si="24"/>
        <v>0.18050541516245744</v>
      </c>
      <c r="BB31" s="12">
        <v>107.4</v>
      </c>
      <c r="BC31" s="20">
        <f t="shared" si="25"/>
        <v>0.74487895716945729</v>
      </c>
      <c r="BD31" s="12">
        <v>109.2</v>
      </c>
      <c r="BE31" s="20">
        <f t="shared" si="26"/>
        <v>0.54945054945054417</v>
      </c>
      <c r="BF31" s="30">
        <v>114.8</v>
      </c>
      <c r="BG31" s="39">
        <f t="shared" si="27"/>
        <v>2.2648083623693456</v>
      </c>
    </row>
    <row r="32" spans="1:59" hidden="1" x14ac:dyDescent="0.3">
      <c r="A32" s="11" t="s">
        <v>30</v>
      </c>
      <c r="B32" s="12">
        <v>2013</v>
      </c>
      <c r="C32" s="11" t="s">
        <v>53</v>
      </c>
      <c r="D32" s="11">
        <f t="shared" si="1"/>
        <v>11</v>
      </c>
      <c r="E32" s="12">
        <v>117.3</v>
      </c>
      <c r="F32" s="32">
        <f t="shared" si="2"/>
        <v>2.1312872975277068</v>
      </c>
      <c r="G32" s="12">
        <v>114.9</v>
      </c>
      <c r="H32" s="20">
        <f t="shared" si="3"/>
        <v>1.2184508268059107</v>
      </c>
      <c r="I32" s="12">
        <v>116.2</v>
      </c>
      <c r="J32" s="20">
        <f t="shared" si="4"/>
        <v>5.507745266781404</v>
      </c>
      <c r="K32" s="12">
        <v>112.8</v>
      </c>
      <c r="L32" s="20">
        <f t="shared" si="5"/>
        <v>-0.70921985815602584</v>
      </c>
      <c r="M32" s="12">
        <v>108.9</v>
      </c>
      <c r="N32" s="20">
        <f t="shared" si="6"/>
        <v>-5.2341597796143269</v>
      </c>
      <c r="O32" s="12">
        <v>116.6</v>
      </c>
      <c r="P32" s="20">
        <f t="shared" si="7"/>
        <v>-5.6603773584905612</v>
      </c>
      <c r="Q32" s="12">
        <v>178.1</v>
      </c>
      <c r="R32" s="20">
        <f t="shared" si="8"/>
        <v>8.2537900056148334</v>
      </c>
      <c r="S32" s="12">
        <v>109.1</v>
      </c>
      <c r="T32" s="20">
        <f t="shared" si="9"/>
        <v>-2.5664527956003642</v>
      </c>
      <c r="U32" s="12">
        <v>103.6</v>
      </c>
      <c r="V32" s="20">
        <f t="shared" si="10"/>
        <v>-3.9575289575289525</v>
      </c>
      <c r="W32" s="12">
        <v>109</v>
      </c>
      <c r="X32" s="20">
        <f t="shared" si="11"/>
        <v>1.1926605504587131</v>
      </c>
      <c r="Y32" s="12">
        <v>111.8</v>
      </c>
      <c r="Z32" s="20">
        <f t="shared" si="12"/>
        <v>0</v>
      </c>
      <c r="AA32" s="12">
        <v>116</v>
      </c>
      <c r="AB32" s="20">
        <f t="shared" si="13"/>
        <v>0.94827586206896064</v>
      </c>
      <c r="AC32" s="12">
        <v>122.5</v>
      </c>
      <c r="AD32" s="20">
        <f t="shared" si="14"/>
        <v>0.3265306122449026</v>
      </c>
      <c r="AE32" s="12">
        <v>112.8</v>
      </c>
      <c r="AF32" s="20">
        <f t="shared" si="15"/>
        <v>1.1524822695035435</v>
      </c>
      <c r="AG32" s="12">
        <v>114.6</v>
      </c>
      <c r="AH32" s="20">
        <f t="shared" si="16"/>
        <v>-0.95986038394414874</v>
      </c>
      <c r="AI32" s="12">
        <v>113.1</v>
      </c>
      <c r="AJ32" s="20">
        <f t="shared" si="17"/>
        <v>-2.4756852343059217</v>
      </c>
      <c r="AK32" s="12">
        <v>114.4</v>
      </c>
      <c r="AL32" s="20">
        <f t="shared" si="18"/>
        <v>-1.2237762237762286</v>
      </c>
      <c r="AM32" s="11" t="s">
        <v>32</v>
      </c>
      <c r="AN32" s="11">
        <v>111.1</v>
      </c>
      <c r="AO32" s="20">
        <f t="shared" si="0"/>
        <v>-0.36003600360035237</v>
      </c>
      <c r="AP32" s="12">
        <v>112.6</v>
      </c>
      <c r="AQ32" s="20">
        <f t="shared" si="19"/>
        <v>-2.3090586145648264</v>
      </c>
      <c r="AR32" s="12">
        <v>111.3</v>
      </c>
      <c r="AS32" s="20">
        <f t="shared" si="20"/>
        <v>-0.35938903863431398</v>
      </c>
      <c r="AT32" s="12">
        <v>109.7</v>
      </c>
      <c r="AU32" s="20">
        <f t="shared" si="21"/>
        <v>-1.0027347310847845</v>
      </c>
      <c r="AV32" s="12">
        <v>109.6</v>
      </c>
      <c r="AW32" s="20">
        <f t="shared" si="22"/>
        <v>-9.1240875912403568E-2</v>
      </c>
      <c r="AX32" s="12">
        <v>108.7</v>
      </c>
      <c r="AY32" s="20">
        <f t="shared" si="23"/>
        <v>-0.18399264029439083</v>
      </c>
      <c r="AZ32" s="12">
        <v>111</v>
      </c>
      <c r="BA32" s="20">
        <f t="shared" si="24"/>
        <v>0.27027027027026773</v>
      </c>
      <c r="BB32" s="12">
        <v>108.2</v>
      </c>
      <c r="BC32" s="20">
        <f t="shared" si="25"/>
        <v>-0.27726432532347239</v>
      </c>
      <c r="BD32" s="12">
        <v>109.8</v>
      </c>
      <c r="BE32" s="20">
        <f t="shared" si="26"/>
        <v>-0.18214936247723393</v>
      </c>
      <c r="BF32" s="30">
        <v>117.4</v>
      </c>
      <c r="BG32" s="39">
        <f t="shared" si="27"/>
        <v>-2.0442930153322023</v>
      </c>
    </row>
    <row r="33" spans="1:59" hidden="1" x14ac:dyDescent="0.3">
      <c r="A33" s="11" t="s">
        <v>33</v>
      </c>
      <c r="B33" s="12">
        <v>2013</v>
      </c>
      <c r="C33" s="11" t="s">
        <v>53</v>
      </c>
      <c r="D33" s="11">
        <f t="shared" si="1"/>
        <v>11</v>
      </c>
      <c r="E33" s="12">
        <v>119.8</v>
      </c>
      <c r="F33" s="32">
        <f t="shared" si="2"/>
        <v>-1.4190317195325568</v>
      </c>
      <c r="G33" s="12">
        <v>116.3</v>
      </c>
      <c r="H33" s="20">
        <f t="shared" si="3"/>
        <v>-0.77386070507307947</v>
      </c>
      <c r="I33" s="12">
        <v>122.6</v>
      </c>
      <c r="J33" s="20">
        <f t="shared" si="4"/>
        <v>-3.1810766721043979</v>
      </c>
      <c r="K33" s="12">
        <v>112</v>
      </c>
      <c r="L33" s="20">
        <f t="shared" si="5"/>
        <v>0.4464285714285714</v>
      </c>
      <c r="M33" s="12">
        <v>103.2</v>
      </c>
      <c r="N33" s="20">
        <f t="shared" si="6"/>
        <v>3.48837209302325</v>
      </c>
      <c r="O33" s="12">
        <v>110</v>
      </c>
      <c r="P33" s="20">
        <f t="shared" si="7"/>
        <v>3.1818181818181817</v>
      </c>
      <c r="Q33" s="12">
        <v>192.8</v>
      </c>
      <c r="R33" s="20">
        <f t="shared" si="8"/>
        <v>-5.0311203319502162</v>
      </c>
      <c r="S33" s="12">
        <v>106.3</v>
      </c>
      <c r="T33" s="20">
        <f t="shared" si="9"/>
        <v>1.7873941674506166</v>
      </c>
      <c r="U33" s="12">
        <v>99.5</v>
      </c>
      <c r="V33" s="20">
        <f t="shared" si="10"/>
        <v>2.7135678391959828</v>
      </c>
      <c r="W33" s="12">
        <v>110.3</v>
      </c>
      <c r="X33" s="20">
        <f t="shared" si="11"/>
        <v>-0.81595648232093521</v>
      </c>
      <c r="Y33" s="12">
        <v>111.8</v>
      </c>
      <c r="Z33" s="20">
        <f t="shared" si="12"/>
        <v>0</v>
      </c>
      <c r="AA33" s="12">
        <v>117.1</v>
      </c>
      <c r="AB33" s="20">
        <f t="shared" si="13"/>
        <v>-0.51238257899230943</v>
      </c>
      <c r="AC33" s="12">
        <v>122.9</v>
      </c>
      <c r="AD33" s="20">
        <f t="shared" si="14"/>
        <v>-0.24410089503662438</v>
      </c>
      <c r="AE33" s="12">
        <v>114.1</v>
      </c>
      <c r="AF33" s="20">
        <f t="shared" si="15"/>
        <v>-0.87642418930762489</v>
      </c>
      <c r="AG33" s="12">
        <v>113.5</v>
      </c>
      <c r="AH33" s="20">
        <f t="shared" si="16"/>
        <v>0.61674008810572944</v>
      </c>
      <c r="AI33" s="12">
        <v>110.3</v>
      </c>
      <c r="AJ33" s="20">
        <f t="shared" si="17"/>
        <v>1.4505893019039062</v>
      </c>
      <c r="AK33" s="12">
        <v>113</v>
      </c>
      <c r="AL33" s="20">
        <f t="shared" si="18"/>
        <v>0.70796460176990894</v>
      </c>
      <c r="AM33" s="11" t="s">
        <v>54</v>
      </c>
      <c r="AN33" s="11">
        <f t="shared" si="28"/>
        <v>111.1</v>
      </c>
      <c r="AO33" s="20">
        <f t="shared" si="0"/>
        <v>-0.36003600360035237</v>
      </c>
      <c r="AP33" s="12">
        <v>110</v>
      </c>
      <c r="AQ33" s="20">
        <f t="shared" si="19"/>
        <v>1.4545454545454493</v>
      </c>
      <c r="AR33" s="12">
        <v>110.9</v>
      </c>
      <c r="AS33" s="20">
        <f t="shared" si="20"/>
        <v>0.18034265103695998</v>
      </c>
      <c r="AT33" s="12">
        <v>108.6</v>
      </c>
      <c r="AU33" s="20">
        <f t="shared" si="21"/>
        <v>0.6445672191528572</v>
      </c>
      <c r="AV33" s="12">
        <v>109.5</v>
      </c>
      <c r="AW33" s="20">
        <f t="shared" si="22"/>
        <v>0</v>
      </c>
      <c r="AX33" s="12">
        <v>108.5</v>
      </c>
      <c r="AY33" s="20">
        <f t="shared" si="23"/>
        <v>9.2165898617506278E-2</v>
      </c>
      <c r="AZ33" s="12">
        <v>111.3</v>
      </c>
      <c r="BA33" s="20">
        <f t="shared" si="24"/>
        <v>-8.9847259658575318E-2</v>
      </c>
      <c r="BB33" s="12">
        <v>107.9</v>
      </c>
      <c r="BC33" s="20">
        <f t="shared" si="25"/>
        <v>0.18535681186282543</v>
      </c>
      <c r="BD33" s="12">
        <v>109.6</v>
      </c>
      <c r="BE33" s="20">
        <f t="shared" si="26"/>
        <v>9.1240875912416544E-2</v>
      </c>
      <c r="BF33" s="30">
        <v>115</v>
      </c>
      <c r="BG33" s="39">
        <f t="shared" si="27"/>
        <v>1.1304347826086933</v>
      </c>
    </row>
    <row r="34" spans="1:59" hidden="1" x14ac:dyDescent="0.3">
      <c r="A34" s="11" t="s">
        <v>35</v>
      </c>
      <c r="B34" s="12">
        <v>2013</v>
      </c>
      <c r="C34" s="11" t="s">
        <v>53</v>
      </c>
      <c r="D34" s="11">
        <f t="shared" si="1"/>
        <v>11</v>
      </c>
      <c r="E34" s="12">
        <v>118.1</v>
      </c>
      <c r="F34" s="32">
        <f t="shared" si="2"/>
        <v>0.25402201524133056</v>
      </c>
      <c r="G34" s="12">
        <v>115.4</v>
      </c>
      <c r="H34" s="20">
        <f t="shared" si="3"/>
        <v>0.43327556325823224</v>
      </c>
      <c r="I34" s="12">
        <v>118.7</v>
      </c>
      <c r="J34" s="20">
        <f t="shared" si="4"/>
        <v>1.432181971356363</v>
      </c>
      <c r="K34" s="12">
        <v>112.5</v>
      </c>
      <c r="L34" s="20">
        <f t="shared" si="5"/>
        <v>1.155555555555553</v>
      </c>
      <c r="M34" s="12">
        <v>106.8</v>
      </c>
      <c r="N34" s="20">
        <f t="shared" si="6"/>
        <v>2.5280898876404523</v>
      </c>
      <c r="O34" s="12">
        <v>113.5</v>
      </c>
      <c r="P34" s="20">
        <f t="shared" si="7"/>
        <v>1.7621145374449341</v>
      </c>
      <c r="Q34" s="12">
        <v>183.1</v>
      </c>
      <c r="R34" s="20">
        <f t="shared" si="8"/>
        <v>-20.425996723102134</v>
      </c>
      <c r="S34" s="12">
        <v>108.2</v>
      </c>
      <c r="T34" s="20">
        <f t="shared" si="9"/>
        <v>1.2014787430683893</v>
      </c>
      <c r="U34" s="12">
        <v>102.2</v>
      </c>
      <c r="V34" s="20">
        <f t="shared" si="10"/>
        <v>0.68493150684931781</v>
      </c>
      <c r="W34" s="12">
        <v>109.4</v>
      </c>
      <c r="X34" s="20">
        <f t="shared" si="11"/>
        <v>0.36563071297988248</v>
      </c>
      <c r="Y34" s="12">
        <v>111.8</v>
      </c>
      <c r="Z34" s="20">
        <f t="shared" si="12"/>
        <v>0.26833631484794024</v>
      </c>
      <c r="AA34" s="12">
        <v>116.5</v>
      </c>
      <c r="AB34" s="20">
        <f t="shared" si="13"/>
        <v>0.2575107296137315</v>
      </c>
      <c r="AC34" s="12">
        <v>122.6</v>
      </c>
      <c r="AD34" s="20">
        <f t="shared" si="14"/>
        <v>-3.1810766721043979</v>
      </c>
      <c r="AE34" s="12">
        <v>113.1</v>
      </c>
      <c r="AF34" s="20">
        <f t="shared" si="15"/>
        <v>0.44208664898320071</v>
      </c>
      <c r="AG34" s="12">
        <v>114.2</v>
      </c>
      <c r="AH34" s="20">
        <f t="shared" si="16"/>
        <v>1.4010507880910632</v>
      </c>
      <c r="AI34" s="12">
        <v>111.9</v>
      </c>
      <c r="AJ34" s="20">
        <f t="shared" si="17"/>
        <v>1.8766756032171528</v>
      </c>
      <c r="AK34" s="12">
        <v>113.8</v>
      </c>
      <c r="AL34" s="20">
        <f t="shared" si="18"/>
        <v>1.4938488576449938</v>
      </c>
      <c r="AM34" s="11" t="s">
        <v>54</v>
      </c>
      <c r="AN34" s="11">
        <f t="shared" si="28"/>
        <v>111.1</v>
      </c>
      <c r="AO34" s="20">
        <f t="shared" si="0"/>
        <v>-0.36003600360035237</v>
      </c>
      <c r="AP34" s="12">
        <v>111.6</v>
      </c>
      <c r="AQ34" s="20">
        <f t="shared" si="19"/>
        <v>1.0752688172043037</v>
      </c>
      <c r="AR34" s="12">
        <v>111.1</v>
      </c>
      <c r="AS34" s="20">
        <f t="shared" si="20"/>
        <v>0.90009000900090008</v>
      </c>
      <c r="AT34" s="12">
        <v>109.3</v>
      </c>
      <c r="AU34" s="20">
        <f t="shared" si="21"/>
        <v>0.73193046660566985</v>
      </c>
      <c r="AV34" s="12">
        <v>109.5</v>
      </c>
      <c r="AW34" s="20">
        <f t="shared" si="22"/>
        <v>0.36529680365297323</v>
      </c>
      <c r="AX34" s="12">
        <v>108.6</v>
      </c>
      <c r="AY34" s="20">
        <f t="shared" si="23"/>
        <v>0.55248618784531178</v>
      </c>
      <c r="AZ34" s="12">
        <v>111.2</v>
      </c>
      <c r="BA34" s="20">
        <f t="shared" si="24"/>
        <v>0.35971223021581966</v>
      </c>
      <c r="BB34" s="12">
        <v>108.1</v>
      </c>
      <c r="BC34" s="20">
        <f t="shared" si="25"/>
        <v>0</v>
      </c>
      <c r="BD34" s="12">
        <v>109.7</v>
      </c>
      <c r="BE34" s="20">
        <f t="shared" si="26"/>
        <v>0.36463081130354735</v>
      </c>
      <c r="BF34" s="30">
        <v>116.3</v>
      </c>
      <c r="BG34" s="39">
        <f t="shared" si="27"/>
        <v>-0.68787618228718594</v>
      </c>
    </row>
    <row r="35" spans="1:59" hidden="1" x14ac:dyDescent="0.3">
      <c r="A35" s="11" t="s">
        <v>30</v>
      </c>
      <c r="B35" s="12">
        <v>2013</v>
      </c>
      <c r="C35" s="11" t="s">
        <v>55</v>
      </c>
      <c r="D35" s="11">
        <f t="shared" si="1"/>
        <v>12</v>
      </c>
      <c r="E35" s="12">
        <v>118.4</v>
      </c>
      <c r="F35" s="32">
        <f t="shared" si="2"/>
        <v>1.7736486486486438</v>
      </c>
      <c r="G35" s="12">
        <v>115.9</v>
      </c>
      <c r="H35" s="20">
        <f t="shared" si="3"/>
        <v>1.8981880931837694</v>
      </c>
      <c r="I35" s="12">
        <v>120.4</v>
      </c>
      <c r="J35" s="20">
        <f t="shared" si="4"/>
        <v>6.7275747508305601</v>
      </c>
      <c r="K35" s="12">
        <v>113.8</v>
      </c>
      <c r="L35" s="20">
        <f t="shared" si="5"/>
        <v>-0.87873462214411258</v>
      </c>
      <c r="M35" s="12">
        <v>109.5</v>
      </c>
      <c r="N35" s="20">
        <f t="shared" si="6"/>
        <v>-5.5707762557077576</v>
      </c>
      <c r="O35" s="12">
        <v>115.5</v>
      </c>
      <c r="P35" s="20">
        <f t="shared" si="7"/>
        <v>-4.1558441558441528</v>
      </c>
      <c r="Q35" s="12">
        <v>145.69999999999999</v>
      </c>
      <c r="R35" s="20">
        <f t="shared" si="8"/>
        <v>-0.61770761839394461</v>
      </c>
      <c r="S35" s="12">
        <v>109.5</v>
      </c>
      <c r="T35" s="20">
        <f t="shared" si="9"/>
        <v>-2.1917808219178134</v>
      </c>
      <c r="U35" s="12">
        <v>102.9</v>
      </c>
      <c r="V35" s="20">
        <f t="shared" si="10"/>
        <v>-4.178814382896026</v>
      </c>
      <c r="W35" s="12">
        <v>109.8</v>
      </c>
      <c r="X35" s="20">
        <f t="shared" si="11"/>
        <v>1.9125683060109366</v>
      </c>
      <c r="Y35" s="12">
        <v>112.1</v>
      </c>
      <c r="Z35" s="20">
        <f t="shared" si="12"/>
        <v>0</v>
      </c>
      <c r="AA35" s="12">
        <v>116.8</v>
      </c>
      <c r="AB35" s="20">
        <f t="shared" si="13"/>
        <v>1.1130136986301344</v>
      </c>
      <c r="AC35" s="12">
        <v>118.7</v>
      </c>
      <c r="AD35" s="20">
        <f t="shared" si="14"/>
        <v>-0.75821398483572511</v>
      </c>
      <c r="AE35" s="12">
        <v>113.6</v>
      </c>
      <c r="AF35" s="20">
        <f t="shared" si="15"/>
        <v>1.2323943661971881</v>
      </c>
      <c r="AG35" s="12">
        <v>115.8</v>
      </c>
      <c r="AH35" s="20">
        <f t="shared" si="16"/>
        <v>-1.381692573402413</v>
      </c>
      <c r="AI35" s="12">
        <v>114</v>
      </c>
      <c r="AJ35" s="20">
        <f t="shared" si="17"/>
        <v>-2.7192982456140302</v>
      </c>
      <c r="AK35" s="12">
        <v>115.5</v>
      </c>
      <c r="AL35" s="20">
        <f t="shared" si="18"/>
        <v>-1.5584415584415561</v>
      </c>
      <c r="AM35" s="11" t="s">
        <v>32</v>
      </c>
      <c r="AN35" s="11">
        <v>110.7</v>
      </c>
      <c r="AO35" s="20">
        <f t="shared" si="0"/>
        <v>0.81300813008129313</v>
      </c>
      <c r="AP35" s="12">
        <v>112.8</v>
      </c>
      <c r="AQ35" s="20">
        <f t="shared" si="19"/>
        <v>-2.127659574468078</v>
      </c>
      <c r="AR35" s="12">
        <v>112.1</v>
      </c>
      <c r="AS35" s="20">
        <f t="shared" si="20"/>
        <v>-0.71364852809990831</v>
      </c>
      <c r="AT35" s="12">
        <v>110.1</v>
      </c>
      <c r="AU35" s="20">
        <f t="shared" si="21"/>
        <v>-0.99909173478655244</v>
      </c>
      <c r="AV35" s="12">
        <v>109.9</v>
      </c>
      <c r="AW35" s="20">
        <f t="shared" si="22"/>
        <v>-0.18198362147406993</v>
      </c>
      <c r="AX35" s="12">
        <v>109.2</v>
      </c>
      <c r="AY35" s="20">
        <f t="shared" si="23"/>
        <v>-0.27472527472527208</v>
      </c>
      <c r="AZ35" s="12">
        <v>111.6</v>
      </c>
      <c r="BA35" s="20">
        <f t="shared" si="24"/>
        <v>-0.17921146953404002</v>
      </c>
      <c r="BB35" s="12">
        <v>108.1</v>
      </c>
      <c r="BC35" s="20">
        <f t="shared" si="25"/>
        <v>-0.37002775208139821</v>
      </c>
      <c r="BD35" s="12">
        <v>110.1</v>
      </c>
      <c r="BE35" s="20">
        <f t="shared" si="26"/>
        <v>-0.27247956403269497</v>
      </c>
      <c r="BF35" s="30">
        <v>115.5</v>
      </c>
      <c r="BG35" s="39">
        <f t="shared" si="27"/>
        <v>-1.9047619047619073</v>
      </c>
    </row>
    <row r="36" spans="1:59" hidden="1" x14ac:dyDescent="0.3">
      <c r="A36" s="11" t="s">
        <v>33</v>
      </c>
      <c r="B36" s="12">
        <v>2013</v>
      </c>
      <c r="C36" s="11" t="s">
        <v>55</v>
      </c>
      <c r="D36" s="11">
        <f t="shared" si="1"/>
        <v>12</v>
      </c>
      <c r="E36" s="12">
        <v>120.5</v>
      </c>
      <c r="F36" s="32">
        <f t="shared" si="2"/>
        <v>-1.1618257261410836</v>
      </c>
      <c r="G36" s="12">
        <v>118.1</v>
      </c>
      <c r="H36" s="20">
        <f t="shared" si="3"/>
        <v>-1.1854360711261571</v>
      </c>
      <c r="I36" s="12">
        <v>128.5</v>
      </c>
      <c r="J36" s="20">
        <f t="shared" si="4"/>
        <v>-3.8910505836575875</v>
      </c>
      <c r="K36" s="12">
        <v>112.8</v>
      </c>
      <c r="L36" s="20">
        <f t="shared" si="5"/>
        <v>0.53191489361702882</v>
      </c>
      <c r="M36" s="12">
        <v>103.4</v>
      </c>
      <c r="N36" s="20">
        <f t="shared" si="6"/>
        <v>3.7717601547388702</v>
      </c>
      <c r="O36" s="12">
        <v>110.7</v>
      </c>
      <c r="P36" s="20">
        <f t="shared" si="7"/>
        <v>2.3486901535681972</v>
      </c>
      <c r="Q36" s="12">
        <v>144.80000000000001</v>
      </c>
      <c r="R36" s="20">
        <f t="shared" si="8"/>
        <v>0.41436464088397396</v>
      </c>
      <c r="S36" s="12">
        <v>107.1</v>
      </c>
      <c r="T36" s="20">
        <f t="shared" si="9"/>
        <v>1.4939309056956196</v>
      </c>
      <c r="U36" s="12">
        <v>98.6</v>
      </c>
      <c r="V36" s="20">
        <f t="shared" si="10"/>
        <v>2.9411764705882413</v>
      </c>
      <c r="W36" s="12">
        <v>111.9</v>
      </c>
      <c r="X36" s="20">
        <f t="shared" si="11"/>
        <v>-1.2511170688114437</v>
      </c>
      <c r="Y36" s="12">
        <v>112.1</v>
      </c>
      <c r="Z36" s="20">
        <f t="shared" si="12"/>
        <v>0</v>
      </c>
      <c r="AA36" s="12">
        <v>118.1</v>
      </c>
      <c r="AB36" s="20">
        <f t="shared" si="13"/>
        <v>-0.59271803556307256</v>
      </c>
      <c r="AC36" s="12">
        <v>117.8</v>
      </c>
      <c r="AD36" s="20">
        <f t="shared" si="14"/>
        <v>0.50933786078099197</v>
      </c>
      <c r="AE36" s="12">
        <v>115</v>
      </c>
      <c r="AF36" s="20">
        <f t="shared" si="15"/>
        <v>-0.86956521739130432</v>
      </c>
      <c r="AG36" s="12">
        <v>114.2</v>
      </c>
      <c r="AH36" s="20">
        <f t="shared" si="16"/>
        <v>0.87565674255691772</v>
      </c>
      <c r="AI36" s="12">
        <v>110.9</v>
      </c>
      <c r="AJ36" s="20">
        <f t="shared" si="17"/>
        <v>1.6230838593327295</v>
      </c>
      <c r="AK36" s="12">
        <v>113.7</v>
      </c>
      <c r="AL36" s="20">
        <f t="shared" si="18"/>
        <v>0.96745822339489373</v>
      </c>
      <c r="AM36" s="11" t="s">
        <v>56</v>
      </c>
      <c r="AN36" s="11">
        <f t="shared" si="28"/>
        <v>110.7</v>
      </c>
      <c r="AO36" s="20">
        <f t="shared" si="0"/>
        <v>0.81300813008129313</v>
      </c>
      <c r="AP36" s="12">
        <v>110.4</v>
      </c>
      <c r="AQ36" s="20">
        <f t="shared" si="19"/>
        <v>1.3586956521739131</v>
      </c>
      <c r="AR36" s="12">
        <v>111.3</v>
      </c>
      <c r="AS36" s="20">
        <f t="shared" si="20"/>
        <v>0.35938903863432681</v>
      </c>
      <c r="AT36" s="12">
        <v>109</v>
      </c>
      <c r="AU36" s="20">
        <f t="shared" si="21"/>
        <v>0.64220183486238791</v>
      </c>
      <c r="AV36" s="12">
        <v>109.7</v>
      </c>
      <c r="AW36" s="20">
        <f t="shared" si="22"/>
        <v>9.1157702825883605E-2</v>
      </c>
      <c r="AX36" s="12">
        <v>108.9</v>
      </c>
      <c r="AY36" s="20">
        <f t="shared" si="23"/>
        <v>9.1827364554632057E-2</v>
      </c>
      <c r="AZ36" s="12">
        <v>111.4</v>
      </c>
      <c r="BA36" s="20">
        <f t="shared" si="24"/>
        <v>8.9766606822257011E-2</v>
      </c>
      <c r="BB36" s="12">
        <v>107.7</v>
      </c>
      <c r="BC36" s="20">
        <f t="shared" si="25"/>
        <v>0.18570102135562008</v>
      </c>
      <c r="BD36" s="12">
        <v>109.8</v>
      </c>
      <c r="BE36" s="20">
        <f t="shared" si="26"/>
        <v>0.18214936247723393</v>
      </c>
      <c r="BF36" s="30">
        <v>113.3</v>
      </c>
      <c r="BG36" s="39">
        <f t="shared" si="27"/>
        <v>1.0591350397175665</v>
      </c>
    </row>
    <row r="37" spans="1:59" hidden="1" x14ac:dyDescent="0.3">
      <c r="A37" s="11" t="s">
        <v>35</v>
      </c>
      <c r="B37" s="12">
        <v>2013</v>
      </c>
      <c r="C37" s="11" t="s">
        <v>55</v>
      </c>
      <c r="D37" s="11">
        <f t="shared" si="1"/>
        <v>12</v>
      </c>
      <c r="E37" s="12">
        <v>119.1</v>
      </c>
      <c r="F37" s="32">
        <f t="shared" si="2"/>
        <v>-0.16792611251048584</v>
      </c>
      <c r="G37" s="12">
        <v>116.7</v>
      </c>
      <c r="H37" s="20">
        <f t="shared" si="3"/>
        <v>0.34275921165380591</v>
      </c>
      <c r="I37" s="12">
        <v>123.5</v>
      </c>
      <c r="J37" s="20">
        <f t="shared" si="4"/>
        <v>-2.42914979757085</v>
      </c>
      <c r="K37" s="12">
        <v>113.4</v>
      </c>
      <c r="L37" s="20">
        <f t="shared" si="5"/>
        <v>0.88183421516754845</v>
      </c>
      <c r="M37" s="12">
        <v>107.3</v>
      </c>
      <c r="N37" s="20">
        <f t="shared" si="6"/>
        <v>1.5843429636533111</v>
      </c>
      <c r="O37" s="12">
        <v>113.3</v>
      </c>
      <c r="P37" s="20">
        <f t="shared" si="7"/>
        <v>1.9417475728155367</v>
      </c>
      <c r="Q37" s="12">
        <v>145.4</v>
      </c>
      <c r="R37" s="20">
        <f t="shared" si="8"/>
        <v>-14.786795048143054</v>
      </c>
      <c r="S37" s="12">
        <v>108.7</v>
      </c>
      <c r="T37" s="20">
        <f t="shared" si="9"/>
        <v>0.82796688132473917</v>
      </c>
      <c r="U37" s="12">
        <v>101.5</v>
      </c>
      <c r="V37" s="20">
        <f t="shared" si="10"/>
        <v>0.29556650246305138</v>
      </c>
      <c r="W37" s="12">
        <v>110.5</v>
      </c>
      <c r="X37" s="20">
        <f t="shared" si="11"/>
        <v>-0.27149321266968068</v>
      </c>
      <c r="Y37" s="12">
        <v>112.1</v>
      </c>
      <c r="Z37" s="20">
        <f t="shared" si="12"/>
        <v>0.26761819803747672</v>
      </c>
      <c r="AA37" s="12">
        <v>117.4</v>
      </c>
      <c r="AB37" s="20">
        <f t="shared" si="13"/>
        <v>-8.5178875638848822E-2</v>
      </c>
      <c r="AC37" s="12">
        <v>118.4</v>
      </c>
      <c r="AD37" s="20">
        <f t="shared" si="14"/>
        <v>-2.0270270270270316</v>
      </c>
      <c r="AE37" s="12">
        <v>114</v>
      </c>
      <c r="AF37" s="20">
        <f t="shared" si="15"/>
        <v>0</v>
      </c>
      <c r="AG37" s="12">
        <v>115.2</v>
      </c>
      <c r="AH37" s="20">
        <f t="shared" si="16"/>
        <v>1.1284722222222199</v>
      </c>
      <c r="AI37" s="12">
        <v>112.7</v>
      </c>
      <c r="AJ37" s="20">
        <f t="shared" si="17"/>
        <v>1.5971606033717809</v>
      </c>
      <c r="AK37" s="12">
        <v>114.8</v>
      </c>
      <c r="AL37" s="20">
        <f t="shared" si="18"/>
        <v>1.2195121951219561</v>
      </c>
      <c r="AM37" s="11" t="s">
        <v>56</v>
      </c>
      <c r="AN37" s="11">
        <f t="shared" si="28"/>
        <v>110.7</v>
      </c>
      <c r="AO37" s="20">
        <f t="shared" si="0"/>
        <v>0.81300813008129313</v>
      </c>
      <c r="AP37" s="12">
        <v>111.9</v>
      </c>
      <c r="AQ37" s="20">
        <f t="shared" si="19"/>
        <v>0.98302055406612532</v>
      </c>
      <c r="AR37" s="12">
        <v>111.7</v>
      </c>
      <c r="AS37" s="20">
        <f t="shared" si="20"/>
        <v>0.80572963294538191</v>
      </c>
      <c r="AT37" s="12">
        <v>109.7</v>
      </c>
      <c r="AU37" s="20">
        <f t="shared" si="21"/>
        <v>0.82041932543299134</v>
      </c>
      <c r="AV37" s="12">
        <v>109.8</v>
      </c>
      <c r="AW37" s="20">
        <f t="shared" si="22"/>
        <v>0.63752276867031232</v>
      </c>
      <c r="AX37" s="12">
        <v>109</v>
      </c>
      <c r="AY37" s="20">
        <f t="shared" si="23"/>
        <v>0.55045871559632509</v>
      </c>
      <c r="AZ37" s="12">
        <v>111.5</v>
      </c>
      <c r="BA37" s="20">
        <f t="shared" si="24"/>
        <v>0.26905829596412301</v>
      </c>
      <c r="BB37" s="12">
        <v>107.9</v>
      </c>
      <c r="BC37" s="20">
        <f t="shared" si="25"/>
        <v>0.37071362372566397</v>
      </c>
      <c r="BD37" s="12">
        <v>110</v>
      </c>
      <c r="BE37" s="20">
        <f t="shared" si="26"/>
        <v>0.54545454545454031</v>
      </c>
      <c r="BF37" s="30">
        <v>114.5</v>
      </c>
      <c r="BG37" s="39">
        <f t="shared" si="27"/>
        <v>-0.26200873362445165</v>
      </c>
    </row>
    <row r="38" spans="1:59" hidden="1" x14ac:dyDescent="0.3">
      <c r="A38" s="11" t="s">
        <v>30</v>
      </c>
      <c r="B38" s="12">
        <v>2014</v>
      </c>
      <c r="C38" s="11" t="s">
        <v>31</v>
      </c>
      <c r="D38" s="11">
        <f t="shared" si="1"/>
        <v>1</v>
      </c>
      <c r="E38" s="12">
        <v>118.9</v>
      </c>
      <c r="F38" s="32">
        <f t="shared" si="2"/>
        <v>1.9343986543313683</v>
      </c>
      <c r="G38" s="12">
        <v>117.1</v>
      </c>
      <c r="H38" s="20">
        <f t="shared" si="3"/>
        <v>4.1844577284372377</v>
      </c>
      <c r="I38" s="12">
        <v>120.5</v>
      </c>
      <c r="J38" s="20">
        <f t="shared" si="4"/>
        <v>7.8008298755186765</v>
      </c>
      <c r="K38" s="12">
        <v>114.4</v>
      </c>
      <c r="L38" s="20">
        <f t="shared" si="5"/>
        <v>-0.69930069930070915</v>
      </c>
      <c r="M38" s="12">
        <v>109</v>
      </c>
      <c r="N38" s="20">
        <f t="shared" si="6"/>
        <v>-5.5963302752293522</v>
      </c>
      <c r="O38" s="12">
        <v>115.5</v>
      </c>
      <c r="P38" s="20">
        <f t="shared" si="7"/>
        <v>-2.9437229437229488</v>
      </c>
      <c r="Q38" s="12">
        <v>123.9</v>
      </c>
      <c r="R38" s="20">
        <f t="shared" si="8"/>
        <v>-4.0355125100887808</v>
      </c>
      <c r="S38" s="12">
        <v>109.6</v>
      </c>
      <c r="T38" s="20">
        <f t="shared" si="9"/>
        <v>-1.9160583941605789</v>
      </c>
      <c r="U38" s="12">
        <v>101.8</v>
      </c>
      <c r="V38" s="20">
        <f t="shared" si="10"/>
        <v>-4.8133595284872221</v>
      </c>
      <c r="W38" s="12">
        <v>110.2</v>
      </c>
      <c r="X38" s="20">
        <f t="shared" si="11"/>
        <v>2.2686025408348458</v>
      </c>
      <c r="Y38" s="12">
        <v>112.4</v>
      </c>
      <c r="Z38" s="20">
        <f t="shared" si="12"/>
        <v>-0.26690391459075746</v>
      </c>
      <c r="AA38" s="12">
        <v>117.3</v>
      </c>
      <c r="AB38" s="20">
        <f t="shared" si="13"/>
        <v>1.449275362318843</v>
      </c>
      <c r="AC38" s="12">
        <v>116</v>
      </c>
      <c r="AD38" s="20">
        <f t="shared" si="14"/>
        <v>-0.43103448275862066</v>
      </c>
      <c r="AE38" s="12">
        <v>114</v>
      </c>
      <c r="AF38" s="20">
        <f t="shared" si="15"/>
        <v>1.4912280701754412</v>
      </c>
      <c r="AG38" s="12">
        <v>116.5</v>
      </c>
      <c r="AH38" s="20">
        <f t="shared" si="16"/>
        <v>-1.4592274678111612</v>
      </c>
      <c r="AI38" s="12">
        <v>114.5</v>
      </c>
      <c r="AJ38" s="20">
        <f t="shared" si="17"/>
        <v>-2.7947598253275134</v>
      </c>
      <c r="AK38" s="12">
        <v>116.2</v>
      </c>
      <c r="AL38" s="20">
        <f t="shared" si="18"/>
        <v>-1.6351118760757364</v>
      </c>
      <c r="AM38" s="11" t="s">
        <v>32</v>
      </c>
      <c r="AN38" s="11">
        <v>111.6</v>
      </c>
      <c r="AO38" s="20">
        <f t="shared" si="0"/>
        <v>0.80645161290323097</v>
      </c>
      <c r="AP38" s="12">
        <v>113</v>
      </c>
      <c r="AQ38" s="20">
        <f t="shared" si="19"/>
        <v>-1.7699115044247788</v>
      </c>
      <c r="AR38" s="12">
        <v>112.6</v>
      </c>
      <c r="AS38" s="20">
        <f t="shared" si="20"/>
        <v>-0.62166962699821371</v>
      </c>
      <c r="AT38" s="12">
        <v>110.6</v>
      </c>
      <c r="AU38" s="20">
        <f t="shared" si="21"/>
        <v>-0.81374321880650236</v>
      </c>
      <c r="AV38" s="12">
        <v>110.5</v>
      </c>
      <c r="AW38" s="20">
        <f t="shared" si="22"/>
        <v>0.27149321266968068</v>
      </c>
      <c r="AX38" s="12">
        <v>109.6</v>
      </c>
      <c r="AY38" s="20">
        <f t="shared" si="23"/>
        <v>0.18248175182482013</v>
      </c>
      <c r="AZ38" s="12">
        <v>111.8</v>
      </c>
      <c r="BA38" s="20">
        <f t="shared" si="24"/>
        <v>-0.26833631484794024</v>
      </c>
      <c r="BB38" s="12">
        <v>108.3</v>
      </c>
      <c r="BC38" s="20">
        <f t="shared" si="25"/>
        <v>-0.27700831024930489</v>
      </c>
      <c r="BD38" s="12">
        <v>110.6</v>
      </c>
      <c r="BE38" s="20">
        <f t="shared" si="26"/>
        <v>-9.0415913200718193E-2</v>
      </c>
      <c r="BF38" s="30">
        <v>114.2</v>
      </c>
      <c r="BG38" s="39">
        <f t="shared" si="27"/>
        <v>-1.1383537653239904</v>
      </c>
    </row>
    <row r="39" spans="1:59" hidden="1" x14ac:dyDescent="0.3">
      <c r="A39" s="11" t="s">
        <v>33</v>
      </c>
      <c r="B39" s="12">
        <v>2014</v>
      </c>
      <c r="C39" s="11" t="s">
        <v>31</v>
      </c>
      <c r="D39" s="11">
        <f t="shared" si="1"/>
        <v>1</v>
      </c>
      <c r="E39" s="12">
        <v>121.2</v>
      </c>
      <c r="F39" s="32">
        <f t="shared" si="2"/>
        <v>-1.320132013201327</v>
      </c>
      <c r="G39" s="12">
        <v>122</v>
      </c>
      <c r="H39" s="20">
        <f t="shared" si="3"/>
        <v>-2.6229508196721336</v>
      </c>
      <c r="I39" s="12">
        <v>129.9</v>
      </c>
      <c r="J39" s="20">
        <f t="shared" si="4"/>
        <v>-4.4649730561970831</v>
      </c>
      <c r="K39" s="12">
        <v>113.6</v>
      </c>
      <c r="L39" s="20">
        <f t="shared" si="5"/>
        <v>0.44014084507042256</v>
      </c>
      <c r="M39" s="12">
        <v>102.9</v>
      </c>
      <c r="N39" s="20">
        <f t="shared" si="6"/>
        <v>3.7900874635568425</v>
      </c>
      <c r="O39" s="12">
        <v>112.1</v>
      </c>
      <c r="P39" s="20">
        <f t="shared" si="7"/>
        <v>1.6057091882248096</v>
      </c>
      <c r="Q39" s="12">
        <v>118.9</v>
      </c>
      <c r="R39" s="20">
        <f t="shared" si="8"/>
        <v>2.7754415475189207</v>
      </c>
      <c r="S39" s="12">
        <v>107.5</v>
      </c>
      <c r="T39" s="20">
        <f t="shared" si="9"/>
        <v>1.302325581395354</v>
      </c>
      <c r="U39" s="12">
        <v>96.9</v>
      </c>
      <c r="V39" s="20">
        <f t="shared" si="10"/>
        <v>3.4055727554179538</v>
      </c>
      <c r="W39" s="12">
        <v>112.7</v>
      </c>
      <c r="X39" s="20">
        <f t="shared" si="11"/>
        <v>-1.5084294587400202</v>
      </c>
      <c r="Y39" s="12">
        <v>112.1</v>
      </c>
      <c r="Z39" s="20">
        <f t="shared" si="12"/>
        <v>0.17841213202498024</v>
      </c>
      <c r="AA39" s="12">
        <v>119</v>
      </c>
      <c r="AB39" s="20">
        <f t="shared" si="13"/>
        <v>-0.75630252100840811</v>
      </c>
      <c r="AC39" s="12">
        <v>115.5</v>
      </c>
      <c r="AD39" s="20">
        <f t="shared" si="14"/>
        <v>0.25974025974025727</v>
      </c>
      <c r="AE39" s="12">
        <v>115.7</v>
      </c>
      <c r="AF39" s="20">
        <f t="shared" si="15"/>
        <v>-1.0371650821089047</v>
      </c>
      <c r="AG39" s="12">
        <v>114.8</v>
      </c>
      <c r="AH39" s="20">
        <f t="shared" si="16"/>
        <v>0.87108013937282225</v>
      </c>
      <c r="AI39" s="12">
        <v>111.3</v>
      </c>
      <c r="AJ39" s="20">
        <f t="shared" si="17"/>
        <v>1.707097933513033</v>
      </c>
      <c r="AK39" s="12">
        <v>114.3</v>
      </c>
      <c r="AL39" s="20">
        <f t="shared" si="18"/>
        <v>0.96237970253719041</v>
      </c>
      <c r="AM39" s="11" t="s">
        <v>57</v>
      </c>
      <c r="AN39" s="11">
        <f t="shared" si="28"/>
        <v>111.6</v>
      </c>
      <c r="AO39" s="20">
        <f t="shared" si="0"/>
        <v>0.80645161290323097</v>
      </c>
      <c r="AP39" s="12">
        <v>111</v>
      </c>
      <c r="AQ39" s="20">
        <f t="shared" si="19"/>
        <v>1.0810810810810836</v>
      </c>
      <c r="AR39" s="12">
        <v>111.9</v>
      </c>
      <c r="AS39" s="20">
        <f t="shared" si="20"/>
        <v>0.35746201966040342</v>
      </c>
      <c r="AT39" s="12">
        <v>109.7</v>
      </c>
      <c r="AU39" s="20">
        <f t="shared" si="21"/>
        <v>0.54694621695532752</v>
      </c>
      <c r="AV39" s="12">
        <v>110.8</v>
      </c>
      <c r="AW39" s="20">
        <f t="shared" si="22"/>
        <v>-9.0252707581222308E-2</v>
      </c>
      <c r="AX39" s="12">
        <v>109.8</v>
      </c>
      <c r="AY39" s="20">
        <f t="shared" si="23"/>
        <v>-9.1074681238610497E-2</v>
      </c>
      <c r="AZ39" s="12">
        <v>111.5</v>
      </c>
      <c r="BA39" s="20">
        <f t="shared" si="24"/>
        <v>8.9686098654703422E-2</v>
      </c>
      <c r="BB39" s="12">
        <v>108</v>
      </c>
      <c r="BC39" s="20">
        <f t="shared" si="25"/>
        <v>0.18518518518518781</v>
      </c>
      <c r="BD39" s="12">
        <v>110.5</v>
      </c>
      <c r="BE39" s="20">
        <f t="shared" si="26"/>
        <v>9.0497737556555935E-2</v>
      </c>
      <c r="BF39" s="30">
        <v>112.9</v>
      </c>
      <c r="BG39" s="39">
        <f t="shared" si="27"/>
        <v>0.62001771479184109</v>
      </c>
    </row>
    <row r="40" spans="1:59" hidden="1" x14ac:dyDescent="0.3">
      <c r="A40" s="11" t="s">
        <v>35</v>
      </c>
      <c r="B40" s="12">
        <v>2014</v>
      </c>
      <c r="C40" s="11" t="s">
        <v>31</v>
      </c>
      <c r="D40" s="11">
        <f t="shared" si="1"/>
        <v>1</v>
      </c>
      <c r="E40" s="12">
        <v>119.6</v>
      </c>
      <c r="F40" s="32">
        <f t="shared" si="2"/>
        <v>-0.16722408026754904</v>
      </c>
      <c r="G40" s="12">
        <v>118.8</v>
      </c>
      <c r="H40" s="20">
        <f t="shared" si="3"/>
        <v>-0.92592592592592116</v>
      </c>
      <c r="I40" s="12">
        <v>124.1</v>
      </c>
      <c r="J40" s="20">
        <f t="shared" si="4"/>
        <v>-2.3368251410153036</v>
      </c>
      <c r="K40" s="12">
        <v>114.1</v>
      </c>
      <c r="L40" s="20">
        <f t="shared" si="5"/>
        <v>0.78878177037686736</v>
      </c>
      <c r="M40" s="12">
        <v>106.8</v>
      </c>
      <c r="N40" s="20">
        <f t="shared" si="6"/>
        <v>2.0599250936329616</v>
      </c>
      <c r="O40" s="12">
        <v>113.9</v>
      </c>
      <c r="P40" s="20">
        <f t="shared" si="7"/>
        <v>2.3705004389815527</v>
      </c>
      <c r="Q40" s="12">
        <v>122.2</v>
      </c>
      <c r="R40" s="20">
        <f t="shared" si="8"/>
        <v>-5.0736497545008206</v>
      </c>
      <c r="S40" s="12">
        <v>108.9</v>
      </c>
      <c r="T40" s="20">
        <f t="shared" si="9"/>
        <v>0.82644628099172757</v>
      </c>
      <c r="U40" s="12">
        <v>100.2</v>
      </c>
      <c r="V40" s="20">
        <f t="shared" si="10"/>
        <v>0.89820359281436268</v>
      </c>
      <c r="W40" s="12">
        <v>111</v>
      </c>
      <c r="X40" s="20">
        <f t="shared" si="11"/>
        <v>-0.54054054054053546</v>
      </c>
      <c r="Y40" s="12">
        <v>112.3</v>
      </c>
      <c r="Z40" s="20">
        <f t="shared" si="12"/>
        <v>0.53428317008015014</v>
      </c>
      <c r="AA40" s="12">
        <v>118.1</v>
      </c>
      <c r="AB40" s="20">
        <f t="shared" si="13"/>
        <v>-0.25402201524131851</v>
      </c>
      <c r="AC40" s="12">
        <v>115.8</v>
      </c>
      <c r="AD40" s="20">
        <f t="shared" si="14"/>
        <v>-0.43177892918825561</v>
      </c>
      <c r="AE40" s="12">
        <v>114.5</v>
      </c>
      <c r="AF40" s="20">
        <f t="shared" si="15"/>
        <v>-0.26200873362445165</v>
      </c>
      <c r="AG40" s="12">
        <v>115.8</v>
      </c>
      <c r="AH40" s="20">
        <f t="shared" si="16"/>
        <v>1.1226252158894623</v>
      </c>
      <c r="AI40" s="12">
        <v>113.2</v>
      </c>
      <c r="AJ40" s="20">
        <f t="shared" si="17"/>
        <v>1.1484098939929304</v>
      </c>
      <c r="AK40" s="12">
        <v>115.4</v>
      </c>
      <c r="AL40" s="20">
        <f t="shared" si="18"/>
        <v>1.1265164644714012</v>
      </c>
      <c r="AM40" s="11" t="s">
        <v>57</v>
      </c>
      <c r="AN40" s="11">
        <f t="shared" si="28"/>
        <v>111.6</v>
      </c>
      <c r="AO40" s="20">
        <f t="shared" si="0"/>
        <v>0.80645161290323097</v>
      </c>
      <c r="AP40" s="12">
        <v>112.2</v>
      </c>
      <c r="AQ40" s="20">
        <f t="shared" si="19"/>
        <v>0.89126559714795017</v>
      </c>
      <c r="AR40" s="12">
        <v>112.3</v>
      </c>
      <c r="AS40" s="20">
        <f t="shared" si="20"/>
        <v>0.53428317008015014</v>
      </c>
      <c r="AT40" s="12">
        <v>110.3</v>
      </c>
      <c r="AU40" s="20">
        <f t="shared" si="21"/>
        <v>0.54397098821396961</v>
      </c>
      <c r="AV40" s="12">
        <v>110.7</v>
      </c>
      <c r="AW40" s="20">
        <f t="shared" si="22"/>
        <v>9.0334236675694957E-2</v>
      </c>
      <c r="AX40" s="12">
        <v>109.7</v>
      </c>
      <c r="AY40" s="20">
        <f t="shared" si="23"/>
        <v>0.18231540565178014</v>
      </c>
      <c r="AZ40" s="12">
        <v>111.6</v>
      </c>
      <c r="BA40" s="20">
        <f t="shared" si="24"/>
        <v>0.35842293906810546</v>
      </c>
      <c r="BB40" s="12">
        <v>108.2</v>
      </c>
      <c r="BC40" s="20">
        <f t="shared" si="25"/>
        <v>0.46210720887245837</v>
      </c>
      <c r="BD40" s="12">
        <v>110.6</v>
      </c>
      <c r="BE40" s="20">
        <f t="shared" si="26"/>
        <v>0.27124773960218024</v>
      </c>
      <c r="BF40" s="30">
        <v>113.6</v>
      </c>
      <c r="BG40" s="39">
        <f t="shared" si="27"/>
        <v>0.35211267605634305</v>
      </c>
    </row>
    <row r="41" spans="1:59" hidden="1" x14ac:dyDescent="0.3">
      <c r="A41" s="11" t="s">
        <v>30</v>
      </c>
      <c r="B41" s="12">
        <v>2014</v>
      </c>
      <c r="C41" s="11" t="s">
        <v>36</v>
      </c>
      <c r="D41" s="11">
        <f t="shared" si="1"/>
        <v>2</v>
      </c>
      <c r="E41" s="12">
        <v>119.4</v>
      </c>
      <c r="F41" s="32">
        <f t="shared" si="2"/>
        <v>2.0938023450586263</v>
      </c>
      <c r="G41" s="12">
        <v>117.7</v>
      </c>
      <c r="H41" s="20">
        <f t="shared" si="3"/>
        <v>3.6533559898045853</v>
      </c>
      <c r="I41" s="12">
        <v>121.2</v>
      </c>
      <c r="J41" s="20">
        <f t="shared" si="4"/>
        <v>2.7227722772277203</v>
      </c>
      <c r="K41" s="12">
        <v>115</v>
      </c>
      <c r="L41" s="20">
        <f t="shared" si="5"/>
        <v>0.17391304347826333</v>
      </c>
      <c r="M41" s="12">
        <v>109</v>
      </c>
      <c r="N41" s="20">
        <f t="shared" si="6"/>
        <v>-5.9633027522935782</v>
      </c>
      <c r="O41" s="12">
        <v>116.6</v>
      </c>
      <c r="P41" s="20">
        <f t="shared" si="7"/>
        <v>-2.1440823327615783</v>
      </c>
      <c r="Q41" s="12">
        <v>116</v>
      </c>
      <c r="R41" s="20">
        <f t="shared" si="8"/>
        <v>-3.8793103448275863</v>
      </c>
      <c r="S41" s="12">
        <v>109.8</v>
      </c>
      <c r="T41" s="20">
        <f t="shared" si="9"/>
        <v>-1.4571948998178454</v>
      </c>
      <c r="U41" s="12">
        <v>101.1</v>
      </c>
      <c r="V41" s="20">
        <f t="shared" si="10"/>
        <v>-5.6379821958456864</v>
      </c>
      <c r="W41" s="12">
        <v>110.4</v>
      </c>
      <c r="X41" s="20">
        <f t="shared" si="11"/>
        <v>2.8079710144927486</v>
      </c>
      <c r="Y41" s="12">
        <v>112.9</v>
      </c>
      <c r="Z41" s="20">
        <f t="shared" si="12"/>
        <v>-0.70859167404783996</v>
      </c>
      <c r="AA41" s="12">
        <v>117.8</v>
      </c>
      <c r="AB41" s="20">
        <f t="shared" si="13"/>
        <v>1.7826825127334536</v>
      </c>
      <c r="AC41" s="12">
        <v>115.3</v>
      </c>
      <c r="AD41" s="20">
        <f t="shared" si="14"/>
        <v>-8.673026886382855E-2</v>
      </c>
      <c r="AE41" s="12">
        <v>114.2</v>
      </c>
      <c r="AF41" s="20">
        <f t="shared" si="15"/>
        <v>1.7513134851138354</v>
      </c>
      <c r="AG41" s="12">
        <v>117.1</v>
      </c>
      <c r="AH41" s="20">
        <f t="shared" si="16"/>
        <v>-1.5371477369769404</v>
      </c>
      <c r="AI41" s="12">
        <v>114.5</v>
      </c>
      <c r="AJ41" s="20">
        <f t="shared" si="17"/>
        <v>-2.4454148471615698</v>
      </c>
      <c r="AK41" s="12">
        <v>116.7</v>
      </c>
      <c r="AL41" s="20">
        <f t="shared" si="18"/>
        <v>-1.7137960582690661</v>
      </c>
      <c r="AM41" s="11" t="s">
        <v>32</v>
      </c>
      <c r="AN41" s="11">
        <v>112.5</v>
      </c>
      <c r="AO41" s="20">
        <f t="shared" si="0"/>
        <v>0.62222222222222479</v>
      </c>
      <c r="AP41" s="12">
        <v>113.2</v>
      </c>
      <c r="AQ41" s="20">
        <f t="shared" si="19"/>
        <v>-1.8551236749116684</v>
      </c>
      <c r="AR41" s="12">
        <v>112.9</v>
      </c>
      <c r="AS41" s="20">
        <f t="shared" si="20"/>
        <v>-0.26572187776794626</v>
      </c>
      <c r="AT41" s="12">
        <v>110.9</v>
      </c>
      <c r="AU41" s="20">
        <f t="shared" si="21"/>
        <v>-0.45085662759242562</v>
      </c>
      <c r="AV41" s="12">
        <v>110.8</v>
      </c>
      <c r="AW41" s="20">
        <f t="shared" si="22"/>
        <v>0.45126353790613716</v>
      </c>
      <c r="AX41" s="12">
        <v>109.9</v>
      </c>
      <c r="AY41" s="20">
        <f t="shared" si="23"/>
        <v>0.36396724294812688</v>
      </c>
      <c r="AZ41" s="12">
        <v>112</v>
      </c>
      <c r="BA41" s="20">
        <f t="shared" si="24"/>
        <v>-0.3571428571428622</v>
      </c>
      <c r="BB41" s="12">
        <v>108.7</v>
      </c>
      <c r="BC41" s="20">
        <f t="shared" si="25"/>
        <v>0</v>
      </c>
      <c r="BD41" s="12">
        <v>110.9</v>
      </c>
      <c r="BE41" s="20">
        <f t="shared" si="26"/>
        <v>9.0171325518479992E-2</v>
      </c>
      <c r="BF41" s="30">
        <v>114</v>
      </c>
      <c r="BG41" s="39">
        <f t="shared" si="27"/>
        <v>-0.78947368421053132</v>
      </c>
    </row>
    <row r="42" spans="1:59" hidden="1" x14ac:dyDescent="0.3">
      <c r="A42" s="11" t="s">
        <v>33</v>
      </c>
      <c r="B42" s="12">
        <v>2014</v>
      </c>
      <c r="C42" s="11" t="s">
        <v>36</v>
      </c>
      <c r="D42" s="11">
        <f t="shared" si="1"/>
        <v>2</v>
      </c>
      <c r="E42" s="12">
        <v>121.9</v>
      </c>
      <c r="F42" s="32">
        <f t="shared" si="2"/>
        <v>-1.3945857260049244</v>
      </c>
      <c r="G42" s="12">
        <v>122</v>
      </c>
      <c r="H42" s="20">
        <f t="shared" si="3"/>
        <v>-2.2950819672131124</v>
      </c>
      <c r="I42" s="12">
        <v>124.5</v>
      </c>
      <c r="J42" s="20">
        <f t="shared" si="4"/>
        <v>-1.6064257028112447</v>
      </c>
      <c r="K42" s="12">
        <v>115.2</v>
      </c>
      <c r="L42" s="20">
        <f t="shared" si="5"/>
        <v>-8.6805555555562949E-2</v>
      </c>
      <c r="M42" s="12">
        <v>102.5</v>
      </c>
      <c r="N42" s="20">
        <f t="shared" si="6"/>
        <v>3.9999999999999947</v>
      </c>
      <c r="O42" s="12">
        <v>114.1</v>
      </c>
      <c r="P42" s="20">
        <f t="shared" si="7"/>
        <v>1.1393514460999223</v>
      </c>
      <c r="Q42" s="12">
        <v>111.5</v>
      </c>
      <c r="R42" s="20">
        <f t="shared" si="8"/>
        <v>2.6905829596412558</v>
      </c>
      <c r="S42" s="12">
        <v>108.2</v>
      </c>
      <c r="T42" s="20">
        <f t="shared" si="9"/>
        <v>1.0166358595194032</v>
      </c>
      <c r="U42" s="12">
        <v>95.4</v>
      </c>
      <c r="V42" s="20">
        <f t="shared" si="10"/>
        <v>3.9832285115303949</v>
      </c>
      <c r="W42" s="12">
        <v>113.5</v>
      </c>
      <c r="X42" s="20">
        <f t="shared" si="11"/>
        <v>-1.8502202643171757</v>
      </c>
      <c r="Y42" s="12">
        <v>112.1</v>
      </c>
      <c r="Z42" s="20">
        <f t="shared" si="12"/>
        <v>0.44603033006244425</v>
      </c>
      <c r="AA42" s="12">
        <v>119.9</v>
      </c>
      <c r="AB42" s="20">
        <f t="shared" si="13"/>
        <v>-0.91743119266055739</v>
      </c>
      <c r="AC42" s="12">
        <v>115.2</v>
      </c>
      <c r="AD42" s="20">
        <f t="shared" si="14"/>
        <v>8.6805555555550612E-2</v>
      </c>
      <c r="AE42" s="12">
        <v>116.2</v>
      </c>
      <c r="AF42" s="20">
        <f t="shared" si="15"/>
        <v>-1.2908777969018932</v>
      </c>
      <c r="AG42" s="12">
        <v>115.3</v>
      </c>
      <c r="AH42" s="20">
        <f t="shared" si="16"/>
        <v>0.95403295750217565</v>
      </c>
      <c r="AI42" s="12">
        <v>111.7</v>
      </c>
      <c r="AJ42" s="20">
        <f t="shared" si="17"/>
        <v>1.4324082363473538</v>
      </c>
      <c r="AK42" s="12">
        <v>114.7</v>
      </c>
      <c r="AL42" s="20">
        <f t="shared" si="18"/>
        <v>1.0462074978204035</v>
      </c>
      <c r="AM42" s="11" t="s">
        <v>58</v>
      </c>
      <c r="AN42" s="11">
        <f t="shared" si="28"/>
        <v>112.5</v>
      </c>
      <c r="AO42" s="20">
        <f t="shared" si="0"/>
        <v>0.62222222222222479</v>
      </c>
      <c r="AP42" s="12">
        <v>111.1</v>
      </c>
      <c r="AQ42" s="20">
        <f t="shared" si="19"/>
        <v>1.1701170117011803</v>
      </c>
      <c r="AR42" s="12">
        <v>112.6</v>
      </c>
      <c r="AS42" s="20">
        <f t="shared" si="20"/>
        <v>0.1776198934280665</v>
      </c>
      <c r="AT42" s="12">
        <v>110.4</v>
      </c>
      <c r="AU42" s="20">
        <f t="shared" si="21"/>
        <v>0.27173913043477999</v>
      </c>
      <c r="AV42" s="12">
        <v>111.3</v>
      </c>
      <c r="AW42" s="20">
        <f t="shared" si="22"/>
        <v>-0.1796945193171634</v>
      </c>
      <c r="AX42" s="12">
        <v>110.3</v>
      </c>
      <c r="AY42" s="20">
        <f t="shared" si="23"/>
        <v>-0.18132366273798989</v>
      </c>
      <c r="AZ42" s="12">
        <v>111.6</v>
      </c>
      <c r="BA42" s="20">
        <f t="shared" si="24"/>
        <v>0.17921146953405273</v>
      </c>
      <c r="BB42" s="12">
        <v>108.7</v>
      </c>
      <c r="BC42" s="20">
        <f t="shared" si="25"/>
        <v>0</v>
      </c>
      <c r="BD42" s="12">
        <v>111</v>
      </c>
      <c r="BE42" s="20">
        <f t="shared" si="26"/>
        <v>-9.0090090090084979E-2</v>
      </c>
      <c r="BF42" s="30">
        <v>113.1</v>
      </c>
      <c r="BG42" s="39">
        <f t="shared" si="27"/>
        <v>0.44208664898320071</v>
      </c>
    </row>
    <row r="43" spans="1:59" hidden="1" x14ac:dyDescent="0.3">
      <c r="A43" s="11" t="s">
        <v>35</v>
      </c>
      <c r="B43" s="12">
        <v>2014</v>
      </c>
      <c r="C43" s="11" t="s">
        <v>36</v>
      </c>
      <c r="D43" s="11">
        <f t="shared" si="1"/>
        <v>2</v>
      </c>
      <c r="E43" s="12">
        <v>120.2</v>
      </c>
      <c r="F43" s="32">
        <f t="shared" si="2"/>
        <v>-8.3194675540772478E-2</v>
      </c>
      <c r="G43" s="12">
        <v>119.2</v>
      </c>
      <c r="H43" s="20">
        <f t="shared" si="3"/>
        <v>-0.92281879194631589</v>
      </c>
      <c r="I43" s="12">
        <v>122.5</v>
      </c>
      <c r="J43" s="20">
        <f t="shared" si="4"/>
        <v>-1.4693877551020385</v>
      </c>
      <c r="K43" s="12">
        <v>115.1</v>
      </c>
      <c r="L43" s="20">
        <f t="shared" si="5"/>
        <v>0.86880973066898359</v>
      </c>
      <c r="M43" s="12">
        <v>106.6</v>
      </c>
      <c r="N43" s="20">
        <f t="shared" si="6"/>
        <v>2.5328330206379013</v>
      </c>
      <c r="O43" s="12">
        <v>115.4</v>
      </c>
      <c r="P43" s="20">
        <f t="shared" si="7"/>
        <v>3.6395147313691409</v>
      </c>
      <c r="Q43" s="12">
        <v>114.5</v>
      </c>
      <c r="R43" s="20">
        <f t="shared" si="8"/>
        <v>2.9694323144104855</v>
      </c>
      <c r="S43" s="12">
        <v>109.3</v>
      </c>
      <c r="T43" s="20">
        <f t="shared" si="9"/>
        <v>0.8234217749313868</v>
      </c>
      <c r="U43" s="12">
        <v>99.2</v>
      </c>
      <c r="V43" s="20">
        <f t="shared" si="10"/>
        <v>2.0161290322580645</v>
      </c>
      <c r="W43" s="12">
        <v>111.4</v>
      </c>
      <c r="X43" s="20">
        <f t="shared" si="11"/>
        <v>-0.62836624775583738</v>
      </c>
      <c r="Y43" s="12">
        <v>112.6</v>
      </c>
      <c r="Z43" s="20">
        <f t="shared" si="12"/>
        <v>0.355239786856133</v>
      </c>
      <c r="AA43" s="12">
        <v>118.8</v>
      </c>
      <c r="AB43" s="20">
        <f t="shared" si="13"/>
        <v>-0.42087542087542085</v>
      </c>
      <c r="AC43" s="12">
        <v>115.3</v>
      </c>
      <c r="AD43" s="20">
        <f t="shared" si="14"/>
        <v>0.7805724197745062</v>
      </c>
      <c r="AE43" s="12">
        <v>114.7</v>
      </c>
      <c r="AF43" s="20">
        <f t="shared" si="15"/>
        <v>-8.7183958151707514E-2</v>
      </c>
      <c r="AG43" s="12">
        <v>116.4</v>
      </c>
      <c r="AH43" s="20">
        <f t="shared" si="16"/>
        <v>0.94501718213057928</v>
      </c>
      <c r="AI43" s="12">
        <v>113.3</v>
      </c>
      <c r="AJ43" s="20">
        <f t="shared" si="17"/>
        <v>1.4121800529567594</v>
      </c>
      <c r="AK43" s="12">
        <v>115.9</v>
      </c>
      <c r="AL43" s="20">
        <f t="shared" si="18"/>
        <v>1.1216566005176851</v>
      </c>
      <c r="AM43" s="11" t="s">
        <v>58</v>
      </c>
      <c r="AN43" s="11">
        <f t="shared" si="28"/>
        <v>112.5</v>
      </c>
      <c r="AO43" s="20">
        <f t="shared" si="0"/>
        <v>0.62222222222222479</v>
      </c>
      <c r="AP43" s="12">
        <v>112.4</v>
      </c>
      <c r="AQ43" s="20">
        <f t="shared" si="19"/>
        <v>0.88967971530249101</v>
      </c>
      <c r="AR43" s="12">
        <v>112.8</v>
      </c>
      <c r="AS43" s="20">
        <f t="shared" si="20"/>
        <v>0.53191489361702882</v>
      </c>
      <c r="AT43" s="12">
        <v>110.7</v>
      </c>
      <c r="AU43" s="20">
        <f t="shared" si="21"/>
        <v>0.63233965672990322</v>
      </c>
      <c r="AV43" s="12">
        <v>111.1</v>
      </c>
      <c r="AW43" s="20">
        <f t="shared" si="22"/>
        <v>9.0009000900097696E-2</v>
      </c>
      <c r="AX43" s="12">
        <v>110.1</v>
      </c>
      <c r="AY43" s="20">
        <f t="shared" si="23"/>
        <v>9.0826521344240269E-2</v>
      </c>
      <c r="AZ43" s="12">
        <v>111.8</v>
      </c>
      <c r="BA43" s="20">
        <f t="shared" si="24"/>
        <v>0.53667262969589324</v>
      </c>
      <c r="BB43" s="12">
        <v>108.7</v>
      </c>
      <c r="BC43" s="20">
        <f t="shared" si="25"/>
        <v>0.18399264029439083</v>
      </c>
      <c r="BD43" s="12">
        <v>110.9</v>
      </c>
      <c r="BE43" s="20">
        <f t="shared" si="26"/>
        <v>0.36068530207393279</v>
      </c>
      <c r="BF43" s="30">
        <v>113.6</v>
      </c>
      <c r="BG43" s="39">
        <f t="shared" si="27"/>
        <v>0.88028169014084512</v>
      </c>
    </row>
    <row r="44" spans="1:59" hidden="1" x14ac:dyDescent="0.3">
      <c r="A44" s="11" t="s">
        <v>30</v>
      </c>
      <c r="B44" s="12">
        <v>2014</v>
      </c>
      <c r="C44" s="11" t="s">
        <v>38</v>
      </c>
      <c r="D44" s="11">
        <f t="shared" si="1"/>
        <v>3</v>
      </c>
      <c r="E44" s="12">
        <v>120.1</v>
      </c>
      <c r="F44" s="32">
        <f t="shared" si="2"/>
        <v>1.665278934221482</v>
      </c>
      <c r="G44" s="12">
        <v>118.1</v>
      </c>
      <c r="H44" s="20">
        <f t="shared" si="3"/>
        <v>2.7942421676545397</v>
      </c>
      <c r="I44" s="12">
        <v>120.7</v>
      </c>
      <c r="J44" s="20">
        <f t="shared" si="4"/>
        <v>0.66280033140016337</v>
      </c>
      <c r="K44" s="12">
        <v>116.1</v>
      </c>
      <c r="L44" s="20">
        <f t="shared" si="5"/>
        <v>8.6132644272186504E-2</v>
      </c>
      <c r="M44" s="12">
        <v>109.3</v>
      </c>
      <c r="N44" s="20">
        <f t="shared" si="6"/>
        <v>-5.9469350411710895</v>
      </c>
      <c r="O44" s="12">
        <v>119.6</v>
      </c>
      <c r="P44" s="20">
        <f t="shared" si="7"/>
        <v>-1.588628762541799</v>
      </c>
      <c r="Q44" s="12">
        <v>117.9</v>
      </c>
      <c r="R44" s="20">
        <f t="shared" si="8"/>
        <v>-3.9016115351993284</v>
      </c>
      <c r="S44" s="12">
        <v>110.2</v>
      </c>
      <c r="T44" s="20">
        <f t="shared" si="9"/>
        <v>-1.1796733212341171</v>
      </c>
      <c r="U44" s="12">
        <v>101.2</v>
      </c>
      <c r="V44" s="20">
        <f t="shared" si="10"/>
        <v>-4.8418972332015864</v>
      </c>
      <c r="W44" s="12">
        <v>110.7</v>
      </c>
      <c r="X44" s="20">
        <f t="shared" si="11"/>
        <v>3.0713640469737955</v>
      </c>
      <c r="Y44" s="12">
        <v>113</v>
      </c>
      <c r="Z44" s="20">
        <f t="shared" si="12"/>
        <v>-0.70796460176990894</v>
      </c>
      <c r="AA44" s="12">
        <v>118.3</v>
      </c>
      <c r="AB44" s="20">
        <f t="shared" si="13"/>
        <v>1.8596787827557082</v>
      </c>
      <c r="AC44" s="12">
        <v>116.2</v>
      </c>
      <c r="AD44" s="20">
        <f t="shared" si="14"/>
        <v>-0.17211703958692154</v>
      </c>
      <c r="AE44" s="12">
        <v>114.6</v>
      </c>
      <c r="AF44" s="20">
        <f t="shared" si="15"/>
        <v>1.8324607329843006</v>
      </c>
      <c r="AG44" s="12">
        <v>117.5</v>
      </c>
      <c r="AH44" s="20">
        <f t="shared" si="16"/>
        <v>-1.4468085106383004</v>
      </c>
      <c r="AI44" s="12">
        <v>114.9</v>
      </c>
      <c r="AJ44" s="20">
        <f t="shared" si="17"/>
        <v>-2.4369016536118462</v>
      </c>
      <c r="AK44" s="12">
        <v>117.2</v>
      </c>
      <c r="AL44" s="20">
        <f t="shared" si="18"/>
        <v>-1.7064846416382253</v>
      </c>
      <c r="AM44" s="11" t="s">
        <v>32</v>
      </c>
      <c r="AN44" s="11">
        <v>113.2</v>
      </c>
      <c r="AO44" s="20">
        <f t="shared" si="0"/>
        <v>0.61837455830388943</v>
      </c>
      <c r="AP44" s="12">
        <v>113.4</v>
      </c>
      <c r="AQ44" s="20">
        <f t="shared" si="19"/>
        <v>-2.204585537918871</v>
      </c>
      <c r="AR44" s="12">
        <v>113.4</v>
      </c>
      <c r="AS44" s="20">
        <f t="shared" si="20"/>
        <v>-0.35273368606702443</v>
      </c>
      <c r="AT44" s="12">
        <v>111.4</v>
      </c>
      <c r="AU44" s="20">
        <f t="shared" si="21"/>
        <v>-0.53859964093358037</v>
      </c>
      <c r="AV44" s="12">
        <v>111.2</v>
      </c>
      <c r="AW44" s="20">
        <f t="shared" si="22"/>
        <v>0.35971223021581966</v>
      </c>
      <c r="AX44" s="12">
        <v>110.2</v>
      </c>
      <c r="AY44" s="20">
        <f t="shared" si="23"/>
        <v>0.63520871143375934</v>
      </c>
      <c r="AZ44" s="12">
        <v>112.4</v>
      </c>
      <c r="BA44" s="20">
        <f t="shared" si="24"/>
        <v>-0.53380782918150227</v>
      </c>
      <c r="BB44" s="12">
        <v>108.9</v>
      </c>
      <c r="BC44" s="20">
        <f t="shared" si="25"/>
        <v>0.27548209366390919</v>
      </c>
      <c r="BD44" s="12">
        <v>111.3</v>
      </c>
      <c r="BE44" s="20">
        <f t="shared" si="26"/>
        <v>8.9847259658588072E-2</v>
      </c>
      <c r="BF44" s="30">
        <v>114.6</v>
      </c>
      <c r="BG44" s="39">
        <f t="shared" si="27"/>
        <v>-0.78534031413611838</v>
      </c>
    </row>
    <row r="45" spans="1:59" hidden="1" x14ac:dyDescent="0.3">
      <c r="A45" s="11" t="s">
        <v>33</v>
      </c>
      <c r="B45" s="12">
        <v>2014</v>
      </c>
      <c r="C45" s="11" t="s">
        <v>38</v>
      </c>
      <c r="D45" s="11">
        <f t="shared" si="1"/>
        <v>3</v>
      </c>
      <c r="E45" s="12">
        <v>122.1</v>
      </c>
      <c r="F45" s="32">
        <f t="shared" si="2"/>
        <v>-1.1466011466011397</v>
      </c>
      <c r="G45" s="12">
        <v>121.4</v>
      </c>
      <c r="H45" s="20">
        <f t="shared" si="3"/>
        <v>-1.7298187808896279</v>
      </c>
      <c r="I45" s="12">
        <v>121.5</v>
      </c>
      <c r="J45" s="20">
        <f t="shared" si="4"/>
        <v>-0.41152263374485598</v>
      </c>
      <c r="K45" s="12">
        <v>116.2</v>
      </c>
      <c r="L45" s="20">
        <f t="shared" si="5"/>
        <v>-8.6058519793466889E-2</v>
      </c>
      <c r="M45" s="12">
        <v>102.8</v>
      </c>
      <c r="N45" s="20">
        <f t="shared" si="6"/>
        <v>3.9883268482490362</v>
      </c>
      <c r="O45" s="12">
        <v>117.7</v>
      </c>
      <c r="P45" s="20">
        <f t="shared" si="7"/>
        <v>0.84961767204757865</v>
      </c>
      <c r="Q45" s="12">
        <v>113.3</v>
      </c>
      <c r="R45" s="20">
        <f t="shared" si="8"/>
        <v>2.64783759929391</v>
      </c>
      <c r="S45" s="12">
        <v>108.9</v>
      </c>
      <c r="T45" s="20">
        <f t="shared" si="9"/>
        <v>0.82644628099172757</v>
      </c>
      <c r="U45" s="12">
        <v>96.3</v>
      </c>
      <c r="V45" s="20">
        <f t="shared" si="10"/>
        <v>3.4267912772585638</v>
      </c>
      <c r="W45" s="12">
        <v>114.1</v>
      </c>
      <c r="X45" s="20">
        <f t="shared" si="11"/>
        <v>-2.0157756354075347</v>
      </c>
      <c r="Y45" s="12">
        <v>112.2</v>
      </c>
      <c r="Z45" s="20">
        <f t="shared" si="12"/>
        <v>0.44563279857397509</v>
      </c>
      <c r="AA45" s="12">
        <v>120.5</v>
      </c>
      <c r="AB45" s="20">
        <f t="shared" si="13"/>
        <v>-0.99585062240664135</v>
      </c>
      <c r="AC45" s="12">
        <v>116</v>
      </c>
      <c r="AD45" s="20">
        <f t="shared" si="14"/>
        <v>8.6206896551719231E-2</v>
      </c>
      <c r="AE45" s="12">
        <v>116.7</v>
      </c>
      <c r="AF45" s="20">
        <f t="shared" si="15"/>
        <v>-1.2853470437017995</v>
      </c>
      <c r="AG45" s="12">
        <v>115.8</v>
      </c>
      <c r="AH45" s="20">
        <f t="shared" si="16"/>
        <v>0.86355785837651122</v>
      </c>
      <c r="AI45" s="12">
        <v>112.1</v>
      </c>
      <c r="AJ45" s="20">
        <f t="shared" si="17"/>
        <v>1.4272970561998293</v>
      </c>
      <c r="AK45" s="12">
        <v>115.2</v>
      </c>
      <c r="AL45" s="20">
        <f t="shared" si="18"/>
        <v>1.041666666666669</v>
      </c>
      <c r="AM45" s="11" t="s">
        <v>59</v>
      </c>
      <c r="AN45" s="11">
        <f t="shared" si="28"/>
        <v>113.2</v>
      </c>
      <c r="AO45" s="20">
        <f t="shared" si="0"/>
        <v>0.61837455830388943</v>
      </c>
      <c r="AP45" s="12">
        <v>110.9</v>
      </c>
      <c r="AQ45" s="20">
        <f t="shared" si="19"/>
        <v>1.4427412082957567</v>
      </c>
      <c r="AR45" s="12">
        <v>113</v>
      </c>
      <c r="AS45" s="20">
        <f t="shared" si="20"/>
        <v>0.1769911504424804</v>
      </c>
      <c r="AT45" s="12">
        <v>110.8</v>
      </c>
      <c r="AU45" s="20">
        <f t="shared" si="21"/>
        <v>0.36101083032491488</v>
      </c>
      <c r="AV45" s="12">
        <v>111.6</v>
      </c>
      <c r="AW45" s="20">
        <f t="shared" si="22"/>
        <v>-0.17921146953404002</v>
      </c>
      <c r="AX45" s="12">
        <v>110.9</v>
      </c>
      <c r="AY45" s="20">
        <f t="shared" si="23"/>
        <v>-0.27051397655546561</v>
      </c>
      <c r="AZ45" s="12">
        <v>111.8</v>
      </c>
      <c r="BA45" s="20">
        <f t="shared" si="24"/>
        <v>0.1788908765652977</v>
      </c>
      <c r="BB45" s="12">
        <v>109.2</v>
      </c>
      <c r="BC45" s="20">
        <f t="shared" si="25"/>
        <v>-0.18315018315018575</v>
      </c>
      <c r="BD45" s="12">
        <v>111.4</v>
      </c>
      <c r="BE45" s="20">
        <f t="shared" si="26"/>
        <v>-8.9766606822269765E-2</v>
      </c>
      <c r="BF45" s="30">
        <v>113.7</v>
      </c>
      <c r="BG45" s="39">
        <f t="shared" si="27"/>
        <v>0.43975373790677219</v>
      </c>
    </row>
    <row r="46" spans="1:59" hidden="1" x14ac:dyDescent="0.3">
      <c r="A46" s="11" t="s">
        <v>35</v>
      </c>
      <c r="B46" s="12">
        <v>2014</v>
      </c>
      <c r="C46" s="11" t="s">
        <v>38</v>
      </c>
      <c r="D46" s="11">
        <f t="shared" si="1"/>
        <v>3</v>
      </c>
      <c r="E46" s="12">
        <v>120.7</v>
      </c>
      <c r="F46" s="32">
        <f t="shared" si="2"/>
        <v>-0.41425020712510358</v>
      </c>
      <c r="G46" s="12">
        <v>119.3</v>
      </c>
      <c r="H46" s="20">
        <f t="shared" si="3"/>
        <v>-0.33528918692371457</v>
      </c>
      <c r="I46" s="12">
        <v>121</v>
      </c>
      <c r="J46" s="20">
        <f t="shared" si="4"/>
        <v>-2.3966942148760375</v>
      </c>
      <c r="K46" s="12">
        <v>116.1</v>
      </c>
      <c r="L46" s="20">
        <f t="shared" si="5"/>
        <v>0.77519379844961733</v>
      </c>
      <c r="M46" s="12">
        <v>106.9</v>
      </c>
      <c r="N46" s="20">
        <f t="shared" si="6"/>
        <v>2.6192703461178644</v>
      </c>
      <c r="O46" s="12">
        <v>118.7</v>
      </c>
      <c r="P46" s="20">
        <f t="shared" si="7"/>
        <v>5.7287278854254398</v>
      </c>
      <c r="Q46" s="12">
        <v>116.3</v>
      </c>
      <c r="R46" s="20">
        <f t="shared" si="8"/>
        <v>3.6113499570077408</v>
      </c>
      <c r="S46" s="12">
        <v>109.8</v>
      </c>
      <c r="T46" s="20">
        <f t="shared" si="9"/>
        <v>1.0928961748633905</v>
      </c>
      <c r="U46" s="12">
        <v>99.6</v>
      </c>
      <c r="V46" s="20">
        <f t="shared" si="10"/>
        <v>3.0120481927710845</v>
      </c>
      <c r="W46" s="12">
        <v>111.8</v>
      </c>
      <c r="X46" s="20">
        <f t="shared" si="11"/>
        <v>-0.53667262969588048</v>
      </c>
      <c r="Y46" s="12">
        <v>112.7</v>
      </c>
      <c r="Z46" s="20">
        <f t="shared" si="12"/>
        <v>0.70984915705412344</v>
      </c>
      <c r="AA46" s="12">
        <v>119.3</v>
      </c>
      <c r="AB46" s="20">
        <f t="shared" si="13"/>
        <v>-0.50293378038557779</v>
      </c>
      <c r="AC46" s="12">
        <v>116.1</v>
      </c>
      <c r="AD46" s="20">
        <f t="shared" si="14"/>
        <v>0.94745908699397818</v>
      </c>
      <c r="AE46" s="12">
        <v>115.2</v>
      </c>
      <c r="AF46" s="20">
        <f t="shared" si="15"/>
        <v>0.17361111111111358</v>
      </c>
      <c r="AG46" s="12">
        <v>116.8</v>
      </c>
      <c r="AH46" s="20">
        <f t="shared" si="16"/>
        <v>1.1130136986301344</v>
      </c>
      <c r="AI46" s="12">
        <v>113.7</v>
      </c>
      <c r="AJ46" s="20">
        <f t="shared" si="17"/>
        <v>2.1108179419524991</v>
      </c>
      <c r="AK46" s="12">
        <v>116.4</v>
      </c>
      <c r="AL46" s="20">
        <f t="shared" si="18"/>
        <v>1.2027491408934634</v>
      </c>
      <c r="AM46" s="11" t="s">
        <v>59</v>
      </c>
      <c r="AN46" s="11">
        <f t="shared" si="28"/>
        <v>113.2</v>
      </c>
      <c r="AO46" s="20">
        <f t="shared" si="0"/>
        <v>0.61837455830388943</v>
      </c>
      <c r="AP46" s="12">
        <v>112.5</v>
      </c>
      <c r="AQ46" s="20">
        <f t="shared" si="19"/>
        <v>0.80000000000000504</v>
      </c>
      <c r="AR46" s="12">
        <v>113.2</v>
      </c>
      <c r="AS46" s="20">
        <f t="shared" si="20"/>
        <v>0.44169611307420498</v>
      </c>
      <c r="AT46" s="12">
        <v>111.2</v>
      </c>
      <c r="AU46" s="20">
        <f t="shared" si="21"/>
        <v>0.53956834532373588</v>
      </c>
      <c r="AV46" s="12">
        <v>111.4</v>
      </c>
      <c r="AW46" s="20">
        <f t="shared" si="22"/>
        <v>-0.17953321364452679</v>
      </c>
      <c r="AX46" s="12">
        <v>110.6</v>
      </c>
      <c r="AY46" s="20">
        <f t="shared" si="23"/>
        <v>-9.0415913200718193E-2</v>
      </c>
      <c r="AZ46" s="12">
        <v>112</v>
      </c>
      <c r="BA46" s="20">
        <f t="shared" si="24"/>
        <v>0.89285714285714279</v>
      </c>
      <c r="BB46" s="12">
        <v>109</v>
      </c>
      <c r="BC46" s="20">
        <f t="shared" si="25"/>
        <v>-9.1743119266049833E-2</v>
      </c>
      <c r="BD46" s="12">
        <v>111.3</v>
      </c>
      <c r="BE46" s="20">
        <f t="shared" si="26"/>
        <v>0.1796945193171634</v>
      </c>
      <c r="BF46" s="30">
        <v>114.2</v>
      </c>
      <c r="BG46" s="39">
        <f t="shared" si="27"/>
        <v>1.0507880910683036</v>
      </c>
    </row>
    <row r="47" spans="1:59" hidden="1" x14ac:dyDescent="0.3">
      <c r="A47" s="11" t="s">
        <v>30</v>
      </c>
      <c r="B47" s="12">
        <v>2014</v>
      </c>
      <c r="C47" s="11" t="s">
        <v>39</v>
      </c>
      <c r="D47" s="11">
        <f t="shared" si="1"/>
        <v>4</v>
      </c>
      <c r="E47" s="12">
        <v>120.2</v>
      </c>
      <c r="F47" s="32">
        <f t="shared" si="2"/>
        <v>1.9134775374376016</v>
      </c>
      <c r="G47" s="12">
        <v>118.9</v>
      </c>
      <c r="H47" s="20">
        <f t="shared" si="3"/>
        <v>2.3549201009251446</v>
      </c>
      <c r="I47" s="12">
        <v>118.1</v>
      </c>
      <c r="J47" s="20">
        <f t="shared" si="4"/>
        <v>-4.0643522438611326</v>
      </c>
      <c r="K47" s="12">
        <v>117</v>
      </c>
      <c r="L47" s="20">
        <f t="shared" si="5"/>
        <v>0</v>
      </c>
      <c r="M47" s="12">
        <v>109.7</v>
      </c>
      <c r="N47" s="20">
        <f t="shared" si="6"/>
        <v>-6.0164083865086679</v>
      </c>
      <c r="O47" s="12">
        <v>125.5</v>
      </c>
      <c r="P47" s="20">
        <f t="shared" si="7"/>
        <v>0.95617529880478314</v>
      </c>
      <c r="Q47" s="12">
        <v>120.5</v>
      </c>
      <c r="R47" s="20">
        <f t="shared" si="8"/>
        <v>0.5809128630705418</v>
      </c>
      <c r="S47" s="12">
        <v>111</v>
      </c>
      <c r="T47" s="20">
        <f t="shared" si="9"/>
        <v>0</v>
      </c>
      <c r="U47" s="12">
        <v>102.6</v>
      </c>
      <c r="V47" s="20">
        <f t="shared" si="10"/>
        <v>-2.241715399610134</v>
      </c>
      <c r="W47" s="12">
        <v>111.2</v>
      </c>
      <c r="X47" s="20">
        <f t="shared" si="11"/>
        <v>3.6870503597122255</v>
      </c>
      <c r="Y47" s="12">
        <v>113.5</v>
      </c>
      <c r="Z47" s="20">
        <f t="shared" si="12"/>
        <v>-0.70484581497797105</v>
      </c>
      <c r="AA47" s="12">
        <v>118.7</v>
      </c>
      <c r="AB47" s="20">
        <f t="shared" si="13"/>
        <v>1.9376579612468383</v>
      </c>
      <c r="AC47" s="12">
        <v>117.2</v>
      </c>
      <c r="AD47" s="20">
        <f t="shared" si="14"/>
        <v>0.85324232081911267</v>
      </c>
      <c r="AE47" s="12">
        <v>115.4</v>
      </c>
      <c r="AF47" s="20">
        <f t="shared" si="15"/>
        <v>1.906412478336212</v>
      </c>
      <c r="AG47" s="12">
        <v>118.1</v>
      </c>
      <c r="AH47" s="20">
        <f t="shared" si="16"/>
        <v>-1.5241320914479231</v>
      </c>
      <c r="AI47" s="12">
        <v>116.1</v>
      </c>
      <c r="AJ47" s="20">
        <f t="shared" si="17"/>
        <v>-3.1007751937984449</v>
      </c>
      <c r="AK47" s="12">
        <v>117.8</v>
      </c>
      <c r="AL47" s="20">
        <f t="shared" si="18"/>
        <v>-1.7826825127334418</v>
      </c>
      <c r="AM47" s="11" t="s">
        <v>32</v>
      </c>
      <c r="AN47" s="11">
        <v>113.9</v>
      </c>
      <c r="AO47" s="20">
        <f t="shared" si="0"/>
        <v>0.35118525021948327</v>
      </c>
      <c r="AP47" s="12">
        <v>113.4</v>
      </c>
      <c r="AQ47" s="20">
        <f t="shared" si="19"/>
        <v>-2.204585537918871</v>
      </c>
      <c r="AR47" s="12">
        <v>113.7</v>
      </c>
      <c r="AS47" s="20">
        <f t="shared" si="20"/>
        <v>-0.26385224274406083</v>
      </c>
      <c r="AT47" s="12">
        <v>111.8</v>
      </c>
      <c r="AU47" s="20">
        <f t="shared" si="21"/>
        <v>-0.71556350626117815</v>
      </c>
      <c r="AV47" s="12">
        <v>111.2</v>
      </c>
      <c r="AW47" s="20">
        <f t="shared" si="22"/>
        <v>0</v>
      </c>
      <c r="AX47" s="12">
        <v>110.5</v>
      </c>
      <c r="AY47" s="20">
        <f t="shared" si="23"/>
        <v>0.63348416289593024</v>
      </c>
      <c r="AZ47" s="12">
        <v>113</v>
      </c>
      <c r="BA47" s="20">
        <f t="shared" si="24"/>
        <v>-0.44247787610619471</v>
      </c>
      <c r="BB47" s="12">
        <v>108.9</v>
      </c>
      <c r="BC47" s="20">
        <f t="shared" si="25"/>
        <v>0.18365472910926411</v>
      </c>
      <c r="BD47" s="12">
        <v>111.5</v>
      </c>
      <c r="BE47" s="20">
        <f t="shared" si="26"/>
        <v>-8.9686098654703422E-2</v>
      </c>
      <c r="BF47" s="30">
        <v>115.4</v>
      </c>
      <c r="BG47" s="39">
        <f t="shared" si="27"/>
        <v>-0.60658578856152756</v>
      </c>
    </row>
    <row r="48" spans="1:59" hidden="1" x14ac:dyDescent="0.3">
      <c r="A48" s="11" t="s">
        <v>33</v>
      </c>
      <c r="B48" s="12">
        <v>2014</v>
      </c>
      <c r="C48" s="11" t="s">
        <v>39</v>
      </c>
      <c r="D48" s="11">
        <f t="shared" si="1"/>
        <v>4</v>
      </c>
      <c r="E48" s="12">
        <v>122.5</v>
      </c>
      <c r="F48" s="32">
        <f t="shared" si="2"/>
        <v>-1.3061224489795873</v>
      </c>
      <c r="G48" s="12">
        <v>121.7</v>
      </c>
      <c r="H48" s="20">
        <f t="shared" si="3"/>
        <v>-1.4790468364831528</v>
      </c>
      <c r="I48" s="12">
        <v>113.3</v>
      </c>
      <c r="J48" s="20">
        <f t="shared" si="4"/>
        <v>2.5595763459841181</v>
      </c>
      <c r="K48" s="12">
        <v>117</v>
      </c>
      <c r="L48" s="20">
        <f t="shared" si="5"/>
        <v>0</v>
      </c>
      <c r="M48" s="12">
        <v>103.1</v>
      </c>
      <c r="N48" s="20">
        <f t="shared" si="6"/>
        <v>4.0737148399612062</v>
      </c>
      <c r="O48" s="12">
        <v>126.7</v>
      </c>
      <c r="P48" s="20">
        <f t="shared" si="7"/>
        <v>-0.47355958958169575</v>
      </c>
      <c r="Q48" s="12">
        <v>121.2</v>
      </c>
      <c r="R48" s="20">
        <f t="shared" si="8"/>
        <v>-0.41254125412541248</v>
      </c>
      <c r="S48" s="12">
        <v>111</v>
      </c>
      <c r="T48" s="20">
        <f t="shared" si="9"/>
        <v>0</v>
      </c>
      <c r="U48" s="12">
        <v>100.3</v>
      </c>
      <c r="V48" s="20">
        <f t="shared" si="10"/>
        <v>1.4955134596211366</v>
      </c>
      <c r="W48" s="12">
        <v>115.3</v>
      </c>
      <c r="X48" s="20">
        <f t="shared" si="11"/>
        <v>-2.3417172593235067</v>
      </c>
      <c r="Y48" s="12">
        <v>112.7</v>
      </c>
      <c r="Z48" s="20">
        <f t="shared" si="12"/>
        <v>0.44365572315882873</v>
      </c>
      <c r="AA48" s="12">
        <v>121</v>
      </c>
      <c r="AB48" s="20">
        <f t="shared" si="13"/>
        <v>-0.991735537190085</v>
      </c>
      <c r="AC48" s="12">
        <v>118.2</v>
      </c>
      <c r="AD48" s="20">
        <f t="shared" si="14"/>
        <v>-0.50761421319797673</v>
      </c>
      <c r="AE48" s="12">
        <v>117.6</v>
      </c>
      <c r="AF48" s="20">
        <f t="shared" si="15"/>
        <v>-1.3605442176870701</v>
      </c>
      <c r="AG48" s="12">
        <v>116.3</v>
      </c>
      <c r="AH48" s="20">
        <f t="shared" si="16"/>
        <v>0.94582975064489128</v>
      </c>
      <c r="AI48" s="12">
        <v>112.5</v>
      </c>
      <c r="AJ48" s="20">
        <f t="shared" si="17"/>
        <v>1.8666666666666616</v>
      </c>
      <c r="AK48" s="12">
        <v>115.7</v>
      </c>
      <c r="AL48" s="20">
        <f t="shared" si="18"/>
        <v>1.1235955056179752</v>
      </c>
      <c r="AM48" s="11" t="s">
        <v>61</v>
      </c>
      <c r="AN48" s="11">
        <f t="shared" si="28"/>
        <v>113.9</v>
      </c>
      <c r="AO48" s="20">
        <f t="shared" si="0"/>
        <v>0.35118525021948327</v>
      </c>
      <c r="AP48" s="12">
        <v>110.9</v>
      </c>
      <c r="AQ48" s="20">
        <f t="shared" si="19"/>
        <v>1.4427412082957567</v>
      </c>
      <c r="AR48" s="12">
        <v>113.4</v>
      </c>
      <c r="AS48" s="20">
        <f t="shared" si="20"/>
        <v>0.17636684303349967</v>
      </c>
      <c r="AT48" s="12">
        <v>111</v>
      </c>
      <c r="AU48" s="20">
        <f t="shared" si="21"/>
        <v>0.45045045045045046</v>
      </c>
      <c r="AV48" s="12">
        <v>111.2</v>
      </c>
      <c r="AW48" s="20">
        <f t="shared" si="22"/>
        <v>0</v>
      </c>
      <c r="AX48" s="12">
        <v>111.2</v>
      </c>
      <c r="AY48" s="20">
        <f t="shared" si="23"/>
        <v>-0.26978417266186794</v>
      </c>
      <c r="AZ48" s="12">
        <v>112.5</v>
      </c>
      <c r="BA48" s="20">
        <f t="shared" si="24"/>
        <v>0.17777777777778031</v>
      </c>
      <c r="BB48" s="12">
        <v>109.1</v>
      </c>
      <c r="BC48" s="20">
        <f t="shared" si="25"/>
        <v>-9.1659028414293603E-2</v>
      </c>
      <c r="BD48" s="12">
        <v>111.4</v>
      </c>
      <c r="BE48" s="20">
        <f t="shared" si="26"/>
        <v>8.9766606822257011E-2</v>
      </c>
      <c r="BF48" s="30">
        <v>114.7</v>
      </c>
      <c r="BG48" s="39">
        <f t="shared" si="27"/>
        <v>0.34873583260679292</v>
      </c>
    </row>
    <row r="49" spans="1:59" hidden="1" x14ac:dyDescent="0.3">
      <c r="A49" s="11" t="s">
        <v>35</v>
      </c>
      <c r="B49" s="12">
        <v>2014</v>
      </c>
      <c r="C49" s="11" t="s">
        <v>39</v>
      </c>
      <c r="D49" s="11">
        <f t="shared" si="1"/>
        <v>4</v>
      </c>
      <c r="E49" s="12">
        <v>120.9</v>
      </c>
      <c r="F49" s="32">
        <f t="shared" si="2"/>
        <v>-0.49627791563276136</v>
      </c>
      <c r="G49" s="12">
        <v>119.9</v>
      </c>
      <c r="H49" s="20">
        <f t="shared" si="3"/>
        <v>0.25020850708923864</v>
      </c>
      <c r="I49" s="12">
        <v>116.2</v>
      </c>
      <c r="J49" s="20">
        <f t="shared" si="4"/>
        <v>0.60240963855421936</v>
      </c>
      <c r="K49" s="12">
        <v>117</v>
      </c>
      <c r="L49" s="20">
        <f t="shared" si="5"/>
        <v>0.85470085470085477</v>
      </c>
      <c r="M49" s="12">
        <v>107.3</v>
      </c>
      <c r="N49" s="20">
        <f t="shared" si="6"/>
        <v>2.6095060577819176</v>
      </c>
      <c r="O49" s="12">
        <v>126.1</v>
      </c>
      <c r="P49" s="20">
        <f t="shared" si="7"/>
        <v>0.15860428231562479</v>
      </c>
      <c r="Q49" s="12">
        <v>120.7</v>
      </c>
      <c r="R49" s="20">
        <f t="shared" si="8"/>
        <v>2.651201325600665</v>
      </c>
      <c r="S49" s="12">
        <v>111</v>
      </c>
      <c r="T49" s="20">
        <f t="shared" si="9"/>
        <v>0.45045045045045046</v>
      </c>
      <c r="U49" s="12">
        <v>101.8</v>
      </c>
      <c r="V49" s="20">
        <f t="shared" si="10"/>
        <v>1.6699410609037357</v>
      </c>
      <c r="W49" s="12">
        <v>112.6</v>
      </c>
      <c r="X49" s="20">
        <f t="shared" si="11"/>
        <v>-0.88809946714031984</v>
      </c>
      <c r="Y49" s="12">
        <v>113.2</v>
      </c>
      <c r="Z49" s="20">
        <f t="shared" si="12"/>
        <v>0.88339222614840995</v>
      </c>
      <c r="AA49" s="12">
        <v>119.8</v>
      </c>
      <c r="AB49" s="20">
        <f t="shared" si="13"/>
        <v>-0.50083472454089684</v>
      </c>
      <c r="AC49" s="12">
        <v>117.6</v>
      </c>
      <c r="AD49" s="20">
        <f t="shared" si="14"/>
        <v>0.51020408163266029</v>
      </c>
      <c r="AE49" s="12">
        <v>116</v>
      </c>
      <c r="AF49" s="20">
        <f t="shared" si="15"/>
        <v>0.25862068965516999</v>
      </c>
      <c r="AG49" s="12">
        <v>117.4</v>
      </c>
      <c r="AH49" s="20">
        <f t="shared" si="16"/>
        <v>1.1073253833049379</v>
      </c>
      <c r="AI49" s="12">
        <v>114.6</v>
      </c>
      <c r="AJ49" s="20">
        <f t="shared" si="17"/>
        <v>1.9197207678883097</v>
      </c>
      <c r="AK49" s="12">
        <v>117</v>
      </c>
      <c r="AL49" s="20">
        <f t="shared" si="18"/>
        <v>1.2820512820512819</v>
      </c>
      <c r="AM49" s="11" t="s">
        <v>61</v>
      </c>
      <c r="AN49" s="11">
        <f t="shared" si="28"/>
        <v>113.9</v>
      </c>
      <c r="AO49" s="20">
        <f t="shared" si="0"/>
        <v>0.35118525021948327</v>
      </c>
      <c r="AP49" s="12">
        <v>112.5</v>
      </c>
      <c r="AQ49" s="20">
        <f t="shared" si="19"/>
        <v>0.80000000000000504</v>
      </c>
      <c r="AR49" s="12">
        <v>113.6</v>
      </c>
      <c r="AS49" s="20">
        <f t="shared" si="20"/>
        <v>0.44014084507042256</v>
      </c>
      <c r="AT49" s="12">
        <v>111.5</v>
      </c>
      <c r="AU49" s="20">
        <f t="shared" si="21"/>
        <v>0.53811659192824601</v>
      </c>
      <c r="AV49" s="12">
        <v>111.2</v>
      </c>
      <c r="AW49" s="20">
        <f t="shared" si="22"/>
        <v>0.17985611510791621</v>
      </c>
      <c r="AX49" s="12">
        <v>110.9</v>
      </c>
      <c r="AY49" s="20">
        <f t="shared" si="23"/>
        <v>0</v>
      </c>
      <c r="AZ49" s="12">
        <v>112.7</v>
      </c>
      <c r="BA49" s="20">
        <f t="shared" si="24"/>
        <v>0.35492457852705545</v>
      </c>
      <c r="BB49" s="12">
        <v>109</v>
      </c>
      <c r="BC49" s="20">
        <f t="shared" si="25"/>
        <v>-9.1743119266049833E-2</v>
      </c>
      <c r="BD49" s="12">
        <v>111.5</v>
      </c>
      <c r="BE49" s="20">
        <f t="shared" si="26"/>
        <v>0.26905829596412301</v>
      </c>
      <c r="BF49" s="30">
        <v>115.1</v>
      </c>
      <c r="BG49" s="39">
        <f t="shared" si="27"/>
        <v>0.78192875760209002</v>
      </c>
    </row>
    <row r="50" spans="1:59" hidden="1" x14ac:dyDescent="0.3">
      <c r="A50" s="11" t="s">
        <v>30</v>
      </c>
      <c r="B50" s="12">
        <v>2014</v>
      </c>
      <c r="C50" s="11" t="s">
        <v>41</v>
      </c>
      <c r="D50" s="11">
        <f t="shared" si="1"/>
        <v>5</v>
      </c>
      <c r="E50" s="12">
        <v>120.3</v>
      </c>
      <c r="F50" s="32">
        <f t="shared" si="2"/>
        <v>1.9950124688279349</v>
      </c>
      <c r="G50" s="12">
        <v>120.2</v>
      </c>
      <c r="H50" s="20">
        <f t="shared" si="3"/>
        <v>3.2445923460898434</v>
      </c>
      <c r="I50" s="12">
        <v>116.9</v>
      </c>
      <c r="J50" s="20">
        <f t="shared" si="4"/>
        <v>-2.3096663815226712</v>
      </c>
      <c r="K50" s="12">
        <v>118</v>
      </c>
      <c r="L50" s="20">
        <f t="shared" si="5"/>
        <v>0.93220338983050366</v>
      </c>
      <c r="M50" s="12">
        <v>110.1</v>
      </c>
      <c r="N50" s="20">
        <f t="shared" si="6"/>
        <v>-5.9945504087193413</v>
      </c>
      <c r="O50" s="12">
        <v>126.3</v>
      </c>
      <c r="P50" s="20">
        <f t="shared" si="7"/>
        <v>2.2961203483768737</v>
      </c>
      <c r="Q50" s="12">
        <v>123.9</v>
      </c>
      <c r="R50" s="20">
        <f t="shared" si="8"/>
        <v>2.5020177562550394</v>
      </c>
      <c r="S50" s="12">
        <v>111.5</v>
      </c>
      <c r="T50" s="20">
        <f t="shared" si="9"/>
        <v>0.98654708520178858</v>
      </c>
      <c r="U50" s="12">
        <v>103.5</v>
      </c>
      <c r="V50" s="20">
        <f t="shared" si="10"/>
        <v>-2.1256038647343023</v>
      </c>
      <c r="W50" s="12">
        <v>111.6</v>
      </c>
      <c r="X50" s="20">
        <f t="shared" si="11"/>
        <v>4.8387096774193603</v>
      </c>
      <c r="Y50" s="12">
        <v>114.2</v>
      </c>
      <c r="Z50" s="20">
        <f t="shared" si="12"/>
        <v>-1.1383537653239904</v>
      </c>
      <c r="AA50" s="12">
        <v>119.2</v>
      </c>
      <c r="AB50" s="20">
        <f t="shared" si="13"/>
        <v>2.0973154362416109</v>
      </c>
      <c r="AC50" s="12">
        <v>118.2</v>
      </c>
      <c r="AD50" s="20">
        <f t="shared" si="14"/>
        <v>1.5228426395939063</v>
      </c>
      <c r="AE50" s="12">
        <v>116.3</v>
      </c>
      <c r="AF50" s="20">
        <f t="shared" si="15"/>
        <v>1.7196904557179709</v>
      </c>
      <c r="AG50" s="12">
        <v>118.7</v>
      </c>
      <c r="AH50" s="20">
        <f t="shared" si="16"/>
        <v>-1.6006739679865254</v>
      </c>
      <c r="AI50" s="12">
        <v>116.8</v>
      </c>
      <c r="AJ50" s="20">
        <f t="shared" si="17"/>
        <v>-3.3390410958904035</v>
      </c>
      <c r="AK50" s="12">
        <v>118.5</v>
      </c>
      <c r="AL50" s="20">
        <f t="shared" si="18"/>
        <v>-1.9409282700421919</v>
      </c>
      <c r="AM50" s="11" t="s">
        <v>32</v>
      </c>
      <c r="AN50" s="11">
        <v>114.3</v>
      </c>
      <c r="AO50" s="20">
        <f t="shared" si="0"/>
        <v>-0.34995625546805903</v>
      </c>
      <c r="AP50" s="12">
        <v>113.4</v>
      </c>
      <c r="AQ50" s="20">
        <f t="shared" si="19"/>
        <v>-2.0282186948853713</v>
      </c>
      <c r="AR50" s="12">
        <v>114.1</v>
      </c>
      <c r="AS50" s="20">
        <f t="shared" si="20"/>
        <v>0</v>
      </c>
      <c r="AT50" s="12">
        <v>112.1</v>
      </c>
      <c r="AU50" s="20">
        <f t="shared" si="21"/>
        <v>-0.80285459411239213</v>
      </c>
      <c r="AV50" s="12">
        <v>111.4</v>
      </c>
      <c r="AW50" s="20">
        <f t="shared" si="22"/>
        <v>-8.9766606822269765E-2</v>
      </c>
      <c r="AX50" s="12">
        <v>110.9</v>
      </c>
      <c r="AY50" s="20">
        <f t="shared" si="23"/>
        <v>0.54102795311090557</v>
      </c>
      <c r="AZ50" s="12">
        <v>113.1</v>
      </c>
      <c r="BA50" s="20">
        <f t="shared" si="24"/>
        <v>-0.17683465959327024</v>
      </c>
      <c r="BB50" s="12">
        <v>108.9</v>
      </c>
      <c r="BC50" s="20">
        <f t="shared" si="25"/>
        <v>0.36730945821854127</v>
      </c>
      <c r="BD50" s="12">
        <v>111.8</v>
      </c>
      <c r="BE50" s="20">
        <f t="shared" si="26"/>
        <v>-8.9445438282642495E-2</v>
      </c>
      <c r="BF50" s="30">
        <v>116</v>
      </c>
      <c r="BG50" s="39">
        <f t="shared" si="27"/>
        <v>-0.34482758620690146</v>
      </c>
    </row>
    <row r="51" spans="1:59" hidden="1" x14ac:dyDescent="0.3">
      <c r="A51" s="11" t="s">
        <v>33</v>
      </c>
      <c r="B51" s="12">
        <v>2014</v>
      </c>
      <c r="C51" s="11" t="s">
        <v>41</v>
      </c>
      <c r="D51" s="11">
        <f t="shared" si="1"/>
        <v>5</v>
      </c>
      <c r="E51" s="12">
        <v>122.7</v>
      </c>
      <c r="F51" s="32">
        <f t="shared" si="2"/>
        <v>-1.3039934800326067</v>
      </c>
      <c r="G51" s="12">
        <v>124.1</v>
      </c>
      <c r="H51" s="20">
        <f t="shared" si="3"/>
        <v>-2.0145044319097503</v>
      </c>
      <c r="I51" s="12">
        <v>114.2</v>
      </c>
      <c r="J51" s="20">
        <f t="shared" si="4"/>
        <v>1.4886164623467626</v>
      </c>
      <c r="K51" s="12">
        <v>119.1</v>
      </c>
      <c r="L51" s="20">
        <f t="shared" si="5"/>
        <v>-0.5877413937867243</v>
      </c>
      <c r="M51" s="12">
        <v>103.5</v>
      </c>
      <c r="N51" s="20">
        <f t="shared" si="6"/>
        <v>4.0579710144927557</v>
      </c>
      <c r="O51" s="12">
        <v>129.19999999999999</v>
      </c>
      <c r="P51" s="20">
        <f t="shared" si="7"/>
        <v>-1.1609907120742926</v>
      </c>
      <c r="Q51" s="12">
        <v>127</v>
      </c>
      <c r="R51" s="20">
        <f t="shared" si="8"/>
        <v>-1.5748031496062991</v>
      </c>
      <c r="S51" s="12">
        <v>112.6</v>
      </c>
      <c r="T51" s="20">
        <f t="shared" si="9"/>
        <v>-0.62166962699821371</v>
      </c>
      <c r="U51" s="12">
        <v>101.3</v>
      </c>
      <c r="V51" s="20">
        <f t="shared" si="10"/>
        <v>1.4807502467917077</v>
      </c>
      <c r="W51" s="12">
        <v>117</v>
      </c>
      <c r="X51" s="20">
        <f t="shared" si="11"/>
        <v>-3.0769230769230722</v>
      </c>
      <c r="Y51" s="12">
        <v>112.9</v>
      </c>
      <c r="Z51" s="20">
        <f t="shared" si="12"/>
        <v>0.7085916740478273</v>
      </c>
      <c r="AA51" s="12">
        <v>121.7</v>
      </c>
      <c r="AB51" s="20">
        <f t="shared" si="13"/>
        <v>-1.0682004930156097</v>
      </c>
      <c r="AC51" s="12">
        <v>120</v>
      </c>
      <c r="AD51" s="20">
        <f t="shared" si="14"/>
        <v>-0.91666666666666197</v>
      </c>
      <c r="AE51" s="12">
        <v>118.3</v>
      </c>
      <c r="AF51" s="20">
        <f t="shared" si="15"/>
        <v>-1.2679628064243449</v>
      </c>
      <c r="AG51" s="12">
        <v>116.8</v>
      </c>
      <c r="AH51" s="20">
        <f t="shared" si="16"/>
        <v>1.0273972602739752</v>
      </c>
      <c r="AI51" s="12">
        <v>112.9</v>
      </c>
      <c r="AJ51" s="20">
        <f t="shared" si="17"/>
        <v>2.0372010628875081</v>
      </c>
      <c r="AK51" s="12">
        <v>116.2</v>
      </c>
      <c r="AL51" s="20">
        <f t="shared" si="18"/>
        <v>1.2048192771084263</v>
      </c>
      <c r="AM51" s="11" t="s">
        <v>62</v>
      </c>
      <c r="AN51" s="11">
        <f t="shared" si="28"/>
        <v>114.3</v>
      </c>
      <c r="AO51" s="20">
        <f t="shared" si="0"/>
        <v>-0.34995625546805903</v>
      </c>
      <c r="AP51" s="12">
        <v>111.1</v>
      </c>
      <c r="AQ51" s="20">
        <f t="shared" si="19"/>
        <v>1.2601260126012652</v>
      </c>
      <c r="AR51" s="12">
        <v>114.1</v>
      </c>
      <c r="AS51" s="20">
        <f t="shared" si="20"/>
        <v>0</v>
      </c>
      <c r="AT51" s="12">
        <v>111.2</v>
      </c>
      <c r="AU51" s="20">
        <f t="shared" si="21"/>
        <v>0.53956834532373588</v>
      </c>
      <c r="AV51" s="12">
        <v>111.3</v>
      </c>
      <c r="AW51" s="20">
        <f t="shared" si="22"/>
        <v>0</v>
      </c>
      <c r="AX51" s="12">
        <v>111.5</v>
      </c>
      <c r="AY51" s="20">
        <f t="shared" si="23"/>
        <v>-0.26905829596412301</v>
      </c>
      <c r="AZ51" s="12">
        <v>112.9</v>
      </c>
      <c r="BA51" s="20">
        <f t="shared" si="24"/>
        <v>8.8573959255973708E-2</v>
      </c>
      <c r="BB51" s="12">
        <v>109.3</v>
      </c>
      <c r="BC51" s="20">
        <f t="shared" si="25"/>
        <v>-0.18298261665142074</v>
      </c>
      <c r="BD51" s="12">
        <v>111.7</v>
      </c>
      <c r="BE51" s="20">
        <f t="shared" si="26"/>
        <v>8.9525514771704839E-2</v>
      </c>
      <c r="BF51" s="30">
        <v>115.6</v>
      </c>
      <c r="BG51" s="39">
        <f t="shared" si="27"/>
        <v>0.17301038062283985</v>
      </c>
    </row>
    <row r="52" spans="1:59" hidden="1" x14ac:dyDescent="0.3">
      <c r="A52" s="11" t="s">
        <v>35</v>
      </c>
      <c r="B52" s="12">
        <v>2014</v>
      </c>
      <c r="C52" s="11" t="s">
        <v>41</v>
      </c>
      <c r="D52" s="11">
        <f t="shared" si="1"/>
        <v>5</v>
      </c>
      <c r="E52" s="12">
        <v>121.1</v>
      </c>
      <c r="F52" s="32">
        <f t="shared" si="2"/>
        <v>-0.33030553261766432</v>
      </c>
      <c r="G52" s="12">
        <v>121.6</v>
      </c>
      <c r="H52" s="20">
        <f t="shared" si="3"/>
        <v>0</v>
      </c>
      <c r="I52" s="12">
        <v>115.9</v>
      </c>
      <c r="J52" s="20">
        <f t="shared" si="4"/>
        <v>0.17256255392578829</v>
      </c>
      <c r="K52" s="12">
        <v>118.4</v>
      </c>
      <c r="L52" s="20">
        <f t="shared" si="5"/>
        <v>0.76013513513512787</v>
      </c>
      <c r="M52" s="12">
        <v>107.7</v>
      </c>
      <c r="N52" s="20">
        <f t="shared" si="6"/>
        <v>2.4141132776230214</v>
      </c>
      <c r="O52" s="12">
        <v>127.7</v>
      </c>
      <c r="P52" s="20">
        <f t="shared" si="7"/>
        <v>-1.4878621769772951</v>
      </c>
      <c r="Q52" s="12">
        <v>125</v>
      </c>
      <c r="R52" s="20">
        <f t="shared" si="8"/>
        <v>3.4400000000000088</v>
      </c>
      <c r="S52" s="12">
        <v>111.9</v>
      </c>
      <c r="T52" s="20">
        <f t="shared" si="9"/>
        <v>0.26809651474530577</v>
      </c>
      <c r="U52" s="12">
        <v>102.8</v>
      </c>
      <c r="V52" s="20">
        <f t="shared" si="10"/>
        <v>0.77821011673151474</v>
      </c>
      <c r="W52" s="12">
        <v>113.4</v>
      </c>
      <c r="X52" s="20">
        <f t="shared" si="11"/>
        <v>-0.97001763668431074</v>
      </c>
      <c r="Y52" s="12">
        <v>113.7</v>
      </c>
      <c r="Z52" s="20">
        <f t="shared" si="12"/>
        <v>1.0554089709762557</v>
      </c>
      <c r="AA52" s="12">
        <v>120.4</v>
      </c>
      <c r="AB52" s="20">
        <f t="shared" si="13"/>
        <v>-0.24916943521595628</v>
      </c>
      <c r="AC52" s="12">
        <v>118.9</v>
      </c>
      <c r="AD52" s="20">
        <f t="shared" si="14"/>
        <v>0.50462573591252669</v>
      </c>
      <c r="AE52" s="12">
        <v>116.8</v>
      </c>
      <c r="AF52" s="20">
        <f t="shared" si="15"/>
        <v>0.42808219178082191</v>
      </c>
      <c r="AG52" s="12">
        <v>118</v>
      </c>
      <c r="AH52" s="20">
        <f t="shared" si="16"/>
        <v>1.4406779661016973</v>
      </c>
      <c r="AI52" s="12">
        <v>115.2</v>
      </c>
      <c r="AJ52" s="20">
        <f t="shared" si="17"/>
        <v>1.8229166666666616</v>
      </c>
      <c r="AK52" s="12">
        <v>117.6</v>
      </c>
      <c r="AL52" s="20">
        <f t="shared" si="18"/>
        <v>1.4455782312925194</v>
      </c>
      <c r="AM52" s="11" t="s">
        <v>62</v>
      </c>
      <c r="AN52" s="11">
        <f t="shared" si="28"/>
        <v>114.3</v>
      </c>
      <c r="AO52" s="20">
        <f t="shared" si="0"/>
        <v>-0.34995625546805903</v>
      </c>
      <c r="AP52" s="12">
        <v>112.5</v>
      </c>
      <c r="AQ52" s="20">
        <f t="shared" si="19"/>
        <v>1.688888888888894</v>
      </c>
      <c r="AR52" s="12">
        <v>114.1</v>
      </c>
      <c r="AS52" s="20">
        <f t="shared" si="20"/>
        <v>0.70113935144610995</v>
      </c>
      <c r="AT52" s="12">
        <v>111.8</v>
      </c>
      <c r="AU52" s="20">
        <f t="shared" si="21"/>
        <v>0.89445438282647582</v>
      </c>
      <c r="AV52" s="12">
        <v>111.3</v>
      </c>
      <c r="AW52" s="20">
        <f t="shared" si="22"/>
        <v>0.80862533692722882</v>
      </c>
      <c r="AX52" s="12">
        <v>111.2</v>
      </c>
      <c r="AY52" s="20">
        <f t="shared" si="23"/>
        <v>0.17985611510791621</v>
      </c>
      <c r="AZ52" s="12">
        <v>113</v>
      </c>
      <c r="BA52" s="20">
        <f t="shared" si="24"/>
        <v>1.1504424778761038</v>
      </c>
      <c r="BB52" s="12">
        <v>109.1</v>
      </c>
      <c r="BC52" s="20">
        <f t="shared" si="25"/>
        <v>-1.0082493125572818</v>
      </c>
      <c r="BD52" s="12">
        <v>111.8</v>
      </c>
      <c r="BE52" s="20">
        <f t="shared" si="26"/>
        <v>0.44722719141323791</v>
      </c>
      <c r="BF52" s="30">
        <v>115.8</v>
      </c>
      <c r="BG52" s="39">
        <f t="shared" si="27"/>
        <v>1.036269430051816</v>
      </c>
    </row>
    <row r="53" spans="1:59" hidden="1" x14ac:dyDescent="0.3">
      <c r="A53" s="11" t="s">
        <v>30</v>
      </c>
      <c r="B53" s="12">
        <v>2014</v>
      </c>
      <c r="C53" s="11" t="s">
        <v>42</v>
      </c>
      <c r="D53" s="11">
        <f t="shared" si="1"/>
        <v>6</v>
      </c>
      <c r="E53" s="12">
        <v>120.7</v>
      </c>
      <c r="F53" s="32">
        <f t="shared" si="2"/>
        <v>1.9884009942004899</v>
      </c>
      <c r="G53" s="12">
        <v>121.6</v>
      </c>
      <c r="H53" s="20">
        <f t="shared" si="3"/>
        <v>3.5361842105263253</v>
      </c>
      <c r="I53" s="12">
        <v>116.1</v>
      </c>
      <c r="J53" s="20">
        <f t="shared" si="4"/>
        <v>-0.60292850990524427</v>
      </c>
      <c r="K53" s="12">
        <v>119.3</v>
      </c>
      <c r="L53" s="20">
        <f t="shared" si="5"/>
        <v>0.9220452640402419</v>
      </c>
      <c r="M53" s="12">
        <v>110.3</v>
      </c>
      <c r="N53" s="20">
        <f t="shared" si="6"/>
        <v>-6.2556663644605548</v>
      </c>
      <c r="O53" s="12">
        <v>125.8</v>
      </c>
      <c r="P53" s="20">
        <f t="shared" si="7"/>
        <v>4.2925278219395802</v>
      </c>
      <c r="Q53" s="12">
        <v>129.30000000000001</v>
      </c>
      <c r="R53" s="20">
        <f t="shared" si="8"/>
        <v>6.3418406805877705</v>
      </c>
      <c r="S53" s="12">
        <v>112.2</v>
      </c>
      <c r="T53" s="20">
        <f t="shared" si="9"/>
        <v>0.53475935828876497</v>
      </c>
      <c r="U53" s="12">
        <v>103.6</v>
      </c>
      <c r="V53" s="20">
        <f t="shared" si="10"/>
        <v>-2.1235521235521126</v>
      </c>
      <c r="W53" s="12">
        <v>112.3</v>
      </c>
      <c r="X53" s="20">
        <f t="shared" si="11"/>
        <v>5.3428317008014252</v>
      </c>
      <c r="Y53" s="12">
        <v>114.9</v>
      </c>
      <c r="Z53" s="20">
        <f t="shared" si="12"/>
        <v>-1.4795474325500459</v>
      </c>
      <c r="AA53" s="12">
        <v>120.1</v>
      </c>
      <c r="AB53" s="20">
        <f t="shared" si="13"/>
        <v>1.915070774354714</v>
      </c>
      <c r="AC53" s="12">
        <v>119.5</v>
      </c>
      <c r="AD53" s="20">
        <f t="shared" si="14"/>
        <v>2.0920502092050208</v>
      </c>
      <c r="AE53" s="12">
        <v>117.3</v>
      </c>
      <c r="AF53" s="20">
        <f t="shared" si="15"/>
        <v>1.449275362318843</v>
      </c>
      <c r="AG53" s="12">
        <v>119.7</v>
      </c>
      <c r="AH53" s="20">
        <f t="shared" si="16"/>
        <v>-1.9214703425229716</v>
      </c>
      <c r="AI53" s="12">
        <v>117.3</v>
      </c>
      <c r="AJ53" s="20">
        <f t="shared" si="17"/>
        <v>-3.4953111679454341</v>
      </c>
      <c r="AK53" s="12">
        <v>119.3</v>
      </c>
      <c r="AL53" s="20">
        <f t="shared" si="18"/>
        <v>-2.1793797150041865</v>
      </c>
      <c r="AM53" s="11" t="s">
        <v>32</v>
      </c>
      <c r="AN53" s="11">
        <v>113.9</v>
      </c>
      <c r="AO53" s="20">
        <f t="shared" si="0"/>
        <v>0.79016681299384672</v>
      </c>
      <c r="AP53" s="12">
        <v>114.4</v>
      </c>
      <c r="AQ53" s="20">
        <f t="shared" si="19"/>
        <v>-2.7972027972027997</v>
      </c>
      <c r="AR53" s="12">
        <v>114.9</v>
      </c>
      <c r="AS53" s="20">
        <f t="shared" si="20"/>
        <v>-0.52219321148825804</v>
      </c>
      <c r="AT53" s="12">
        <v>112.8</v>
      </c>
      <c r="AU53" s="20">
        <f t="shared" si="21"/>
        <v>-1.241134751773042</v>
      </c>
      <c r="AV53" s="12">
        <v>112.2</v>
      </c>
      <c r="AW53" s="20">
        <f t="shared" si="22"/>
        <v>-0.62388591800356763</v>
      </c>
      <c r="AX53" s="12">
        <v>111.4</v>
      </c>
      <c r="AY53" s="20">
        <f t="shared" si="23"/>
        <v>0.35906642728904081</v>
      </c>
      <c r="AZ53" s="12">
        <v>114.3</v>
      </c>
      <c r="BA53" s="20">
        <f t="shared" si="24"/>
        <v>0.69991251093613049</v>
      </c>
      <c r="BB53" s="12">
        <v>108</v>
      </c>
      <c r="BC53" s="20">
        <f t="shared" si="25"/>
        <v>0.6481481481481508</v>
      </c>
      <c r="BD53" s="12">
        <v>112.3</v>
      </c>
      <c r="BE53" s="20">
        <f t="shared" si="26"/>
        <v>-8.9047195013352023E-2</v>
      </c>
      <c r="BF53" s="30">
        <v>117</v>
      </c>
      <c r="BG53" s="39">
        <f t="shared" si="27"/>
        <v>-0.512820512820508</v>
      </c>
    </row>
    <row r="54" spans="1:59" hidden="1" x14ac:dyDescent="0.3">
      <c r="A54" s="11" t="s">
        <v>33</v>
      </c>
      <c r="B54" s="12">
        <v>2014</v>
      </c>
      <c r="C54" s="11" t="s">
        <v>42</v>
      </c>
      <c r="D54" s="11">
        <f t="shared" si="1"/>
        <v>6</v>
      </c>
      <c r="E54" s="12">
        <v>123.1</v>
      </c>
      <c r="F54" s="32">
        <f t="shared" si="2"/>
        <v>-1.2997562956945528</v>
      </c>
      <c r="G54" s="12">
        <v>125.9</v>
      </c>
      <c r="H54" s="20">
        <f t="shared" si="3"/>
        <v>-2.2239872915012002</v>
      </c>
      <c r="I54" s="12">
        <v>115.4</v>
      </c>
      <c r="J54" s="20">
        <f t="shared" si="4"/>
        <v>0.34662045060657842</v>
      </c>
      <c r="K54" s="12">
        <v>120.4</v>
      </c>
      <c r="L54" s="20">
        <f t="shared" si="5"/>
        <v>-0.58139534883721167</v>
      </c>
      <c r="M54" s="12">
        <v>103.4</v>
      </c>
      <c r="N54" s="20">
        <f t="shared" si="6"/>
        <v>4.2553191489361621</v>
      </c>
      <c r="O54" s="12">
        <v>131.19999999999999</v>
      </c>
      <c r="P54" s="20">
        <f t="shared" si="7"/>
        <v>-2.2103658536585193</v>
      </c>
      <c r="Q54" s="12">
        <v>137.5</v>
      </c>
      <c r="R54" s="20">
        <f t="shared" si="8"/>
        <v>-3.9272727272727312</v>
      </c>
      <c r="S54" s="12">
        <v>112.8</v>
      </c>
      <c r="T54" s="20">
        <f t="shared" si="9"/>
        <v>-0.35460992907800665</v>
      </c>
      <c r="U54" s="12">
        <v>101.4</v>
      </c>
      <c r="V54" s="20">
        <f t="shared" si="10"/>
        <v>1.4792899408284024</v>
      </c>
      <c r="W54" s="12">
        <v>118.3</v>
      </c>
      <c r="X54" s="20">
        <f t="shared" si="11"/>
        <v>-3.3812341504649202</v>
      </c>
      <c r="Y54" s="12">
        <v>113.2</v>
      </c>
      <c r="Z54" s="20">
        <f t="shared" si="12"/>
        <v>0.88339222614840995</v>
      </c>
      <c r="AA54" s="12">
        <v>122.4</v>
      </c>
      <c r="AB54" s="20">
        <f t="shared" si="13"/>
        <v>-0.98039215686274739</v>
      </c>
      <c r="AC54" s="12">
        <v>122</v>
      </c>
      <c r="AD54" s="20">
        <f t="shared" si="14"/>
        <v>-1.3114754098360608</v>
      </c>
      <c r="AE54" s="12">
        <v>119</v>
      </c>
      <c r="AF54" s="20">
        <f t="shared" si="15"/>
        <v>-1.0084033613445402</v>
      </c>
      <c r="AG54" s="12">
        <v>117.4</v>
      </c>
      <c r="AH54" s="20">
        <f t="shared" si="16"/>
        <v>1.1925042589437744</v>
      </c>
      <c r="AI54" s="12">
        <v>113.2</v>
      </c>
      <c r="AJ54" s="20">
        <f t="shared" si="17"/>
        <v>2.1201413427561762</v>
      </c>
      <c r="AK54" s="12">
        <v>116.7</v>
      </c>
      <c r="AL54" s="20">
        <f t="shared" si="18"/>
        <v>1.3710368466152478</v>
      </c>
      <c r="AM54" s="11" t="s">
        <v>61</v>
      </c>
      <c r="AN54" s="11">
        <f t="shared" si="28"/>
        <v>113.9</v>
      </c>
      <c r="AO54" s="20">
        <f t="shared" si="0"/>
        <v>0.79016681299384672</v>
      </c>
      <c r="AP54" s="12">
        <v>111.2</v>
      </c>
      <c r="AQ54" s="20">
        <f t="shared" si="19"/>
        <v>1.7985611510791366</v>
      </c>
      <c r="AR54" s="12">
        <v>114.3</v>
      </c>
      <c r="AS54" s="20">
        <f t="shared" si="20"/>
        <v>0.26246719160104737</v>
      </c>
      <c r="AT54" s="12">
        <v>111.4</v>
      </c>
      <c r="AU54" s="20">
        <f t="shared" si="21"/>
        <v>0.8078994614003514</v>
      </c>
      <c r="AV54" s="12">
        <v>111.5</v>
      </c>
      <c r="AW54" s="20">
        <f t="shared" si="22"/>
        <v>0.26905829596412301</v>
      </c>
      <c r="AX54" s="12">
        <v>111.8</v>
      </c>
      <c r="AY54" s="20">
        <f t="shared" si="23"/>
        <v>-0.1788908765652977</v>
      </c>
      <c r="AZ54" s="12">
        <v>115.1</v>
      </c>
      <c r="BA54" s="20">
        <f t="shared" si="24"/>
        <v>-0.2606429192006926</v>
      </c>
      <c r="BB54" s="12">
        <v>108.7</v>
      </c>
      <c r="BC54" s="20">
        <f t="shared" si="25"/>
        <v>-0.36798528058878166</v>
      </c>
      <c r="BD54" s="12">
        <v>112.2</v>
      </c>
      <c r="BE54" s="20">
        <f t="shared" si="26"/>
        <v>8.9126559714789944E-2</v>
      </c>
      <c r="BF54" s="30">
        <v>116.4</v>
      </c>
      <c r="BG54" s="39">
        <f t="shared" si="27"/>
        <v>0.25773195876288418</v>
      </c>
    </row>
    <row r="55" spans="1:59" hidden="1" x14ac:dyDescent="0.3">
      <c r="A55" s="11" t="s">
        <v>35</v>
      </c>
      <c r="B55" s="12">
        <v>2014</v>
      </c>
      <c r="C55" s="11" t="s">
        <v>42</v>
      </c>
      <c r="D55" s="11">
        <f t="shared" si="1"/>
        <v>6</v>
      </c>
      <c r="E55" s="12">
        <v>121.5</v>
      </c>
      <c r="F55" s="32">
        <f t="shared" si="2"/>
        <v>0.16460905349794472</v>
      </c>
      <c r="G55" s="12">
        <v>123.1</v>
      </c>
      <c r="H55" s="20">
        <f t="shared" si="3"/>
        <v>-0.4874086108854544</v>
      </c>
      <c r="I55" s="12">
        <v>115.8</v>
      </c>
      <c r="J55" s="20">
        <f t="shared" si="4"/>
        <v>1.6407599309153764</v>
      </c>
      <c r="K55" s="12">
        <v>119.7</v>
      </c>
      <c r="L55" s="20">
        <f t="shared" si="5"/>
        <v>0.75187969924811315</v>
      </c>
      <c r="M55" s="12">
        <v>107.8</v>
      </c>
      <c r="N55" s="20">
        <f t="shared" si="6"/>
        <v>2.4118738404452769</v>
      </c>
      <c r="O55" s="12">
        <v>128.30000000000001</v>
      </c>
      <c r="P55" s="20">
        <f t="shared" si="7"/>
        <v>0.62353858144971386</v>
      </c>
      <c r="Q55" s="12">
        <v>132.1</v>
      </c>
      <c r="R55" s="20">
        <f t="shared" si="8"/>
        <v>13.626040878122636</v>
      </c>
      <c r="S55" s="12">
        <v>112.4</v>
      </c>
      <c r="T55" s="20">
        <f t="shared" si="9"/>
        <v>0.71174377224199037</v>
      </c>
      <c r="U55" s="12">
        <v>102.9</v>
      </c>
      <c r="V55" s="20">
        <f t="shared" si="10"/>
        <v>1.8464528668610216</v>
      </c>
      <c r="W55" s="12">
        <v>114.3</v>
      </c>
      <c r="X55" s="20">
        <f t="shared" si="11"/>
        <v>-0.87489063867016625</v>
      </c>
      <c r="Y55" s="12">
        <v>114.2</v>
      </c>
      <c r="Z55" s="20">
        <f t="shared" si="12"/>
        <v>1.2259194395796773</v>
      </c>
      <c r="AA55" s="12">
        <v>121.2</v>
      </c>
      <c r="AB55" s="20">
        <f t="shared" si="13"/>
        <v>-0.24752475247524519</v>
      </c>
      <c r="AC55" s="12">
        <v>120.4</v>
      </c>
      <c r="AD55" s="20">
        <f t="shared" si="14"/>
        <v>2.4086378737541456</v>
      </c>
      <c r="AE55" s="12">
        <v>117.8</v>
      </c>
      <c r="AF55" s="20">
        <f t="shared" si="15"/>
        <v>0.16977928692699734</v>
      </c>
      <c r="AG55" s="12">
        <v>118.8</v>
      </c>
      <c r="AH55" s="20">
        <f t="shared" si="16"/>
        <v>1.5993265993266041</v>
      </c>
      <c r="AI55" s="12">
        <v>115.6</v>
      </c>
      <c r="AJ55" s="20">
        <f t="shared" si="17"/>
        <v>2.3356401384083068</v>
      </c>
      <c r="AK55" s="12">
        <v>118.3</v>
      </c>
      <c r="AL55" s="20">
        <f t="shared" si="18"/>
        <v>1.6906170752324601</v>
      </c>
      <c r="AM55" s="11" t="s">
        <v>61</v>
      </c>
      <c r="AN55" s="11">
        <f t="shared" si="28"/>
        <v>113.9</v>
      </c>
      <c r="AO55" s="20">
        <f t="shared" si="0"/>
        <v>0.79016681299384672</v>
      </c>
      <c r="AP55" s="12">
        <v>113.2</v>
      </c>
      <c r="AQ55" s="20">
        <f t="shared" si="19"/>
        <v>1.8551236749116555</v>
      </c>
      <c r="AR55" s="12">
        <v>114.6</v>
      </c>
      <c r="AS55" s="20">
        <f t="shared" si="20"/>
        <v>0.69808027923212168</v>
      </c>
      <c r="AT55" s="12">
        <v>112.3</v>
      </c>
      <c r="AU55" s="20">
        <f t="shared" si="21"/>
        <v>0.9795191451469355</v>
      </c>
      <c r="AV55" s="12">
        <v>111.8</v>
      </c>
      <c r="AW55" s="20">
        <f t="shared" si="22"/>
        <v>1.2522361359570713</v>
      </c>
      <c r="AX55" s="12">
        <v>111.6</v>
      </c>
      <c r="AY55" s="20">
        <f t="shared" si="23"/>
        <v>0.17921146953405273</v>
      </c>
      <c r="AZ55" s="12">
        <v>114.8</v>
      </c>
      <c r="BA55" s="20">
        <f t="shared" si="24"/>
        <v>0.60975609756097804</v>
      </c>
      <c r="BB55" s="12">
        <v>108.3</v>
      </c>
      <c r="BC55" s="20">
        <f t="shared" si="25"/>
        <v>0.46168051708217916</v>
      </c>
      <c r="BD55" s="12">
        <v>112.3</v>
      </c>
      <c r="BE55" s="20">
        <f t="shared" si="26"/>
        <v>0.71237756010685405</v>
      </c>
      <c r="BF55" s="30">
        <v>116.7</v>
      </c>
      <c r="BG55" s="39">
        <f t="shared" si="27"/>
        <v>2.39931448157669</v>
      </c>
    </row>
    <row r="56" spans="1:59" hidden="1" x14ac:dyDescent="0.3">
      <c r="A56" s="11" t="s">
        <v>30</v>
      </c>
      <c r="B56" s="12">
        <v>2014</v>
      </c>
      <c r="C56" s="11" t="s">
        <v>44</v>
      </c>
      <c r="D56" s="11">
        <f t="shared" si="1"/>
        <v>7</v>
      </c>
      <c r="E56" s="12">
        <v>121.7</v>
      </c>
      <c r="F56" s="32">
        <f t="shared" si="2"/>
        <v>1.7255546425636765</v>
      </c>
      <c r="G56" s="12">
        <v>122.5</v>
      </c>
      <c r="H56" s="20">
        <f t="shared" si="3"/>
        <v>3.18367346938776</v>
      </c>
      <c r="I56" s="12">
        <v>117.7</v>
      </c>
      <c r="J56" s="20">
        <f t="shared" si="4"/>
        <v>0.25488530161427114</v>
      </c>
      <c r="K56" s="12">
        <v>120.6</v>
      </c>
      <c r="L56" s="20">
        <f t="shared" si="5"/>
        <v>0.82918739635157546</v>
      </c>
      <c r="M56" s="12">
        <v>110.4</v>
      </c>
      <c r="N56" s="20">
        <f t="shared" si="6"/>
        <v>-6.2500000000000044</v>
      </c>
      <c r="O56" s="12">
        <v>129.1</v>
      </c>
      <c r="P56" s="20">
        <f t="shared" si="7"/>
        <v>3.5631293570875253</v>
      </c>
      <c r="Q56" s="12">
        <v>150.1</v>
      </c>
      <c r="R56" s="20">
        <f t="shared" si="8"/>
        <v>14.856762158560969</v>
      </c>
      <c r="S56" s="12">
        <v>113.2</v>
      </c>
      <c r="T56" s="20">
        <f t="shared" si="9"/>
        <v>-8.8339222614848528E-2</v>
      </c>
      <c r="U56" s="12">
        <v>104.8</v>
      </c>
      <c r="V56" s="20">
        <f t="shared" si="10"/>
        <v>-2.0038167938931246</v>
      </c>
      <c r="W56" s="12">
        <v>113.3</v>
      </c>
      <c r="X56" s="20">
        <f t="shared" si="11"/>
        <v>5.913503971756402</v>
      </c>
      <c r="Y56" s="12">
        <v>115.6</v>
      </c>
      <c r="Z56" s="20">
        <f t="shared" si="12"/>
        <v>-1.557093425605534</v>
      </c>
      <c r="AA56" s="12">
        <v>120.9</v>
      </c>
      <c r="AB56" s="20">
        <f t="shared" si="13"/>
        <v>2.0678246484698093</v>
      </c>
      <c r="AC56" s="12">
        <v>123.3</v>
      </c>
      <c r="AD56" s="20">
        <f t="shared" si="14"/>
        <v>3.0819140308191382</v>
      </c>
      <c r="AE56" s="12">
        <v>118</v>
      </c>
      <c r="AF56" s="20">
        <f t="shared" si="15"/>
        <v>2.5423728813559325</v>
      </c>
      <c r="AG56" s="12">
        <v>120.7</v>
      </c>
      <c r="AH56" s="20">
        <f t="shared" si="16"/>
        <v>-2.2369511184755617</v>
      </c>
      <c r="AI56" s="12">
        <v>118.3</v>
      </c>
      <c r="AJ56" s="20">
        <f t="shared" si="17"/>
        <v>-3.9729501267962832</v>
      </c>
      <c r="AK56" s="12">
        <v>120.3</v>
      </c>
      <c r="AL56" s="20">
        <f t="shared" si="18"/>
        <v>-2.4106400665004086</v>
      </c>
      <c r="AM56" s="11" t="s">
        <v>32</v>
      </c>
      <c r="AN56" s="11">
        <v>114.8</v>
      </c>
      <c r="AO56" s="20">
        <f t="shared" si="0"/>
        <v>0.60975609756097804</v>
      </c>
      <c r="AP56" s="12">
        <v>115.3</v>
      </c>
      <c r="AQ56" s="20">
        <f t="shared" si="19"/>
        <v>-3.2090199479618415</v>
      </c>
      <c r="AR56" s="12">
        <v>115.4</v>
      </c>
      <c r="AS56" s="20">
        <f t="shared" si="20"/>
        <v>-0.43327556325823224</v>
      </c>
      <c r="AT56" s="12">
        <v>113.4</v>
      </c>
      <c r="AU56" s="20">
        <f t="shared" si="21"/>
        <v>-1.6754850088183468</v>
      </c>
      <c r="AV56" s="12">
        <v>113.2</v>
      </c>
      <c r="AW56" s="20">
        <f t="shared" si="22"/>
        <v>-0.17667844522968448</v>
      </c>
      <c r="AX56" s="12">
        <v>111.8</v>
      </c>
      <c r="AY56" s="20">
        <f t="shared" si="23"/>
        <v>0.53667262969589324</v>
      </c>
      <c r="AZ56" s="12">
        <v>115.5</v>
      </c>
      <c r="BA56" s="20">
        <f t="shared" si="24"/>
        <v>1.991341991341989</v>
      </c>
      <c r="BB56" s="12">
        <v>108.8</v>
      </c>
      <c r="BC56" s="20">
        <f t="shared" si="25"/>
        <v>0.82720588235294634</v>
      </c>
      <c r="BD56" s="12">
        <v>113.1</v>
      </c>
      <c r="BE56" s="20">
        <f t="shared" si="26"/>
        <v>0.35366931918656563</v>
      </c>
      <c r="BF56" s="30">
        <v>119.5</v>
      </c>
      <c r="BG56" s="39">
        <f t="shared" si="27"/>
        <v>-0.50209205020920022</v>
      </c>
    </row>
    <row r="57" spans="1:59" hidden="1" x14ac:dyDescent="0.3">
      <c r="A57" s="11" t="s">
        <v>33</v>
      </c>
      <c r="B57" s="12">
        <v>2014</v>
      </c>
      <c r="C57" s="11" t="s">
        <v>44</v>
      </c>
      <c r="D57" s="11">
        <f t="shared" si="1"/>
        <v>7</v>
      </c>
      <c r="E57" s="12">
        <v>123.8</v>
      </c>
      <c r="F57" s="32">
        <f t="shared" si="2"/>
        <v>-1.1308562197092016</v>
      </c>
      <c r="G57" s="12">
        <v>126.4</v>
      </c>
      <c r="H57" s="20">
        <f t="shared" si="3"/>
        <v>-1.9778481012658227</v>
      </c>
      <c r="I57" s="12">
        <v>118</v>
      </c>
      <c r="J57" s="20">
        <f t="shared" si="4"/>
        <v>-0.16949152542373122</v>
      </c>
      <c r="K57" s="12">
        <v>121.6</v>
      </c>
      <c r="L57" s="20">
        <f t="shared" si="5"/>
        <v>-0.49342105263157432</v>
      </c>
      <c r="M57" s="12">
        <v>103.5</v>
      </c>
      <c r="N57" s="20">
        <f t="shared" si="6"/>
        <v>4.2512077294686046</v>
      </c>
      <c r="O57" s="12">
        <v>133.69999999999999</v>
      </c>
      <c r="P57" s="20">
        <f t="shared" si="7"/>
        <v>-1.8698578908002992</v>
      </c>
      <c r="Q57" s="12">
        <v>172.4</v>
      </c>
      <c r="R57" s="20">
        <f t="shared" si="8"/>
        <v>-8.5266821345707751</v>
      </c>
      <c r="S57" s="12">
        <v>113.1</v>
      </c>
      <c r="T57" s="20">
        <f t="shared" si="9"/>
        <v>8.8417329796647681E-2</v>
      </c>
      <c r="U57" s="12">
        <v>102.7</v>
      </c>
      <c r="V57" s="20">
        <f t="shared" si="10"/>
        <v>1.3631937682570512</v>
      </c>
      <c r="W57" s="12">
        <v>120</v>
      </c>
      <c r="X57" s="20">
        <f t="shared" si="11"/>
        <v>-3.75</v>
      </c>
      <c r="Y57" s="12">
        <v>113.8</v>
      </c>
      <c r="Z57" s="20">
        <f t="shared" si="12"/>
        <v>0.87873462214411258</v>
      </c>
      <c r="AA57" s="12">
        <v>123.4</v>
      </c>
      <c r="AB57" s="20">
        <f t="shared" si="13"/>
        <v>-1.0534846029173512</v>
      </c>
      <c r="AC57" s="12">
        <v>127.1</v>
      </c>
      <c r="AD57" s="20">
        <f t="shared" si="14"/>
        <v>-1.8882769472855954</v>
      </c>
      <c r="AE57" s="12">
        <v>121</v>
      </c>
      <c r="AF57" s="20">
        <f t="shared" si="15"/>
        <v>-1.8181818181818206</v>
      </c>
      <c r="AG57" s="12">
        <v>118</v>
      </c>
      <c r="AH57" s="20">
        <f t="shared" si="16"/>
        <v>1.3559322033898256</v>
      </c>
      <c r="AI57" s="12">
        <v>113.6</v>
      </c>
      <c r="AJ57" s="20">
        <f t="shared" si="17"/>
        <v>2.3767605633802846</v>
      </c>
      <c r="AK57" s="12">
        <v>117.4</v>
      </c>
      <c r="AL57" s="20">
        <f t="shared" si="18"/>
        <v>1.4480408858602969</v>
      </c>
      <c r="AM57" s="11" t="s">
        <v>63</v>
      </c>
      <c r="AN57" s="11">
        <f t="shared" si="28"/>
        <v>114.8</v>
      </c>
      <c r="AO57" s="20">
        <f t="shared" si="0"/>
        <v>0.60975609756097804</v>
      </c>
      <c r="AP57" s="12">
        <v>111.6</v>
      </c>
      <c r="AQ57" s="20">
        <f t="shared" si="19"/>
        <v>2.0609318996415875</v>
      </c>
      <c r="AR57" s="12">
        <v>114.9</v>
      </c>
      <c r="AS57" s="20">
        <f t="shared" si="20"/>
        <v>0.26109660574412286</v>
      </c>
      <c r="AT57" s="12">
        <v>111.5</v>
      </c>
      <c r="AU57" s="20">
        <f t="shared" si="21"/>
        <v>1.0762331838565047</v>
      </c>
      <c r="AV57" s="12">
        <v>113</v>
      </c>
      <c r="AW57" s="20">
        <f t="shared" si="22"/>
        <v>8.8495575221233913E-2</v>
      </c>
      <c r="AX57" s="12">
        <v>112.4</v>
      </c>
      <c r="AY57" s="20">
        <f t="shared" si="23"/>
        <v>-0.26690391459075746</v>
      </c>
      <c r="AZ57" s="12">
        <v>117.8</v>
      </c>
      <c r="BA57" s="20">
        <f t="shared" si="24"/>
        <v>-0.84889643463497455</v>
      </c>
      <c r="BB57" s="12">
        <v>109.7</v>
      </c>
      <c r="BC57" s="20">
        <f t="shared" si="25"/>
        <v>-0.45578851412944388</v>
      </c>
      <c r="BD57" s="12">
        <v>113.5</v>
      </c>
      <c r="BE57" s="20">
        <f t="shared" si="26"/>
        <v>-0.1762114537444959</v>
      </c>
      <c r="BF57" s="30">
        <v>118.9</v>
      </c>
      <c r="BG57" s="39">
        <f t="shared" si="27"/>
        <v>0.25231286795626334</v>
      </c>
    </row>
    <row r="58" spans="1:59" hidden="1" x14ac:dyDescent="0.3">
      <c r="A58" s="11" t="s">
        <v>35</v>
      </c>
      <c r="B58" s="12">
        <v>2014</v>
      </c>
      <c r="C58" s="11" t="s">
        <v>44</v>
      </c>
      <c r="D58" s="11">
        <f t="shared" si="1"/>
        <v>7</v>
      </c>
      <c r="E58" s="12">
        <v>122.4</v>
      </c>
      <c r="F58" s="32">
        <f t="shared" si="2"/>
        <v>-0.49019607843137947</v>
      </c>
      <c r="G58" s="12">
        <v>123.9</v>
      </c>
      <c r="H58" s="20">
        <f t="shared" si="3"/>
        <v>-0.8878127522195387</v>
      </c>
      <c r="I58" s="12">
        <v>117.8</v>
      </c>
      <c r="J58" s="20">
        <f t="shared" si="4"/>
        <v>0</v>
      </c>
      <c r="K58" s="12">
        <v>121</v>
      </c>
      <c r="L58" s="20">
        <f t="shared" si="5"/>
        <v>0.74380165289256672</v>
      </c>
      <c r="M58" s="12">
        <v>107.9</v>
      </c>
      <c r="N58" s="20">
        <f t="shared" si="6"/>
        <v>2.5023169601482746</v>
      </c>
      <c r="O58" s="12">
        <v>131.19999999999999</v>
      </c>
      <c r="P58" s="20">
        <f t="shared" si="7"/>
        <v>-1.1432926829268295</v>
      </c>
      <c r="Q58" s="12">
        <v>157.69999999999999</v>
      </c>
      <c r="R58" s="20">
        <f t="shared" si="8"/>
        <v>2.1559923906150957</v>
      </c>
      <c r="S58" s="12">
        <v>113.2</v>
      </c>
      <c r="T58" s="20">
        <f t="shared" si="9"/>
        <v>0.79505300353356134</v>
      </c>
      <c r="U58" s="12">
        <v>104.1</v>
      </c>
      <c r="V58" s="20">
        <f t="shared" si="10"/>
        <v>0.96061479346781953</v>
      </c>
      <c r="W58" s="12">
        <v>115.5</v>
      </c>
      <c r="X58" s="20">
        <f t="shared" si="11"/>
        <v>-0.77922077922078414</v>
      </c>
      <c r="Y58" s="12">
        <v>114.8</v>
      </c>
      <c r="Z58" s="20">
        <f t="shared" si="12"/>
        <v>0.87108013937282225</v>
      </c>
      <c r="AA58" s="12">
        <v>122.1</v>
      </c>
      <c r="AB58" s="20">
        <f t="shared" si="13"/>
        <v>-0.32760032760032065</v>
      </c>
      <c r="AC58" s="12">
        <v>124.7</v>
      </c>
      <c r="AD58" s="20">
        <f t="shared" si="14"/>
        <v>0.48115477145147895</v>
      </c>
      <c r="AE58" s="12">
        <v>118.8</v>
      </c>
      <c r="AF58" s="20">
        <f t="shared" si="15"/>
        <v>0</v>
      </c>
      <c r="AG58" s="12">
        <v>119.6</v>
      </c>
      <c r="AH58" s="20">
        <f t="shared" si="16"/>
        <v>1.0869565217391399</v>
      </c>
      <c r="AI58" s="12">
        <v>116.3</v>
      </c>
      <c r="AJ58" s="20">
        <f t="shared" si="17"/>
        <v>2.1496130696474633</v>
      </c>
      <c r="AK58" s="12">
        <v>119.1</v>
      </c>
      <c r="AL58" s="20">
        <f t="shared" si="18"/>
        <v>1.3434089000839704</v>
      </c>
      <c r="AM58" s="11" t="s">
        <v>63</v>
      </c>
      <c r="AN58" s="11">
        <f t="shared" si="28"/>
        <v>114.8</v>
      </c>
      <c r="AO58" s="20">
        <f t="shared" si="0"/>
        <v>0.60975609756097804</v>
      </c>
      <c r="AP58" s="12">
        <v>113.9</v>
      </c>
      <c r="AQ58" s="20">
        <f t="shared" si="19"/>
        <v>1.3169446883230902</v>
      </c>
      <c r="AR58" s="12">
        <v>115.2</v>
      </c>
      <c r="AS58" s="20">
        <f t="shared" si="20"/>
        <v>0.60763888888889128</v>
      </c>
      <c r="AT58" s="12">
        <v>112.7</v>
      </c>
      <c r="AU58" s="20">
        <f t="shared" si="21"/>
        <v>1.1535048802129522</v>
      </c>
      <c r="AV58" s="12">
        <v>113.1</v>
      </c>
      <c r="AW58" s="20">
        <f t="shared" si="22"/>
        <v>8.8417329796647681E-2</v>
      </c>
      <c r="AX58" s="12">
        <v>112.1</v>
      </c>
      <c r="AY58" s="20">
        <f t="shared" si="23"/>
        <v>8.9206066012496463E-2</v>
      </c>
      <c r="AZ58" s="12">
        <v>116.8</v>
      </c>
      <c r="BA58" s="20">
        <f t="shared" si="24"/>
        <v>-0.51369863013698147</v>
      </c>
      <c r="BB58" s="12">
        <v>109.2</v>
      </c>
      <c r="BC58" s="20">
        <f t="shared" si="25"/>
        <v>0.18315018315018575</v>
      </c>
      <c r="BD58" s="12">
        <v>113.3</v>
      </c>
      <c r="BE58" s="20">
        <f t="shared" si="26"/>
        <v>0.17652250661959651</v>
      </c>
      <c r="BF58" s="30">
        <v>119.2</v>
      </c>
      <c r="BG58" s="39">
        <f t="shared" si="27"/>
        <v>1.2583892617449663</v>
      </c>
    </row>
    <row r="59" spans="1:59" hidden="1" x14ac:dyDescent="0.3">
      <c r="A59" s="11" t="s">
        <v>30</v>
      </c>
      <c r="B59" s="12">
        <v>2014</v>
      </c>
      <c r="C59" s="11" t="s">
        <v>46</v>
      </c>
      <c r="D59" s="11">
        <f t="shared" si="1"/>
        <v>8</v>
      </c>
      <c r="E59" s="12">
        <v>121.8</v>
      </c>
      <c r="F59" s="32">
        <f t="shared" si="2"/>
        <v>2.4630541871921183</v>
      </c>
      <c r="G59" s="12">
        <v>122.8</v>
      </c>
      <c r="H59" s="20">
        <f t="shared" si="3"/>
        <v>3.664495114006515</v>
      </c>
      <c r="I59" s="12">
        <v>117.8</v>
      </c>
      <c r="J59" s="20">
        <f t="shared" si="4"/>
        <v>-1.1035653650254644</v>
      </c>
      <c r="K59" s="12">
        <v>121.9</v>
      </c>
      <c r="L59" s="20">
        <f t="shared" si="5"/>
        <v>0.24610336341263098</v>
      </c>
      <c r="M59" s="12">
        <v>110.6</v>
      </c>
      <c r="N59" s="20">
        <f t="shared" si="6"/>
        <v>-6.3291139240506329</v>
      </c>
      <c r="O59" s="12">
        <v>129.69999999999999</v>
      </c>
      <c r="P59" s="20">
        <f t="shared" si="7"/>
        <v>2.3130300693909023</v>
      </c>
      <c r="Q59" s="12">
        <v>161.1</v>
      </c>
      <c r="R59" s="20">
        <f t="shared" si="8"/>
        <v>12.91123525760398</v>
      </c>
      <c r="S59" s="12">
        <v>114.1</v>
      </c>
      <c r="T59" s="20">
        <f t="shared" si="9"/>
        <v>0.96406660823839496</v>
      </c>
      <c r="U59" s="12">
        <v>105.1</v>
      </c>
      <c r="V59" s="20">
        <f t="shared" si="10"/>
        <v>-2.2835394862036078</v>
      </c>
      <c r="W59" s="12">
        <v>114.6</v>
      </c>
      <c r="X59" s="20">
        <f t="shared" si="11"/>
        <v>6.5445026178010473</v>
      </c>
      <c r="Y59" s="12">
        <v>115.8</v>
      </c>
      <c r="Z59" s="20">
        <f t="shared" si="12"/>
        <v>-1.2089810017271083</v>
      </c>
      <c r="AA59" s="12">
        <v>121.7</v>
      </c>
      <c r="AB59" s="20">
        <f t="shared" si="13"/>
        <v>2.4650780608052587</v>
      </c>
      <c r="AC59" s="12">
        <v>125.3</v>
      </c>
      <c r="AD59" s="20">
        <f t="shared" si="14"/>
        <v>2.8731045490822096</v>
      </c>
      <c r="AE59" s="12">
        <v>118.8</v>
      </c>
      <c r="AF59" s="20">
        <f t="shared" si="15"/>
        <v>3.5353535353535381</v>
      </c>
      <c r="AG59" s="12">
        <v>120.9</v>
      </c>
      <c r="AH59" s="20">
        <f t="shared" si="16"/>
        <v>-1.9023986765922343</v>
      </c>
      <c r="AI59" s="12">
        <v>118.8</v>
      </c>
      <c r="AJ59" s="20">
        <f t="shared" si="17"/>
        <v>-3.956228956228959</v>
      </c>
      <c r="AK59" s="12">
        <v>120.7</v>
      </c>
      <c r="AL59" s="20">
        <f t="shared" si="18"/>
        <v>-2.3198011599005777</v>
      </c>
      <c r="AM59" s="11" t="s">
        <v>32</v>
      </c>
      <c r="AN59" s="11">
        <v>115.5</v>
      </c>
      <c r="AO59" s="20">
        <f t="shared" si="0"/>
        <v>0.51948051948051455</v>
      </c>
      <c r="AP59" s="12">
        <v>115.4</v>
      </c>
      <c r="AQ59" s="20">
        <f t="shared" si="19"/>
        <v>-3.1195840554592795</v>
      </c>
      <c r="AR59" s="12">
        <v>115.9</v>
      </c>
      <c r="AS59" s="20">
        <f t="shared" si="20"/>
        <v>-0.51768766177740166</v>
      </c>
      <c r="AT59" s="12">
        <v>114</v>
      </c>
      <c r="AU59" s="20">
        <f t="shared" si="21"/>
        <v>-1.5789473684210502</v>
      </c>
      <c r="AV59" s="12">
        <v>113.2</v>
      </c>
      <c r="AW59" s="20">
        <f t="shared" si="22"/>
        <v>-0.61837455830388943</v>
      </c>
      <c r="AX59" s="12">
        <v>112.2</v>
      </c>
      <c r="AY59" s="20">
        <f t="shared" si="23"/>
        <v>0.62388591800356763</v>
      </c>
      <c r="AZ59" s="12">
        <v>116.2</v>
      </c>
      <c r="BA59" s="20">
        <f t="shared" si="24"/>
        <v>2.5817555938037864</v>
      </c>
      <c r="BB59" s="12">
        <v>109.4</v>
      </c>
      <c r="BC59" s="20">
        <f t="shared" si="25"/>
        <v>1.0054844606946931</v>
      </c>
      <c r="BD59" s="12">
        <v>113.5</v>
      </c>
      <c r="BE59" s="20">
        <f t="shared" si="26"/>
        <v>0.3524229074889918</v>
      </c>
      <c r="BF59" s="30">
        <v>120.7</v>
      </c>
      <c r="BG59" s="39">
        <f t="shared" si="27"/>
        <v>-0.66280033140016337</v>
      </c>
    </row>
    <row r="60" spans="1:59" hidden="1" x14ac:dyDescent="0.3">
      <c r="A60" s="11" t="s">
        <v>33</v>
      </c>
      <c r="B60" s="12">
        <v>2014</v>
      </c>
      <c r="C60" s="11" t="s">
        <v>46</v>
      </c>
      <c r="D60" s="11">
        <f t="shared" si="1"/>
        <v>8</v>
      </c>
      <c r="E60" s="12">
        <v>124.8</v>
      </c>
      <c r="F60" s="32">
        <f t="shared" si="2"/>
        <v>-1.682692307692303</v>
      </c>
      <c r="G60" s="12">
        <v>127.3</v>
      </c>
      <c r="H60" s="20">
        <f t="shared" si="3"/>
        <v>-2.278083267871164</v>
      </c>
      <c r="I60" s="12">
        <v>116.5</v>
      </c>
      <c r="J60" s="20">
        <f t="shared" si="4"/>
        <v>0.68669527896995464</v>
      </c>
      <c r="K60" s="12">
        <v>122.2</v>
      </c>
      <c r="L60" s="20">
        <f t="shared" si="5"/>
        <v>-0.16366612111293194</v>
      </c>
      <c r="M60" s="12">
        <v>103.6</v>
      </c>
      <c r="N60" s="20">
        <f t="shared" si="6"/>
        <v>4.2471042471042528</v>
      </c>
      <c r="O60" s="12">
        <v>132.69999999999999</v>
      </c>
      <c r="P60" s="20">
        <f t="shared" si="7"/>
        <v>-1.2057272042200411</v>
      </c>
      <c r="Q60" s="12">
        <v>181.9</v>
      </c>
      <c r="R60" s="20">
        <f t="shared" si="8"/>
        <v>-7.5316107751511918</v>
      </c>
      <c r="S60" s="12">
        <v>115.2</v>
      </c>
      <c r="T60" s="20">
        <f t="shared" si="9"/>
        <v>-0.60763888888889128</v>
      </c>
      <c r="U60" s="12">
        <v>102.7</v>
      </c>
      <c r="V60" s="20">
        <f t="shared" si="10"/>
        <v>1.5579357351509195</v>
      </c>
      <c r="W60" s="12">
        <v>122.1</v>
      </c>
      <c r="X60" s="20">
        <f t="shared" si="11"/>
        <v>-4.0950040950040947</v>
      </c>
      <c r="Y60" s="12">
        <v>114.4</v>
      </c>
      <c r="Z60" s="20">
        <f t="shared" si="12"/>
        <v>0.69930069930069683</v>
      </c>
      <c r="AA60" s="12">
        <v>124.7</v>
      </c>
      <c r="AB60" s="20">
        <f t="shared" si="13"/>
        <v>-1.2830793905372961</v>
      </c>
      <c r="AC60" s="12">
        <v>128.9</v>
      </c>
      <c r="AD60" s="20">
        <f t="shared" si="14"/>
        <v>-1.7843289371605984</v>
      </c>
      <c r="AE60" s="12">
        <v>123</v>
      </c>
      <c r="AF60" s="20">
        <f t="shared" si="15"/>
        <v>-2.5203252032520282</v>
      </c>
      <c r="AG60" s="12">
        <v>118.6</v>
      </c>
      <c r="AH60" s="20">
        <f t="shared" si="16"/>
        <v>1.1804384485666153</v>
      </c>
      <c r="AI60" s="12">
        <v>114.1</v>
      </c>
      <c r="AJ60" s="20">
        <f t="shared" si="17"/>
        <v>2.3663453111305901</v>
      </c>
      <c r="AK60" s="12">
        <v>117.9</v>
      </c>
      <c r="AL60" s="20">
        <f t="shared" si="18"/>
        <v>1.4418999151823482</v>
      </c>
      <c r="AM60" s="11" t="s">
        <v>64</v>
      </c>
      <c r="AN60" s="11">
        <f t="shared" si="28"/>
        <v>115.5</v>
      </c>
      <c r="AO60" s="20">
        <f t="shared" si="0"/>
        <v>0.51948051948051455</v>
      </c>
      <c r="AP60" s="12">
        <v>111.8</v>
      </c>
      <c r="AQ60" s="20">
        <f t="shared" si="19"/>
        <v>1.9677996422182493</v>
      </c>
      <c r="AR60" s="12">
        <v>115.3</v>
      </c>
      <c r="AS60" s="20">
        <f t="shared" si="20"/>
        <v>0.26019080659149796</v>
      </c>
      <c r="AT60" s="12">
        <v>112.2</v>
      </c>
      <c r="AU60" s="20">
        <f t="shared" si="21"/>
        <v>0.98039215686274006</v>
      </c>
      <c r="AV60" s="12">
        <v>112.5</v>
      </c>
      <c r="AW60" s="20">
        <f t="shared" si="22"/>
        <v>0.26666666666666416</v>
      </c>
      <c r="AX60" s="12">
        <v>112.9</v>
      </c>
      <c r="AY60" s="20">
        <f t="shared" si="23"/>
        <v>-0.26572187776794626</v>
      </c>
      <c r="AZ60" s="12">
        <v>119.2</v>
      </c>
      <c r="BA60" s="20">
        <f t="shared" si="24"/>
        <v>-1.0067114093959755</v>
      </c>
      <c r="BB60" s="12">
        <v>110.5</v>
      </c>
      <c r="BC60" s="20">
        <f t="shared" si="25"/>
        <v>-0.54298642533936137</v>
      </c>
      <c r="BD60" s="12">
        <v>113.9</v>
      </c>
      <c r="BE60" s="20">
        <f t="shared" si="26"/>
        <v>-0.17559262510974788</v>
      </c>
      <c r="BF60" s="30">
        <v>119.9</v>
      </c>
      <c r="BG60" s="39">
        <f t="shared" si="27"/>
        <v>0.33361134278564758</v>
      </c>
    </row>
    <row r="61" spans="1:59" hidden="1" x14ac:dyDescent="0.3">
      <c r="A61" s="11" t="s">
        <v>35</v>
      </c>
      <c r="B61" s="12">
        <v>2014</v>
      </c>
      <c r="C61" s="11" t="s">
        <v>46</v>
      </c>
      <c r="D61" s="11">
        <f t="shared" si="1"/>
        <v>8</v>
      </c>
      <c r="E61" s="12">
        <v>122.7</v>
      </c>
      <c r="F61" s="32">
        <f t="shared" si="2"/>
        <v>-0.32599837000815457</v>
      </c>
      <c r="G61" s="12">
        <v>124.4</v>
      </c>
      <c r="H61" s="20">
        <f t="shared" si="3"/>
        <v>-1.607717041800643</v>
      </c>
      <c r="I61" s="12">
        <v>117.3</v>
      </c>
      <c r="J61" s="20">
        <f t="shared" si="4"/>
        <v>0.42625745950554139</v>
      </c>
      <c r="K61" s="12">
        <v>122</v>
      </c>
      <c r="L61" s="20">
        <f t="shared" si="5"/>
        <v>0.57377049180328099</v>
      </c>
      <c r="M61" s="12">
        <v>108</v>
      </c>
      <c r="N61" s="20">
        <f t="shared" si="6"/>
        <v>2.2222222222222276</v>
      </c>
      <c r="O61" s="12">
        <v>131.1</v>
      </c>
      <c r="P61" s="20">
        <f t="shared" si="7"/>
        <v>-0.99160945842866743</v>
      </c>
      <c r="Q61" s="12">
        <v>168.2</v>
      </c>
      <c r="R61" s="20">
        <f t="shared" si="8"/>
        <v>-5.5885850178358965</v>
      </c>
      <c r="S61" s="12">
        <v>114.5</v>
      </c>
      <c r="T61" s="20">
        <f t="shared" si="9"/>
        <v>0.43668122270742354</v>
      </c>
      <c r="U61" s="12">
        <v>104.3</v>
      </c>
      <c r="V61" s="20">
        <f t="shared" si="10"/>
        <v>0.38350910834132856</v>
      </c>
      <c r="W61" s="12">
        <v>117.1</v>
      </c>
      <c r="X61" s="20">
        <f t="shared" si="11"/>
        <v>-1.8787361229718094</v>
      </c>
      <c r="Y61" s="12">
        <v>115.2</v>
      </c>
      <c r="Z61" s="20">
        <f t="shared" si="12"/>
        <v>1.1284722222222199</v>
      </c>
      <c r="AA61" s="12">
        <v>123.1</v>
      </c>
      <c r="AB61" s="20">
        <f t="shared" si="13"/>
        <v>-0.40617384240454918</v>
      </c>
      <c r="AC61" s="12">
        <v>126.6</v>
      </c>
      <c r="AD61" s="20">
        <f t="shared" si="14"/>
        <v>-1.0268562401263801</v>
      </c>
      <c r="AE61" s="12">
        <v>119.9</v>
      </c>
      <c r="AF61" s="20">
        <f t="shared" si="15"/>
        <v>-0.3336113427856594</v>
      </c>
      <c r="AG61" s="12">
        <v>120</v>
      </c>
      <c r="AH61" s="20">
        <f t="shared" si="16"/>
        <v>1.416666666666669</v>
      </c>
      <c r="AI61" s="12">
        <v>116.8</v>
      </c>
      <c r="AJ61" s="20">
        <f t="shared" si="17"/>
        <v>2.0547945205479503</v>
      </c>
      <c r="AK61" s="12">
        <v>119.6</v>
      </c>
      <c r="AL61" s="20">
        <f t="shared" si="18"/>
        <v>1.4214046822742501</v>
      </c>
      <c r="AM61" s="11" t="s">
        <v>64</v>
      </c>
      <c r="AN61" s="11">
        <f t="shared" si="28"/>
        <v>115.5</v>
      </c>
      <c r="AO61" s="20">
        <f t="shared" si="0"/>
        <v>0.51948051948051455</v>
      </c>
      <c r="AP61" s="12">
        <v>114</v>
      </c>
      <c r="AQ61" s="20">
        <f t="shared" si="19"/>
        <v>1.5789473684210502</v>
      </c>
      <c r="AR61" s="12">
        <v>115.6</v>
      </c>
      <c r="AS61" s="20">
        <f t="shared" si="20"/>
        <v>0.95155709342561301</v>
      </c>
      <c r="AT61" s="12">
        <v>113.3</v>
      </c>
      <c r="AU61" s="20">
        <f t="shared" si="21"/>
        <v>1.0591350397175665</v>
      </c>
      <c r="AV61" s="12">
        <v>112.8</v>
      </c>
      <c r="AW61" s="20">
        <f t="shared" si="22"/>
        <v>0</v>
      </c>
      <c r="AX61" s="12">
        <v>112.6</v>
      </c>
      <c r="AY61" s="20">
        <f t="shared" si="23"/>
        <v>0</v>
      </c>
      <c r="AZ61" s="12">
        <v>118</v>
      </c>
      <c r="BA61" s="20">
        <f t="shared" si="24"/>
        <v>-1.1864406779661065</v>
      </c>
      <c r="BB61" s="12">
        <v>109.9</v>
      </c>
      <c r="BC61" s="20">
        <f t="shared" si="25"/>
        <v>-0.72793448589627974</v>
      </c>
      <c r="BD61" s="12">
        <v>113.7</v>
      </c>
      <c r="BE61" s="20">
        <f t="shared" si="26"/>
        <v>0</v>
      </c>
      <c r="BF61" s="30">
        <v>120.3</v>
      </c>
      <c r="BG61" s="39">
        <f t="shared" si="27"/>
        <v>0.49875311720698967</v>
      </c>
    </row>
    <row r="62" spans="1:59" hidden="1" x14ac:dyDescent="0.3">
      <c r="A62" s="11" t="s">
        <v>30</v>
      </c>
      <c r="B62" s="12">
        <v>2014</v>
      </c>
      <c r="C62" s="11" t="s">
        <v>48</v>
      </c>
      <c r="D62" s="11">
        <f t="shared" si="1"/>
        <v>9</v>
      </c>
      <c r="E62" s="12">
        <v>122.3</v>
      </c>
      <c r="F62" s="32">
        <f t="shared" si="2"/>
        <v>1.5535568274734306</v>
      </c>
      <c r="G62" s="12">
        <v>122.4</v>
      </c>
      <c r="H62" s="20">
        <f t="shared" si="3"/>
        <v>2.4509803921568629</v>
      </c>
      <c r="I62" s="12">
        <v>117.8</v>
      </c>
      <c r="J62" s="20">
        <f t="shared" si="4"/>
        <v>-1.1884550084889571</v>
      </c>
      <c r="K62" s="12">
        <v>122.7</v>
      </c>
      <c r="L62" s="20">
        <f t="shared" si="5"/>
        <v>0</v>
      </c>
      <c r="M62" s="12">
        <v>110.4</v>
      </c>
      <c r="N62" s="20">
        <f t="shared" si="6"/>
        <v>-6.2500000000000044</v>
      </c>
      <c r="O62" s="12">
        <v>129.80000000000001</v>
      </c>
      <c r="P62" s="20">
        <f t="shared" si="7"/>
        <v>-4.0832049306625668</v>
      </c>
      <c r="Q62" s="12">
        <v>158.80000000000001</v>
      </c>
      <c r="R62" s="20">
        <f t="shared" si="8"/>
        <v>6.1712846347606938</v>
      </c>
      <c r="S62" s="12">
        <v>115</v>
      </c>
      <c r="T62" s="20">
        <f t="shared" si="9"/>
        <v>1.6521739130434834</v>
      </c>
      <c r="U62" s="12">
        <v>104.7</v>
      </c>
      <c r="V62" s="20">
        <f t="shared" si="10"/>
        <v>-2.6743075453677148</v>
      </c>
      <c r="W62" s="12">
        <v>114.9</v>
      </c>
      <c r="X62" s="20">
        <f t="shared" si="11"/>
        <v>6.9625761531766752</v>
      </c>
      <c r="Y62" s="12">
        <v>116.5</v>
      </c>
      <c r="Z62" s="20">
        <f t="shared" si="12"/>
        <v>-1.4592274678111612</v>
      </c>
      <c r="AA62" s="12">
        <v>122.6</v>
      </c>
      <c r="AB62" s="20">
        <f t="shared" si="13"/>
        <v>2.1207177814029436</v>
      </c>
      <c r="AC62" s="12">
        <v>125.3</v>
      </c>
      <c r="AD62" s="20">
        <f t="shared" si="14"/>
        <v>1.1173184357541945</v>
      </c>
      <c r="AE62" s="12">
        <v>119.5</v>
      </c>
      <c r="AF62" s="20">
        <f t="shared" si="15"/>
        <v>4.0167364016736382</v>
      </c>
      <c r="AG62" s="12">
        <v>121.7</v>
      </c>
      <c r="AH62" s="20">
        <f t="shared" si="16"/>
        <v>-2.0542317173377156</v>
      </c>
      <c r="AI62" s="12">
        <v>119.2</v>
      </c>
      <c r="AJ62" s="20">
        <f t="shared" si="17"/>
        <v>-3.9429530201342309</v>
      </c>
      <c r="AK62" s="12">
        <v>121.3</v>
      </c>
      <c r="AL62" s="20">
        <f t="shared" si="18"/>
        <v>-2.3907666941467367</v>
      </c>
      <c r="AM62" s="11" t="s">
        <v>32</v>
      </c>
      <c r="AN62" s="11">
        <v>116.1</v>
      </c>
      <c r="AO62" s="20">
        <f t="shared" si="0"/>
        <v>0.51679586563308233</v>
      </c>
      <c r="AP62" s="12">
        <v>115.8</v>
      </c>
      <c r="AQ62" s="20">
        <f t="shared" si="19"/>
        <v>-3.4542314335060449</v>
      </c>
      <c r="AR62" s="12">
        <v>116.7</v>
      </c>
      <c r="AS62" s="20">
        <f t="shared" si="20"/>
        <v>-1.028277634961442</v>
      </c>
      <c r="AT62" s="12">
        <v>114.5</v>
      </c>
      <c r="AU62" s="20">
        <f t="shared" si="21"/>
        <v>-1.9213973799126662</v>
      </c>
      <c r="AV62" s="12">
        <v>112.8</v>
      </c>
      <c r="AW62" s="20">
        <f t="shared" si="22"/>
        <v>-1.4184397163120517</v>
      </c>
      <c r="AX62" s="12">
        <v>112.6</v>
      </c>
      <c r="AY62" s="20">
        <f t="shared" si="23"/>
        <v>0.710479573712266</v>
      </c>
      <c r="AZ62" s="12">
        <v>116.6</v>
      </c>
      <c r="BA62" s="20">
        <f t="shared" si="24"/>
        <v>2.9159519725557512</v>
      </c>
      <c r="BB62" s="12">
        <v>109.1</v>
      </c>
      <c r="BC62" s="20">
        <f t="shared" si="25"/>
        <v>0.82493125572869452</v>
      </c>
      <c r="BD62" s="12">
        <v>113.7</v>
      </c>
      <c r="BE62" s="20">
        <f t="shared" si="26"/>
        <v>-8.795074758136194E-2</v>
      </c>
      <c r="BF62" s="30">
        <v>120.9</v>
      </c>
      <c r="BG62" s="39">
        <f t="shared" si="27"/>
        <v>-1.406120760959473</v>
      </c>
    </row>
    <row r="63" spans="1:59" hidden="1" x14ac:dyDescent="0.3">
      <c r="A63" s="11" t="s">
        <v>33</v>
      </c>
      <c r="B63" s="12">
        <v>2014</v>
      </c>
      <c r="C63" s="11" t="s">
        <v>48</v>
      </c>
      <c r="D63" s="11">
        <f t="shared" si="1"/>
        <v>9</v>
      </c>
      <c r="E63" s="12">
        <v>124.2</v>
      </c>
      <c r="F63" s="32">
        <f t="shared" si="2"/>
        <v>-1.0466988727858271</v>
      </c>
      <c r="G63" s="12">
        <v>125.4</v>
      </c>
      <c r="H63" s="20">
        <f t="shared" si="3"/>
        <v>-1.5151515151515196</v>
      </c>
      <c r="I63" s="12">
        <v>116.4</v>
      </c>
      <c r="J63" s="20">
        <f t="shared" si="4"/>
        <v>0.77319587628865249</v>
      </c>
      <c r="K63" s="12">
        <v>122.7</v>
      </c>
      <c r="L63" s="20">
        <f t="shared" si="5"/>
        <v>0</v>
      </c>
      <c r="M63" s="12">
        <v>103.5</v>
      </c>
      <c r="N63" s="20">
        <f t="shared" si="6"/>
        <v>4.2512077294686046</v>
      </c>
      <c r="O63" s="12">
        <v>124.5</v>
      </c>
      <c r="P63" s="20">
        <f t="shared" si="7"/>
        <v>2.2489959839357407</v>
      </c>
      <c r="Q63" s="12">
        <v>168.6</v>
      </c>
      <c r="R63" s="20">
        <f t="shared" si="8"/>
        <v>-3.855278766310795</v>
      </c>
      <c r="S63" s="12">
        <v>116.9</v>
      </c>
      <c r="T63" s="20">
        <f t="shared" si="9"/>
        <v>-1.112061591103517</v>
      </c>
      <c r="U63" s="12">
        <v>101.9</v>
      </c>
      <c r="V63" s="20">
        <f t="shared" si="10"/>
        <v>1.8645731108930239</v>
      </c>
      <c r="W63" s="12">
        <v>122.9</v>
      </c>
      <c r="X63" s="20">
        <f t="shared" si="11"/>
        <v>-4.3124491456468768</v>
      </c>
      <c r="Y63" s="12">
        <v>114.8</v>
      </c>
      <c r="Z63" s="20">
        <f t="shared" si="12"/>
        <v>0.87108013937282225</v>
      </c>
      <c r="AA63" s="12">
        <v>125.2</v>
      </c>
      <c r="AB63" s="20">
        <f t="shared" si="13"/>
        <v>-1.1182108626198128</v>
      </c>
      <c r="AC63" s="12">
        <v>126.7</v>
      </c>
      <c r="AD63" s="20">
        <f t="shared" si="14"/>
        <v>-0.71033938437253796</v>
      </c>
      <c r="AE63" s="12">
        <v>124.3</v>
      </c>
      <c r="AF63" s="20">
        <f t="shared" si="15"/>
        <v>-2.8157683024939666</v>
      </c>
      <c r="AG63" s="12">
        <v>119.2</v>
      </c>
      <c r="AH63" s="20">
        <f t="shared" si="16"/>
        <v>1.2583892617449663</v>
      </c>
      <c r="AI63" s="12">
        <v>114.5</v>
      </c>
      <c r="AJ63" s="20">
        <f t="shared" si="17"/>
        <v>2.3580786026200897</v>
      </c>
      <c r="AK63" s="12">
        <v>118.4</v>
      </c>
      <c r="AL63" s="20">
        <f t="shared" si="18"/>
        <v>1.4358108108108012</v>
      </c>
      <c r="AM63" s="11" t="s">
        <v>65</v>
      </c>
      <c r="AN63" s="11">
        <f t="shared" si="28"/>
        <v>116.1</v>
      </c>
      <c r="AO63" s="20">
        <f t="shared" si="0"/>
        <v>0.51679586563308233</v>
      </c>
      <c r="AP63" s="12">
        <v>111.8</v>
      </c>
      <c r="AQ63" s="20">
        <f t="shared" si="19"/>
        <v>2.2361359570661898</v>
      </c>
      <c r="AR63" s="12">
        <v>115.5</v>
      </c>
      <c r="AS63" s="20">
        <f t="shared" si="20"/>
        <v>0.51948051948051455</v>
      </c>
      <c r="AT63" s="12">
        <v>112.3</v>
      </c>
      <c r="AU63" s="20">
        <f t="shared" si="21"/>
        <v>1.2466607301870043</v>
      </c>
      <c r="AV63" s="12">
        <v>111.2</v>
      </c>
      <c r="AW63" s="20">
        <f t="shared" si="22"/>
        <v>0.71942446043165209</v>
      </c>
      <c r="AX63" s="12">
        <v>113.4</v>
      </c>
      <c r="AY63" s="20">
        <f t="shared" si="23"/>
        <v>-0.26455026455027453</v>
      </c>
      <c r="AZ63" s="12">
        <v>120</v>
      </c>
      <c r="BA63" s="20">
        <f t="shared" si="24"/>
        <v>-1.1666666666666714</v>
      </c>
      <c r="BB63" s="12">
        <v>110</v>
      </c>
      <c r="BC63" s="20">
        <f t="shared" si="25"/>
        <v>-0.45454545454545453</v>
      </c>
      <c r="BD63" s="12">
        <v>113.6</v>
      </c>
      <c r="BE63" s="20">
        <f t="shared" si="26"/>
        <v>8.8028169014092023E-2</v>
      </c>
      <c r="BF63" s="30">
        <v>119.2</v>
      </c>
      <c r="BG63" s="39">
        <f t="shared" si="27"/>
        <v>0.75503355704697273</v>
      </c>
    </row>
    <row r="64" spans="1:59" hidden="1" x14ac:dyDescent="0.3">
      <c r="A64" s="11" t="s">
        <v>35</v>
      </c>
      <c r="B64" s="12">
        <v>2014</v>
      </c>
      <c r="C64" s="11" t="s">
        <v>48</v>
      </c>
      <c r="D64" s="11">
        <f t="shared" si="1"/>
        <v>9</v>
      </c>
      <c r="E64" s="12">
        <v>122.9</v>
      </c>
      <c r="F64" s="32">
        <f t="shared" si="2"/>
        <v>-0.24410089503662438</v>
      </c>
      <c r="G64" s="12">
        <v>123.5</v>
      </c>
      <c r="H64" s="20">
        <f t="shared" si="3"/>
        <v>-0.80971659919028338</v>
      </c>
      <c r="I64" s="12">
        <v>117.3</v>
      </c>
      <c r="J64" s="20">
        <f t="shared" si="4"/>
        <v>0.85251491901108278</v>
      </c>
      <c r="K64" s="12">
        <v>122.7</v>
      </c>
      <c r="L64" s="20">
        <f t="shared" si="5"/>
        <v>0.40749796251018744</v>
      </c>
      <c r="M64" s="12">
        <v>107.9</v>
      </c>
      <c r="N64" s="20">
        <f t="shared" si="6"/>
        <v>2.4096385542168619</v>
      </c>
      <c r="O64" s="12">
        <v>127.3</v>
      </c>
      <c r="P64" s="20">
        <f t="shared" si="7"/>
        <v>1.256873527101342</v>
      </c>
      <c r="Q64" s="12">
        <v>162.1</v>
      </c>
      <c r="R64" s="20">
        <f t="shared" si="8"/>
        <v>-4.1949413942011002</v>
      </c>
      <c r="S64" s="12">
        <v>115.6</v>
      </c>
      <c r="T64" s="20">
        <f t="shared" si="9"/>
        <v>-8.6505190311413779E-2</v>
      </c>
      <c r="U64" s="12">
        <v>103.8</v>
      </c>
      <c r="V64" s="20">
        <f t="shared" si="10"/>
        <v>0.19267822736031104</v>
      </c>
      <c r="W64" s="12">
        <v>117.6</v>
      </c>
      <c r="X64" s="20">
        <f t="shared" si="11"/>
        <v>-1.9557823129251677</v>
      </c>
      <c r="Y64" s="12">
        <v>115.8</v>
      </c>
      <c r="Z64" s="20">
        <f t="shared" si="12"/>
        <v>0.86355785837651122</v>
      </c>
      <c r="AA64" s="12">
        <v>123.8</v>
      </c>
      <c r="AB64" s="20">
        <f t="shared" si="13"/>
        <v>-0.48465266558965614</v>
      </c>
      <c r="AC64" s="12">
        <v>125.8</v>
      </c>
      <c r="AD64" s="20">
        <f t="shared" si="14"/>
        <v>-0.55643879173291166</v>
      </c>
      <c r="AE64" s="12">
        <v>120.8</v>
      </c>
      <c r="AF64" s="20">
        <f t="shared" si="15"/>
        <v>-0.66225165562913668</v>
      </c>
      <c r="AG64" s="12">
        <v>120.7</v>
      </c>
      <c r="AH64" s="20">
        <f t="shared" si="16"/>
        <v>1.6570008285004143</v>
      </c>
      <c r="AI64" s="12">
        <v>117.2</v>
      </c>
      <c r="AJ64" s="20">
        <f t="shared" si="17"/>
        <v>2.6450511945392439</v>
      </c>
      <c r="AK64" s="12">
        <v>120.1</v>
      </c>
      <c r="AL64" s="20">
        <f t="shared" si="18"/>
        <v>1.8318068276436328</v>
      </c>
      <c r="AM64" s="11" t="s">
        <v>65</v>
      </c>
      <c r="AN64" s="11">
        <f t="shared" si="28"/>
        <v>116.1</v>
      </c>
      <c r="AO64" s="20">
        <f t="shared" si="0"/>
        <v>0.51679586563308233</v>
      </c>
      <c r="AP64" s="12">
        <v>114.3</v>
      </c>
      <c r="AQ64" s="20">
        <f t="shared" si="19"/>
        <v>1.8372703412073568</v>
      </c>
      <c r="AR64" s="12">
        <v>116.1</v>
      </c>
      <c r="AS64" s="20">
        <f t="shared" si="20"/>
        <v>1.205857019810513</v>
      </c>
      <c r="AT64" s="12">
        <v>113.7</v>
      </c>
      <c r="AU64" s="20">
        <f t="shared" si="21"/>
        <v>1.407211961301666</v>
      </c>
      <c r="AV64" s="12">
        <v>112</v>
      </c>
      <c r="AW64" s="20">
        <f t="shared" si="22"/>
        <v>0.53571428571428059</v>
      </c>
      <c r="AX64" s="12">
        <v>113.1</v>
      </c>
      <c r="AY64" s="20">
        <f t="shared" si="23"/>
        <v>-8.8417329796635122E-2</v>
      </c>
      <c r="AZ64" s="12">
        <v>118.6</v>
      </c>
      <c r="BA64" s="20">
        <f t="shared" si="24"/>
        <v>-1.4333895446880174</v>
      </c>
      <c r="BB64" s="12">
        <v>109.5</v>
      </c>
      <c r="BC64" s="20">
        <f t="shared" si="25"/>
        <v>-0.18264840182648662</v>
      </c>
      <c r="BD64" s="12">
        <v>113.7</v>
      </c>
      <c r="BE64" s="20">
        <f t="shared" si="26"/>
        <v>0.26385224274406083</v>
      </c>
      <c r="BF64" s="30">
        <v>120.1</v>
      </c>
      <c r="BG64" s="39">
        <f t="shared" si="27"/>
        <v>0.7493755203996717</v>
      </c>
    </row>
    <row r="65" spans="1:59" hidden="1" x14ac:dyDescent="0.3">
      <c r="A65" s="11" t="s">
        <v>30</v>
      </c>
      <c r="B65" s="12">
        <v>2014</v>
      </c>
      <c r="C65" s="11" t="s">
        <v>50</v>
      </c>
      <c r="D65" s="11">
        <f t="shared" si="1"/>
        <v>10</v>
      </c>
      <c r="E65" s="12">
        <v>122.6</v>
      </c>
      <c r="F65" s="32">
        <f t="shared" si="2"/>
        <v>1.6313213703099512</v>
      </c>
      <c r="G65" s="12">
        <v>122.5</v>
      </c>
      <c r="H65" s="20">
        <f t="shared" si="3"/>
        <v>2.9387755102040769</v>
      </c>
      <c r="I65" s="12">
        <v>118.3</v>
      </c>
      <c r="J65" s="20">
        <f t="shared" si="4"/>
        <v>-0.42265426880811502</v>
      </c>
      <c r="K65" s="12">
        <v>123.2</v>
      </c>
      <c r="L65" s="20">
        <f t="shared" si="5"/>
        <v>-8.1168831168838093E-2</v>
      </c>
      <c r="M65" s="12">
        <v>110.5</v>
      </c>
      <c r="N65" s="20">
        <f t="shared" si="6"/>
        <v>-6.3348416289592757</v>
      </c>
      <c r="O65" s="12">
        <v>128.9</v>
      </c>
      <c r="P65" s="20">
        <f t="shared" si="7"/>
        <v>-4.1892940263770404</v>
      </c>
      <c r="Q65" s="12">
        <v>155.30000000000001</v>
      </c>
      <c r="R65" s="20">
        <f t="shared" si="8"/>
        <v>2.7688345138441615</v>
      </c>
      <c r="S65" s="12">
        <v>115.5</v>
      </c>
      <c r="T65" s="20">
        <f t="shared" si="9"/>
        <v>1.6450216450216499</v>
      </c>
      <c r="U65" s="12">
        <v>104</v>
      </c>
      <c r="V65" s="20">
        <f t="shared" si="10"/>
        <v>-2.6923076923076898</v>
      </c>
      <c r="W65" s="12">
        <v>115.3</v>
      </c>
      <c r="X65" s="20">
        <f t="shared" si="11"/>
        <v>7.3720728534258457</v>
      </c>
      <c r="Y65" s="12">
        <v>116.8</v>
      </c>
      <c r="Z65" s="20">
        <f t="shared" si="12"/>
        <v>-1.3698630136986254</v>
      </c>
      <c r="AA65" s="12">
        <v>123.2</v>
      </c>
      <c r="AB65" s="20">
        <f t="shared" si="13"/>
        <v>2.1915584415584437</v>
      </c>
      <c r="AC65" s="12">
        <v>125.1</v>
      </c>
      <c r="AD65" s="20">
        <f t="shared" si="14"/>
        <v>0.55955235811351145</v>
      </c>
      <c r="AE65" s="12">
        <v>120</v>
      </c>
      <c r="AF65" s="20">
        <f t="shared" si="15"/>
        <v>3.5833333333333308</v>
      </c>
      <c r="AG65" s="12">
        <v>122.7</v>
      </c>
      <c r="AH65" s="20">
        <f t="shared" si="16"/>
        <v>-2.5264873675631692</v>
      </c>
      <c r="AI65" s="12">
        <v>120.3</v>
      </c>
      <c r="AJ65" s="20">
        <f t="shared" si="17"/>
        <v>-4.488778054862836</v>
      </c>
      <c r="AK65" s="12">
        <v>122.3</v>
      </c>
      <c r="AL65" s="20">
        <f t="shared" si="18"/>
        <v>-2.7800490596892815</v>
      </c>
      <c r="AM65" s="11" t="s">
        <v>32</v>
      </c>
      <c r="AN65" s="11">
        <v>116.7</v>
      </c>
      <c r="AO65" s="20">
        <f t="shared" si="0"/>
        <v>0.34275921165380591</v>
      </c>
      <c r="AP65" s="12">
        <v>116.4</v>
      </c>
      <c r="AQ65" s="20">
        <f t="shared" si="19"/>
        <v>-3.7800687285223415</v>
      </c>
      <c r="AR65" s="12">
        <v>117.5</v>
      </c>
      <c r="AS65" s="20">
        <f t="shared" si="20"/>
        <v>-1.4468085106383004</v>
      </c>
      <c r="AT65" s="12">
        <v>115.3</v>
      </c>
      <c r="AU65" s="20">
        <f t="shared" si="21"/>
        <v>-2.3417172593235067</v>
      </c>
      <c r="AV65" s="12">
        <v>112.6</v>
      </c>
      <c r="AW65" s="20">
        <f t="shared" si="22"/>
        <v>-1.4209591474245065</v>
      </c>
      <c r="AX65" s="12">
        <v>113</v>
      </c>
      <c r="AY65" s="20">
        <f t="shared" si="23"/>
        <v>0.53097345132742857</v>
      </c>
      <c r="AZ65" s="12">
        <v>116.9</v>
      </c>
      <c r="BA65" s="20">
        <f t="shared" si="24"/>
        <v>2.8229255774165929</v>
      </c>
      <c r="BB65" s="12">
        <v>109.3</v>
      </c>
      <c r="BC65" s="20">
        <f t="shared" si="25"/>
        <v>0.73193046660566985</v>
      </c>
      <c r="BD65" s="12">
        <v>114</v>
      </c>
      <c r="BE65" s="20">
        <f t="shared" si="26"/>
        <v>-0.26315789473683965</v>
      </c>
      <c r="BF65" s="30">
        <v>121</v>
      </c>
      <c r="BG65" s="39">
        <f t="shared" si="27"/>
        <v>-1.5702479338843021</v>
      </c>
    </row>
    <row r="66" spans="1:59" hidden="1" x14ac:dyDescent="0.3">
      <c r="A66" s="11" t="s">
        <v>33</v>
      </c>
      <c r="B66" s="12">
        <v>2014</v>
      </c>
      <c r="C66" s="11" t="s">
        <v>50</v>
      </c>
      <c r="D66" s="11">
        <f t="shared" si="1"/>
        <v>10</v>
      </c>
      <c r="E66" s="12">
        <v>124.6</v>
      </c>
      <c r="F66" s="32">
        <f t="shared" si="2"/>
        <v>-1.1235955056179707</v>
      </c>
      <c r="G66" s="12">
        <v>126.1</v>
      </c>
      <c r="H66" s="20">
        <f t="shared" si="3"/>
        <v>-1.8239492466296567</v>
      </c>
      <c r="I66" s="12">
        <v>117.8</v>
      </c>
      <c r="J66" s="20">
        <f t="shared" si="4"/>
        <v>0.25466893039048993</v>
      </c>
      <c r="K66" s="12">
        <v>123.1</v>
      </c>
      <c r="L66" s="20">
        <f t="shared" si="5"/>
        <v>8.1234768480916764E-2</v>
      </c>
      <c r="M66" s="12">
        <v>103.5</v>
      </c>
      <c r="N66" s="20">
        <f t="shared" si="6"/>
        <v>4.2512077294686046</v>
      </c>
      <c r="O66" s="12">
        <v>123.5</v>
      </c>
      <c r="P66" s="20">
        <f t="shared" si="7"/>
        <v>2.3481781376518263</v>
      </c>
      <c r="Q66" s="12">
        <v>159.6</v>
      </c>
      <c r="R66" s="20">
        <f t="shared" si="8"/>
        <v>-1.7543859649122702</v>
      </c>
      <c r="S66" s="12">
        <v>117.4</v>
      </c>
      <c r="T66" s="20">
        <f t="shared" si="9"/>
        <v>-1.1073253833049501</v>
      </c>
      <c r="U66" s="12">
        <v>101.2</v>
      </c>
      <c r="V66" s="20">
        <f t="shared" si="10"/>
        <v>1.8774703557312169</v>
      </c>
      <c r="W66" s="12">
        <v>123.8</v>
      </c>
      <c r="X66" s="20">
        <f t="shared" si="11"/>
        <v>-4.6042003231017796</v>
      </c>
      <c r="Y66" s="12">
        <v>115.2</v>
      </c>
      <c r="Z66" s="20">
        <f t="shared" si="12"/>
        <v>0.78124999999999256</v>
      </c>
      <c r="AA66" s="12">
        <v>125.9</v>
      </c>
      <c r="AB66" s="20">
        <f t="shared" si="13"/>
        <v>-1.1119936457506001</v>
      </c>
      <c r="AC66" s="12">
        <v>125.8</v>
      </c>
      <c r="AD66" s="20">
        <f t="shared" si="14"/>
        <v>-0.31796502384737002</v>
      </c>
      <c r="AE66" s="12">
        <v>124.3</v>
      </c>
      <c r="AF66" s="20">
        <f t="shared" si="15"/>
        <v>-2.5744167337087713</v>
      </c>
      <c r="AG66" s="12">
        <v>119.6</v>
      </c>
      <c r="AH66" s="20">
        <f t="shared" si="16"/>
        <v>1.588628762541811</v>
      </c>
      <c r="AI66" s="12">
        <v>114.9</v>
      </c>
      <c r="AJ66" s="20">
        <f t="shared" si="17"/>
        <v>2.7850304612706598</v>
      </c>
      <c r="AK66" s="12">
        <v>118.9</v>
      </c>
      <c r="AL66" s="20">
        <f t="shared" si="18"/>
        <v>1.7661900756938556</v>
      </c>
      <c r="AM66" s="11" t="s">
        <v>66</v>
      </c>
      <c r="AN66" s="11">
        <f t="shared" si="28"/>
        <v>116.7</v>
      </c>
      <c r="AO66" s="20">
        <f t="shared" ref="AO66:AO129" si="29">((AN69-AN66)/AN66)*100</f>
        <v>0.34275921165380591</v>
      </c>
      <c r="AP66" s="12">
        <v>112</v>
      </c>
      <c r="AQ66" s="20">
        <f t="shared" si="19"/>
        <v>2.4107142857142883</v>
      </c>
      <c r="AR66" s="12">
        <v>115.8</v>
      </c>
      <c r="AS66" s="20">
        <f t="shared" si="20"/>
        <v>0.77720207253886509</v>
      </c>
      <c r="AT66" s="12">
        <v>112.6</v>
      </c>
      <c r="AU66" s="20">
        <f t="shared" si="21"/>
        <v>1.5097690941385462</v>
      </c>
      <c r="AV66" s="12">
        <v>111</v>
      </c>
      <c r="AW66" s="20">
        <f t="shared" si="22"/>
        <v>0.72072072072071813</v>
      </c>
      <c r="AX66" s="12">
        <v>113.6</v>
      </c>
      <c r="AY66" s="20">
        <f t="shared" si="23"/>
        <v>-0.26408450704225106</v>
      </c>
      <c r="AZ66" s="12">
        <v>120.2</v>
      </c>
      <c r="BA66" s="20">
        <f t="shared" si="24"/>
        <v>-1.1647254575707202</v>
      </c>
      <c r="BB66" s="12">
        <v>110.1</v>
      </c>
      <c r="BC66" s="20">
        <f t="shared" si="25"/>
        <v>-0.45413260672116262</v>
      </c>
      <c r="BD66" s="12">
        <v>113.7</v>
      </c>
      <c r="BE66" s="20">
        <f t="shared" si="26"/>
        <v>0.17590149516271139</v>
      </c>
      <c r="BF66" s="30">
        <v>119.1</v>
      </c>
      <c r="BG66" s="39">
        <f t="shared" si="27"/>
        <v>0.83963056255247692</v>
      </c>
    </row>
    <row r="67" spans="1:59" hidden="1" x14ac:dyDescent="0.3">
      <c r="A67" s="11" t="s">
        <v>35</v>
      </c>
      <c r="B67" s="12">
        <v>2014</v>
      </c>
      <c r="C67" s="11" t="s">
        <v>50</v>
      </c>
      <c r="D67" s="11">
        <f t="shared" ref="D67:D130" si="30">MONTH(C67&amp;1)</f>
        <v>10</v>
      </c>
      <c r="E67" s="12">
        <v>123.2</v>
      </c>
      <c r="F67" s="32">
        <f t="shared" ref="F67:F130" si="31">(E68-E67)/E67*100</f>
        <v>-0.40584415584415579</v>
      </c>
      <c r="G67" s="12">
        <v>123.8</v>
      </c>
      <c r="H67" s="20">
        <f t="shared" ref="H67:H130" si="32">((G68-G67)/G67)*100</f>
        <v>-0.96930533117932394</v>
      </c>
      <c r="I67" s="12">
        <v>118.1</v>
      </c>
      <c r="J67" s="20">
        <f t="shared" ref="J67:J130" si="33">((I68-I67)/I67)*100</f>
        <v>1.5241320914479353</v>
      </c>
      <c r="K67" s="12">
        <v>123.2</v>
      </c>
      <c r="L67" s="20">
        <f t="shared" ref="L67:L130" si="34">((K68-K67)/K67)*100</f>
        <v>0.64935064935064701</v>
      </c>
      <c r="M67" s="12">
        <v>107.9</v>
      </c>
      <c r="N67" s="20">
        <f t="shared" ref="N67:N130" si="35">((M68-M67)/M67)*100</f>
        <v>2.4096385542168619</v>
      </c>
      <c r="O67" s="12">
        <v>126.4</v>
      </c>
      <c r="P67" s="20">
        <f t="shared" ref="P67:P130" si="36">((O68-O67)/O67)*100</f>
        <v>1.8987341772151944</v>
      </c>
      <c r="Q67" s="12">
        <v>156.80000000000001</v>
      </c>
      <c r="R67" s="20">
        <f t="shared" ref="R67:R130" si="37">((Q68-Q67)/Q67)*100</f>
        <v>-3.0612244897959253</v>
      </c>
      <c r="S67" s="12">
        <v>116.1</v>
      </c>
      <c r="T67" s="20">
        <f t="shared" ref="T67:T130" si="38">((S68-S67)/S67)*100</f>
        <v>8.6132644272186504E-2</v>
      </c>
      <c r="U67" s="12">
        <v>103.1</v>
      </c>
      <c r="V67" s="20">
        <f t="shared" ref="V67:V130" si="39">((U68-U67)/U67)*100</f>
        <v>0.19398642095053625</v>
      </c>
      <c r="W67" s="12">
        <v>118.1</v>
      </c>
      <c r="X67" s="20">
        <f t="shared" ref="X67:X130" si="40">((W68-W67)/W67)*100</f>
        <v>-1.9475021168501245</v>
      </c>
      <c r="Y67" s="12">
        <v>116.1</v>
      </c>
      <c r="Z67" s="20">
        <f t="shared" ref="Z67:Z130" si="41">((Y68-Y67)/Y67)*100</f>
        <v>0.60292850990525648</v>
      </c>
      <c r="AA67" s="12">
        <v>124.5</v>
      </c>
      <c r="AB67" s="20">
        <f t="shared" ref="AB67:AB130" si="42">((AA68-AA67)/AA67)*100</f>
        <v>0</v>
      </c>
      <c r="AC67" s="12">
        <v>125.4</v>
      </c>
      <c r="AD67" s="20">
        <f t="shared" ref="AD67:AD130" si="43">((AC68-AC67)/AC67)*100</f>
        <v>-0.3987240829346092</v>
      </c>
      <c r="AE67" s="12">
        <v>121.1</v>
      </c>
      <c r="AF67" s="20">
        <f t="shared" ref="AF67:AF130" si="44">((AE68-AE67)/AE67)*100</f>
        <v>-0.24772914946325114</v>
      </c>
      <c r="AG67" s="12">
        <v>121.5</v>
      </c>
      <c r="AH67" s="20">
        <f t="shared" ref="AH67:AH130" si="45">((AG68-AG67)/AG67)*100</f>
        <v>1.4814814814814792</v>
      </c>
      <c r="AI67" s="12">
        <v>118.1</v>
      </c>
      <c r="AJ67" s="20">
        <f t="shared" ref="AJ67:AJ130" si="46">((AI68-AI67)/AI67)*100</f>
        <v>2.0321761219305725</v>
      </c>
      <c r="AK67" s="12">
        <v>121</v>
      </c>
      <c r="AL67" s="20">
        <f t="shared" ref="AL67:AL130" si="47">((AK68-AK67)/AK67)*100</f>
        <v>1.5702479338843021</v>
      </c>
      <c r="AM67" s="11" t="s">
        <v>66</v>
      </c>
      <c r="AN67" s="11">
        <f t="shared" si="28"/>
        <v>116.7</v>
      </c>
      <c r="AO67" s="20">
        <f t="shared" si="29"/>
        <v>0.34275921165380591</v>
      </c>
      <c r="AP67" s="12">
        <v>114.7</v>
      </c>
      <c r="AQ67" s="20">
        <f t="shared" ref="AQ67:AQ130" si="48">((AP68-AP67)/AP67)*100</f>
        <v>2.2667829119441976</v>
      </c>
      <c r="AR67" s="12">
        <v>116.7</v>
      </c>
      <c r="AS67" s="20">
        <f t="shared" ref="AS67:AS130" si="49">((AR68-AR67)/AR67)*100</f>
        <v>1.1996572407883388</v>
      </c>
      <c r="AT67" s="12">
        <v>114.3</v>
      </c>
      <c r="AU67" s="20">
        <f t="shared" ref="AU67:AU130" si="50">((AT68-AT67)/AT67)*100</f>
        <v>1.3998250218722734</v>
      </c>
      <c r="AV67" s="12">
        <v>111.8</v>
      </c>
      <c r="AW67" s="20">
        <f t="shared" ref="AW67:AW130" si="51">((AV68-AV67)/AV67)*100</f>
        <v>0.1788908765652977</v>
      </c>
      <c r="AX67" s="12">
        <v>113.3</v>
      </c>
      <c r="AY67" s="20">
        <f t="shared" ref="AY67:AY130" si="52">((AX68-AX67)/AX67)*100</f>
        <v>0</v>
      </c>
      <c r="AZ67" s="12">
        <v>118.8</v>
      </c>
      <c r="BA67" s="20">
        <f t="shared" ref="BA67:BA130" si="53">((AZ68-AZ67)/AZ67)*100</f>
        <v>-1.346801346801342</v>
      </c>
      <c r="BB67" s="12">
        <v>109.6</v>
      </c>
      <c r="BC67" s="20">
        <f t="shared" ref="BC67:BC130" si="54">((BB68-BB67)/BB67)*100</f>
        <v>-0.72992700729926752</v>
      </c>
      <c r="BD67" s="12">
        <v>113.9</v>
      </c>
      <c r="BE67" s="20">
        <f t="shared" ref="BE67:BE130" si="55">((BD68-BD67)/BD67)*100</f>
        <v>0.17559262510973539</v>
      </c>
      <c r="BF67" s="30">
        <v>120.1</v>
      </c>
      <c r="BG67" s="39">
        <f t="shared" ref="BG67:BG130" si="56">((BF68-BF67)/BF67)*100</f>
        <v>0.83263946711074099</v>
      </c>
    </row>
    <row r="68" spans="1:59" hidden="1" x14ac:dyDescent="0.3">
      <c r="A68" s="11" t="s">
        <v>30</v>
      </c>
      <c r="B68" s="12">
        <v>2014</v>
      </c>
      <c r="C68" s="11" t="s">
        <v>53</v>
      </c>
      <c r="D68" s="11">
        <f t="shared" si="30"/>
        <v>11</v>
      </c>
      <c r="E68" s="12">
        <v>122.7</v>
      </c>
      <c r="F68" s="32">
        <f t="shared" si="31"/>
        <v>1.4669926650366725</v>
      </c>
      <c r="G68" s="12">
        <v>122.6</v>
      </c>
      <c r="H68" s="20">
        <f t="shared" si="32"/>
        <v>2.4469820554649266</v>
      </c>
      <c r="I68" s="12">
        <v>119.9</v>
      </c>
      <c r="J68" s="20">
        <f t="shared" si="33"/>
        <v>2.3352793994995804</v>
      </c>
      <c r="K68" s="12">
        <v>124</v>
      </c>
      <c r="L68" s="20">
        <f t="shared" si="34"/>
        <v>0.48387096774193089</v>
      </c>
      <c r="M68" s="12">
        <v>110.5</v>
      </c>
      <c r="N68" s="20">
        <f t="shared" si="35"/>
        <v>-6.6063348416289562</v>
      </c>
      <c r="O68" s="12">
        <v>128.80000000000001</v>
      </c>
      <c r="P68" s="20">
        <f t="shared" si="36"/>
        <v>-5.1242236024844781</v>
      </c>
      <c r="Q68" s="12">
        <v>152</v>
      </c>
      <c r="R68" s="20">
        <f t="shared" si="37"/>
        <v>0.78947368421051889</v>
      </c>
      <c r="S68" s="12">
        <v>116.2</v>
      </c>
      <c r="T68" s="20">
        <f t="shared" si="38"/>
        <v>2.6678141135972413</v>
      </c>
      <c r="U68" s="12">
        <v>103.3</v>
      </c>
      <c r="V68" s="20">
        <f t="shared" si="39"/>
        <v>-3.3881897386253632</v>
      </c>
      <c r="W68" s="12">
        <v>115.8</v>
      </c>
      <c r="X68" s="20">
        <f t="shared" si="40"/>
        <v>7.5993091537132962</v>
      </c>
      <c r="Y68" s="12">
        <v>116.8</v>
      </c>
      <c r="Z68" s="20">
        <f t="shared" si="41"/>
        <v>-0.85616438356164382</v>
      </c>
      <c r="AA68" s="12">
        <v>124.5</v>
      </c>
      <c r="AB68" s="20">
        <f t="shared" si="42"/>
        <v>1.9277108433734986</v>
      </c>
      <c r="AC68" s="12">
        <v>124.9</v>
      </c>
      <c r="AD68" s="20">
        <f t="shared" si="43"/>
        <v>0.40032025620496392</v>
      </c>
      <c r="AE68" s="12">
        <v>120.8</v>
      </c>
      <c r="AF68" s="20">
        <f t="shared" si="44"/>
        <v>4.1390728476821197</v>
      </c>
      <c r="AG68" s="12">
        <v>123.3</v>
      </c>
      <c r="AH68" s="20">
        <f t="shared" si="45"/>
        <v>-2.4330900243309004</v>
      </c>
      <c r="AI68" s="12">
        <v>120.5</v>
      </c>
      <c r="AJ68" s="20">
        <f t="shared" si="46"/>
        <v>-4.2323651452282114</v>
      </c>
      <c r="AK68" s="12">
        <v>122.9</v>
      </c>
      <c r="AL68" s="20">
        <f t="shared" si="47"/>
        <v>-2.766476810414976</v>
      </c>
      <c r="AM68" s="11" t="s">
        <v>32</v>
      </c>
      <c r="AN68" s="11">
        <v>117.1</v>
      </c>
      <c r="AO68" s="20">
        <f t="shared" si="29"/>
        <v>-0.51238257899230943</v>
      </c>
      <c r="AP68" s="12">
        <v>117.3</v>
      </c>
      <c r="AQ68" s="20">
        <f t="shared" si="48"/>
        <v>-4.0068201193520911</v>
      </c>
      <c r="AR68" s="12">
        <v>118.1</v>
      </c>
      <c r="AS68" s="20">
        <f t="shared" si="49"/>
        <v>-1.4394580863674755</v>
      </c>
      <c r="AT68" s="12">
        <v>115.9</v>
      </c>
      <c r="AU68" s="20">
        <f t="shared" si="50"/>
        <v>-2.5021570319240771</v>
      </c>
      <c r="AV68" s="12">
        <v>112</v>
      </c>
      <c r="AW68" s="20">
        <f t="shared" si="51"/>
        <v>-2.0535714285714262</v>
      </c>
      <c r="AX68" s="12">
        <v>113.3</v>
      </c>
      <c r="AY68" s="20">
        <f t="shared" si="52"/>
        <v>0.61782877316858154</v>
      </c>
      <c r="AZ68" s="12">
        <v>117.2</v>
      </c>
      <c r="BA68" s="20">
        <f t="shared" si="53"/>
        <v>2.6450511945392439</v>
      </c>
      <c r="BB68" s="12">
        <v>108.8</v>
      </c>
      <c r="BC68" s="20">
        <f t="shared" si="54"/>
        <v>0.73529411764705621</v>
      </c>
      <c r="BD68" s="12">
        <v>114.1</v>
      </c>
      <c r="BE68" s="20">
        <f t="shared" si="55"/>
        <v>-0.61349693251532744</v>
      </c>
      <c r="BF68" s="30">
        <v>121.1</v>
      </c>
      <c r="BG68" s="39">
        <f t="shared" si="56"/>
        <v>-1.7341040462427699</v>
      </c>
    </row>
    <row r="69" spans="1:59" hidden="1" x14ac:dyDescent="0.3">
      <c r="A69" s="11" t="s">
        <v>33</v>
      </c>
      <c r="B69" s="12">
        <v>2014</v>
      </c>
      <c r="C69" s="11" t="s">
        <v>53</v>
      </c>
      <c r="D69" s="11">
        <f t="shared" si="30"/>
        <v>11</v>
      </c>
      <c r="E69" s="12">
        <v>124.5</v>
      </c>
      <c r="F69" s="32">
        <f t="shared" si="31"/>
        <v>-0.96385542168674931</v>
      </c>
      <c r="G69" s="12">
        <v>125.6</v>
      </c>
      <c r="H69" s="20">
        <f t="shared" si="32"/>
        <v>-1.512738853503178</v>
      </c>
      <c r="I69" s="12">
        <v>122.7</v>
      </c>
      <c r="J69" s="20">
        <f t="shared" si="33"/>
        <v>-1.3854930725346395</v>
      </c>
      <c r="K69" s="12">
        <v>124.6</v>
      </c>
      <c r="L69" s="20">
        <f t="shared" si="34"/>
        <v>-0.32102728731941532</v>
      </c>
      <c r="M69" s="12">
        <v>103.2</v>
      </c>
      <c r="N69" s="20">
        <f t="shared" si="35"/>
        <v>4.457364341085265</v>
      </c>
      <c r="O69" s="12">
        <v>122.2</v>
      </c>
      <c r="P69" s="20">
        <f t="shared" si="36"/>
        <v>2.8641571194762685</v>
      </c>
      <c r="Q69" s="12">
        <v>153.19999999999999</v>
      </c>
      <c r="R69" s="20">
        <f t="shared" si="37"/>
        <v>-0.52219321148823961</v>
      </c>
      <c r="S69" s="12">
        <v>119.3</v>
      </c>
      <c r="T69" s="20">
        <f t="shared" si="38"/>
        <v>-1.7602682313495341</v>
      </c>
      <c r="U69" s="12">
        <v>99.8</v>
      </c>
      <c r="V69" s="20">
        <f t="shared" si="39"/>
        <v>2.3046092184368709</v>
      </c>
      <c r="W69" s="12">
        <v>124.6</v>
      </c>
      <c r="X69" s="20">
        <f t="shared" si="40"/>
        <v>-4.7351524879614697</v>
      </c>
      <c r="Y69" s="12">
        <v>115.8</v>
      </c>
      <c r="Z69" s="20">
        <f t="shared" si="41"/>
        <v>0.51813471502591413</v>
      </c>
      <c r="AA69" s="12">
        <v>126.9</v>
      </c>
      <c r="AB69" s="20">
        <f t="shared" si="42"/>
        <v>-1.0244286840031611</v>
      </c>
      <c r="AC69" s="12">
        <v>125.4</v>
      </c>
      <c r="AD69" s="20">
        <f t="shared" si="43"/>
        <v>-0.2392344497607746</v>
      </c>
      <c r="AE69" s="12">
        <v>125.8</v>
      </c>
      <c r="AF69" s="20">
        <f t="shared" si="44"/>
        <v>-2.9411764705882377</v>
      </c>
      <c r="AG69" s="12">
        <v>120.3</v>
      </c>
      <c r="AH69" s="20">
        <f t="shared" si="45"/>
        <v>1.4962593516209453</v>
      </c>
      <c r="AI69" s="12">
        <v>115.4</v>
      </c>
      <c r="AJ69" s="20">
        <f t="shared" si="46"/>
        <v>2.5996533795493932</v>
      </c>
      <c r="AK69" s="12">
        <v>119.5</v>
      </c>
      <c r="AL69" s="20">
        <f t="shared" si="47"/>
        <v>1.7573221757322128</v>
      </c>
      <c r="AM69" s="11" t="s">
        <v>67</v>
      </c>
      <c r="AN69" s="11">
        <f t="shared" ref="AN69:AN130" si="57">_xlfn.NUMBERVALUE(AM69)</f>
        <v>117.1</v>
      </c>
      <c r="AO69" s="20">
        <f t="shared" si="29"/>
        <v>-0.51238257899230943</v>
      </c>
      <c r="AP69" s="12">
        <v>112.6</v>
      </c>
      <c r="AQ69" s="20">
        <f t="shared" si="48"/>
        <v>2.5754884547069321</v>
      </c>
      <c r="AR69" s="12">
        <v>116.4</v>
      </c>
      <c r="AS69" s="20">
        <f t="shared" si="49"/>
        <v>0.77319587628865249</v>
      </c>
      <c r="AT69" s="12">
        <v>113</v>
      </c>
      <c r="AU69" s="20">
        <f t="shared" si="50"/>
        <v>1.5929203539822985</v>
      </c>
      <c r="AV69" s="12">
        <v>109.7</v>
      </c>
      <c r="AW69" s="20">
        <f t="shared" si="51"/>
        <v>1.0027347310847714</v>
      </c>
      <c r="AX69" s="12">
        <v>114</v>
      </c>
      <c r="AY69" s="20">
        <f t="shared" si="52"/>
        <v>-0.26315789473683965</v>
      </c>
      <c r="AZ69" s="12">
        <v>120.3</v>
      </c>
      <c r="BA69" s="20">
        <f t="shared" si="53"/>
        <v>-1.0806317539484598</v>
      </c>
      <c r="BB69" s="12">
        <v>109.6</v>
      </c>
      <c r="BC69" s="20">
        <f t="shared" si="54"/>
        <v>-0.45620437956204385</v>
      </c>
      <c r="BD69" s="12">
        <v>113.4</v>
      </c>
      <c r="BE69" s="20">
        <f t="shared" si="55"/>
        <v>0.35273368606701189</v>
      </c>
      <c r="BF69" s="30">
        <v>119</v>
      </c>
      <c r="BG69" s="39">
        <f t="shared" si="56"/>
        <v>0.92436974789915483</v>
      </c>
    </row>
    <row r="70" spans="1:59" hidden="1" x14ac:dyDescent="0.3">
      <c r="A70" s="11" t="s">
        <v>35</v>
      </c>
      <c r="B70" s="12">
        <v>2014</v>
      </c>
      <c r="C70" s="11" t="s">
        <v>53</v>
      </c>
      <c r="D70" s="11">
        <f t="shared" si="30"/>
        <v>11</v>
      </c>
      <c r="E70" s="12">
        <v>123.3</v>
      </c>
      <c r="F70" s="32">
        <f t="shared" si="31"/>
        <v>-0.72992700729926319</v>
      </c>
      <c r="G70" s="12">
        <v>123.7</v>
      </c>
      <c r="H70" s="20">
        <f t="shared" si="32"/>
        <v>-1.0509296685529483</v>
      </c>
      <c r="I70" s="12">
        <v>121</v>
      </c>
      <c r="J70" s="20">
        <f t="shared" si="33"/>
        <v>0.66115702479338612</v>
      </c>
      <c r="K70" s="12">
        <v>124.2</v>
      </c>
      <c r="L70" s="20">
        <f t="shared" si="34"/>
        <v>0</v>
      </c>
      <c r="M70" s="12">
        <v>107.8</v>
      </c>
      <c r="N70" s="20">
        <f t="shared" si="35"/>
        <v>2.2263450834879461</v>
      </c>
      <c r="O70" s="12">
        <v>125.7</v>
      </c>
      <c r="P70" s="20">
        <f t="shared" si="36"/>
        <v>2.3070803500397705</v>
      </c>
      <c r="Q70" s="12">
        <v>152.4</v>
      </c>
      <c r="R70" s="20">
        <f t="shared" si="37"/>
        <v>-7.9396325459317545</v>
      </c>
      <c r="S70" s="12">
        <v>117.2</v>
      </c>
      <c r="T70" s="20">
        <f t="shared" si="38"/>
        <v>-0.76791808873720624</v>
      </c>
      <c r="U70" s="12">
        <v>102.1</v>
      </c>
      <c r="V70" s="20">
        <f t="shared" si="39"/>
        <v>-9.794319294808454E-2</v>
      </c>
      <c r="W70" s="12">
        <v>118.7</v>
      </c>
      <c r="X70" s="20">
        <f t="shared" si="40"/>
        <v>-2.2746419545071634</v>
      </c>
      <c r="Y70" s="12">
        <v>116.4</v>
      </c>
      <c r="Z70" s="20">
        <f t="shared" si="41"/>
        <v>0.77319587628865249</v>
      </c>
      <c r="AA70" s="12">
        <v>125.6</v>
      </c>
      <c r="AB70" s="20">
        <f t="shared" si="42"/>
        <v>-0.63694267515923342</v>
      </c>
      <c r="AC70" s="12">
        <v>125.1</v>
      </c>
      <c r="AD70" s="20">
        <f t="shared" si="43"/>
        <v>-1.4388489208633071</v>
      </c>
      <c r="AE70" s="12">
        <v>122.1</v>
      </c>
      <c r="AF70" s="20">
        <f t="shared" si="44"/>
        <v>-0.32760032760032065</v>
      </c>
      <c r="AG70" s="12">
        <v>122.1</v>
      </c>
      <c r="AH70" s="20">
        <f t="shared" si="45"/>
        <v>1.3923013923013947</v>
      </c>
      <c r="AI70" s="12">
        <v>118.4</v>
      </c>
      <c r="AJ70" s="20">
        <f t="shared" si="46"/>
        <v>1.8581081081080986</v>
      </c>
      <c r="AK70" s="12">
        <v>121.6</v>
      </c>
      <c r="AL70" s="20">
        <f t="shared" si="47"/>
        <v>1.3980263157894761</v>
      </c>
      <c r="AM70" s="11" t="s">
        <v>67</v>
      </c>
      <c r="AN70" s="11">
        <f t="shared" si="57"/>
        <v>117.1</v>
      </c>
      <c r="AO70" s="20">
        <f t="shared" si="29"/>
        <v>-0.51238257899230943</v>
      </c>
      <c r="AP70" s="12">
        <v>115.5</v>
      </c>
      <c r="AQ70" s="20">
        <f t="shared" si="48"/>
        <v>1.6450216450216499</v>
      </c>
      <c r="AR70" s="12">
        <v>117.3</v>
      </c>
      <c r="AS70" s="20">
        <f t="shared" si="49"/>
        <v>0.7672634271099793</v>
      </c>
      <c r="AT70" s="12">
        <v>114.8</v>
      </c>
      <c r="AU70" s="20">
        <f t="shared" si="50"/>
        <v>1.2195121951219561</v>
      </c>
      <c r="AV70" s="12">
        <v>110.8</v>
      </c>
      <c r="AW70" s="20">
        <f t="shared" si="51"/>
        <v>0.6317689530685946</v>
      </c>
      <c r="AX70" s="12">
        <v>113.7</v>
      </c>
      <c r="AY70" s="20">
        <f t="shared" si="52"/>
        <v>-0.35180299032542278</v>
      </c>
      <c r="AZ70" s="12">
        <v>119</v>
      </c>
      <c r="BA70" s="20">
        <f t="shared" si="53"/>
        <v>-1.0924369747899136</v>
      </c>
      <c r="BB70" s="12">
        <v>109.1</v>
      </c>
      <c r="BC70" s="20">
        <f t="shared" si="54"/>
        <v>0.27497708524290687</v>
      </c>
      <c r="BD70" s="12">
        <v>113.8</v>
      </c>
      <c r="BE70" s="20">
        <f t="shared" si="55"/>
        <v>0.35149384885765</v>
      </c>
      <c r="BF70" s="30">
        <v>120.1</v>
      </c>
      <c r="BG70" s="39">
        <f t="shared" si="56"/>
        <v>0.16652789342215057</v>
      </c>
    </row>
    <row r="71" spans="1:59" hidden="1" x14ac:dyDescent="0.3">
      <c r="A71" s="11" t="s">
        <v>30</v>
      </c>
      <c r="B71" s="12">
        <v>2014</v>
      </c>
      <c r="C71" s="11" t="s">
        <v>55</v>
      </c>
      <c r="D71" s="11">
        <f t="shared" si="30"/>
        <v>12</v>
      </c>
      <c r="E71" s="12">
        <v>122.4</v>
      </c>
      <c r="F71" s="32">
        <f t="shared" si="31"/>
        <v>1.3071895424836555</v>
      </c>
      <c r="G71" s="12">
        <v>122.4</v>
      </c>
      <c r="H71" s="20">
        <f t="shared" si="32"/>
        <v>1.879084967320259</v>
      </c>
      <c r="I71" s="12">
        <v>121.8</v>
      </c>
      <c r="J71" s="20">
        <f t="shared" si="33"/>
        <v>3.6945812807881775</v>
      </c>
      <c r="K71" s="12">
        <v>124.2</v>
      </c>
      <c r="L71" s="20">
        <f t="shared" si="34"/>
        <v>0.56360708534621806</v>
      </c>
      <c r="M71" s="12">
        <v>110.2</v>
      </c>
      <c r="N71" s="20">
        <f t="shared" si="35"/>
        <v>-6.5335753176043578</v>
      </c>
      <c r="O71" s="12">
        <v>128.6</v>
      </c>
      <c r="P71" s="20">
        <f t="shared" si="36"/>
        <v>-4.8989113530326573</v>
      </c>
      <c r="Q71" s="12">
        <v>140.30000000000001</v>
      </c>
      <c r="R71" s="20">
        <f t="shared" si="37"/>
        <v>0.49893086243762552</v>
      </c>
      <c r="S71" s="12">
        <v>116.3</v>
      </c>
      <c r="T71" s="20">
        <f t="shared" si="38"/>
        <v>3.2674118658641422</v>
      </c>
      <c r="U71" s="12">
        <v>102</v>
      </c>
      <c r="V71" s="20">
        <f t="shared" si="39"/>
        <v>-4.1176470588235325</v>
      </c>
      <c r="W71" s="12">
        <v>116</v>
      </c>
      <c r="X71" s="20">
        <f t="shared" si="40"/>
        <v>8.1034482758620747</v>
      </c>
      <c r="Y71" s="12">
        <v>117.3</v>
      </c>
      <c r="Z71" s="20">
        <f t="shared" si="41"/>
        <v>-1.0230179028133017</v>
      </c>
      <c r="AA71" s="12">
        <v>124.8</v>
      </c>
      <c r="AB71" s="20">
        <f t="shared" si="42"/>
        <v>2.2435897435897414</v>
      </c>
      <c r="AC71" s="12">
        <v>123.3</v>
      </c>
      <c r="AD71" s="20">
        <f t="shared" si="43"/>
        <v>0.5677210056772124</v>
      </c>
      <c r="AE71" s="12">
        <v>121.7</v>
      </c>
      <c r="AF71" s="20">
        <f t="shared" si="44"/>
        <v>3.8619556285949077</v>
      </c>
      <c r="AG71" s="12">
        <v>123.8</v>
      </c>
      <c r="AH71" s="20">
        <f t="shared" si="45"/>
        <v>-2.5040387722132427</v>
      </c>
      <c r="AI71" s="12">
        <v>120.6</v>
      </c>
      <c r="AJ71" s="20">
        <f t="shared" si="46"/>
        <v>-3.9800995024875601</v>
      </c>
      <c r="AK71" s="12">
        <v>123.3</v>
      </c>
      <c r="AL71" s="20">
        <f t="shared" si="47"/>
        <v>-2.6763990267639879</v>
      </c>
      <c r="AM71" s="11" t="s">
        <v>32</v>
      </c>
      <c r="AN71" s="11">
        <v>116.5</v>
      </c>
      <c r="AO71" s="20">
        <f t="shared" si="29"/>
        <v>0.68669527896995464</v>
      </c>
      <c r="AP71" s="12">
        <v>117.4</v>
      </c>
      <c r="AQ71" s="20">
        <f t="shared" si="48"/>
        <v>-3.7478705281090341</v>
      </c>
      <c r="AR71" s="12">
        <v>118.2</v>
      </c>
      <c r="AS71" s="20">
        <f t="shared" si="49"/>
        <v>-1.1844331641286003</v>
      </c>
      <c r="AT71" s="12">
        <v>116.2</v>
      </c>
      <c r="AU71" s="20">
        <f t="shared" si="50"/>
        <v>-2.5817555938037864</v>
      </c>
      <c r="AV71" s="12">
        <v>111.5</v>
      </c>
      <c r="AW71" s="20">
        <f t="shared" si="51"/>
        <v>-2.4215246636771326</v>
      </c>
      <c r="AX71" s="12">
        <v>113.3</v>
      </c>
      <c r="AY71" s="20">
        <f t="shared" si="52"/>
        <v>0.88261253309797005</v>
      </c>
      <c r="AZ71" s="12">
        <v>117.7</v>
      </c>
      <c r="BA71" s="20">
        <f t="shared" si="53"/>
        <v>2.5488530161427359</v>
      </c>
      <c r="BB71" s="12">
        <v>109.4</v>
      </c>
      <c r="BC71" s="20">
        <f t="shared" si="54"/>
        <v>0.91407678244972579</v>
      </c>
      <c r="BD71" s="12">
        <v>114.2</v>
      </c>
      <c r="BE71" s="20">
        <f t="shared" si="55"/>
        <v>-0.7005253940455316</v>
      </c>
      <c r="BF71" s="30">
        <v>120.3</v>
      </c>
      <c r="BG71" s="39">
        <f t="shared" si="56"/>
        <v>-1.5793848711554377</v>
      </c>
    </row>
    <row r="72" spans="1:59" hidden="1" x14ac:dyDescent="0.3">
      <c r="A72" s="11" t="s">
        <v>33</v>
      </c>
      <c r="B72" s="12">
        <v>2014</v>
      </c>
      <c r="C72" s="11" t="s">
        <v>55</v>
      </c>
      <c r="D72" s="11">
        <f t="shared" si="30"/>
        <v>12</v>
      </c>
      <c r="E72" s="12">
        <v>124</v>
      </c>
      <c r="F72" s="32">
        <f t="shared" si="31"/>
        <v>-0.88709677419354394</v>
      </c>
      <c r="G72" s="12">
        <v>124.7</v>
      </c>
      <c r="H72" s="20">
        <f t="shared" si="32"/>
        <v>-1.2028869286287089</v>
      </c>
      <c r="I72" s="12">
        <v>126.3</v>
      </c>
      <c r="J72" s="20">
        <f t="shared" si="33"/>
        <v>-2.2169437846397444</v>
      </c>
      <c r="K72" s="12">
        <v>124.9</v>
      </c>
      <c r="L72" s="20">
        <f t="shared" si="34"/>
        <v>-0.32025620496397572</v>
      </c>
      <c r="M72" s="12">
        <v>103</v>
      </c>
      <c r="N72" s="20">
        <f t="shared" si="35"/>
        <v>4.4660194174757226</v>
      </c>
      <c r="O72" s="12">
        <v>122.3</v>
      </c>
      <c r="P72" s="20">
        <f t="shared" si="36"/>
        <v>2.7800490596892935</v>
      </c>
      <c r="Q72" s="12">
        <v>141</v>
      </c>
      <c r="R72" s="20">
        <f t="shared" si="37"/>
        <v>-0.3546099290780142</v>
      </c>
      <c r="S72" s="12">
        <v>120.1</v>
      </c>
      <c r="T72" s="20">
        <f t="shared" si="38"/>
        <v>-2.0815986677768525</v>
      </c>
      <c r="U72" s="12">
        <v>97.8</v>
      </c>
      <c r="V72" s="20">
        <f t="shared" si="39"/>
        <v>2.862985685071572</v>
      </c>
      <c r="W72" s="12">
        <v>125.4</v>
      </c>
      <c r="X72" s="20">
        <f t="shared" si="40"/>
        <v>-5.0239234449760852</v>
      </c>
      <c r="Y72" s="12">
        <v>116.1</v>
      </c>
      <c r="Z72" s="20">
        <f t="shared" si="41"/>
        <v>0.60292850990525648</v>
      </c>
      <c r="AA72" s="12">
        <v>127.6</v>
      </c>
      <c r="AB72" s="20">
        <f t="shared" si="42"/>
        <v>-1.1755485893416928</v>
      </c>
      <c r="AC72" s="12">
        <v>124</v>
      </c>
      <c r="AD72" s="20">
        <f t="shared" si="43"/>
        <v>-0.32258064516129492</v>
      </c>
      <c r="AE72" s="12">
        <v>126.4</v>
      </c>
      <c r="AF72" s="20">
        <f t="shared" si="44"/>
        <v>-2.6898734177215231</v>
      </c>
      <c r="AG72" s="12">
        <v>120.7</v>
      </c>
      <c r="AH72" s="20">
        <f t="shared" si="45"/>
        <v>1.5741507870753864</v>
      </c>
      <c r="AI72" s="12">
        <v>115.8</v>
      </c>
      <c r="AJ72" s="20">
        <f t="shared" si="46"/>
        <v>2.4179620034542291</v>
      </c>
      <c r="AK72" s="12">
        <v>120</v>
      </c>
      <c r="AL72" s="20">
        <f t="shared" si="47"/>
        <v>1.6666666666666667</v>
      </c>
      <c r="AM72" s="11" t="s">
        <v>68</v>
      </c>
      <c r="AN72" s="11">
        <f t="shared" si="57"/>
        <v>116.5</v>
      </c>
      <c r="AO72" s="20">
        <f t="shared" si="29"/>
        <v>0.68669527896995464</v>
      </c>
      <c r="AP72" s="12">
        <v>113</v>
      </c>
      <c r="AQ72" s="20">
        <f t="shared" si="48"/>
        <v>2.3893805309734537</v>
      </c>
      <c r="AR72" s="12">
        <v>116.8</v>
      </c>
      <c r="AS72" s="20">
        <f t="shared" si="49"/>
        <v>0.59931506849315319</v>
      </c>
      <c r="AT72" s="12">
        <v>113.2</v>
      </c>
      <c r="AU72" s="20">
        <f t="shared" si="50"/>
        <v>1.6784452296819712</v>
      </c>
      <c r="AV72" s="12">
        <v>108.8</v>
      </c>
      <c r="AW72" s="20">
        <f t="shared" si="51"/>
        <v>1.1948529411764681</v>
      </c>
      <c r="AX72" s="12">
        <v>114.3</v>
      </c>
      <c r="AY72" s="20">
        <f t="shared" si="52"/>
        <v>-0.34995625546805903</v>
      </c>
      <c r="AZ72" s="12">
        <v>120.7</v>
      </c>
      <c r="BA72" s="20">
        <f t="shared" si="53"/>
        <v>-0.99420049710025082</v>
      </c>
      <c r="BB72" s="12">
        <v>110.4</v>
      </c>
      <c r="BC72" s="20">
        <f t="shared" si="54"/>
        <v>-0.54347826086957296</v>
      </c>
      <c r="BD72" s="12">
        <v>113.4</v>
      </c>
      <c r="BE72" s="20">
        <f t="shared" si="55"/>
        <v>0.35273368606701189</v>
      </c>
      <c r="BF72" s="30">
        <v>118.4</v>
      </c>
      <c r="BG72" s="39">
        <f t="shared" si="56"/>
        <v>0.84459459459459452</v>
      </c>
    </row>
    <row r="73" spans="1:59" hidden="1" x14ac:dyDescent="0.3">
      <c r="A73" s="11" t="s">
        <v>35</v>
      </c>
      <c r="B73" s="12">
        <v>2014</v>
      </c>
      <c r="C73" s="11" t="s">
        <v>55</v>
      </c>
      <c r="D73" s="11">
        <f t="shared" si="30"/>
        <v>12</v>
      </c>
      <c r="E73" s="12">
        <v>122.9</v>
      </c>
      <c r="F73" s="32">
        <f t="shared" si="31"/>
        <v>0.16273393002440081</v>
      </c>
      <c r="G73" s="12">
        <v>123.2</v>
      </c>
      <c r="H73" s="20">
        <f t="shared" si="32"/>
        <v>-8.1168831168838093E-2</v>
      </c>
      <c r="I73" s="12">
        <v>123.5</v>
      </c>
      <c r="J73" s="20">
        <f t="shared" si="33"/>
        <v>-1.1336032388664012</v>
      </c>
      <c r="K73" s="12">
        <v>124.5</v>
      </c>
      <c r="L73" s="20">
        <f t="shared" si="34"/>
        <v>0.32128514056225355</v>
      </c>
      <c r="M73" s="12">
        <v>107.6</v>
      </c>
      <c r="N73" s="20">
        <f t="shared" si="35"/>
        <v>3.1598513011152471</v>
      </c>
      <c r="O73" s="12">
        <v>125.7</v>
      </c>
      <c r="P73" s="20">
        <f t="shared" si="36"/>
        <v>3.7390612569610204</v>
      </c>
      <c r="Q73" s="12">
        <v>140.5</v>
      </c>
      <c r="R73" s="20">
        <f t="shared" si="37"/>
        <v>-5.8362989323843335</v>
      </c>
      <c r="S73" s="12">
        <v>117.6</v>
      </c>
      <c r="T73" s="20">
        <f t="shared" si="38"/>
        <v>-0.34013605442176142</v>
      </c>
      <c r="U73" s="12">
        <v>100.6</v>
      </c>
      <c r="V73" s="20">
        <f t="shared" si="39"/>
        <v>-9.9403578528821396E-2</v>
      </c>
      <c r="W73" s="12">
        <v>119.1</v>
      </c>
      <c r="X73" s="20">
        <f t="shared" si="40"/>
        <v>-1.5952980688496992</v>
      </c>
      <c r="Y73" s="12">
        <v>116.8</v>
      </c>
      <c r="Z73" s="20">
        <f t="shared" si="41"/>
        <v>0.94178082191781565</v>
      </c>
      <c r="AA73" s="12">
        <v>126.1</v>
      </c>
      <c r="AB73" s="20">
        <f t="shared" si="42"/>
        <v>-0.39651070578905628</v>
      </c>
      <c r="AC73" s="12">
        <v>123.6</v>
      </c>
      <c r="AD73" s="20">
        <f t="shared" si="43"/>
        <v>-0.64724919093850897</v>
      </c>
      <c r="AE73" s="12">
        <v>123</v>
      </c>
      <c r="AF73" s="20">
        <f t="shared" si="44"/>
        <v>-0.24390243902438793</v>
      </c>
      <c r="AG73" s="12">
        <v>122.6</v>
      </c>
      <c r="AH73" s="20">
        <f t="shared" si="45"/>
        <v>1.4681892332789654</v>
      </c>
      <c r="AI73" s="12">
        <v>118.6</v>
      </c>
      <c r="AJ73" s="20">
        <f t="shared" si="46"/>
        <v>2.5295109612141653</v>
      </c>
      <c r="AK73" s="12">
        <v>122</v>
      </c>
      <c r="AL73" s="20">
        <f t="shared" si="47"/>
        <v>1.639344262295082</v>
      </c>
      <c r="AM73" s="11" t="s">
        <v>68</v>
      </c>
      <c r="AN73" s="11">
        <f t="shared" si="57"/>
        <v>116.5</v>
      </c>
      <c r="AO73" s="20">
        <f t="shared" si="29"/>
        <v>0.68669527896995464</v>
      </c>
      <c r="AP73" s="12">
        <v>115.7</v>
      </c>
      <c r="AQ73" s="20">
        <f t="shared" si="48"/>
        <v>2.3336214347450328</v>
      </c>
      <c r="AR73" s="12">
        <v>117.5</v>
      </c>
      <c r="AS73" s="20">
        <f t="shared" si="49"/>
        <v>1.1914893617021325</v>
      </c>
      <c r="AT73" s="12">
        <v>115.1</v>
      </c>
      <c r="AU73" s="20">
        <f t="shared" si="50"/>
        <v>1.3032145960034753</v>
      </c>
      <c r="AV73" s="12">
        <v>110.1</v>
      </c>
      <c r="AW73" s="20">
        <f t="shared" si="51"/>
        <v>0.81743869209809783</v>
      </c>
      <c r="AX73" s="12">
        <v>113.9</v>
      </c>
      <c r="AY73" s="20">
        <f t="shared" si="52"/>
        <v>8.7796312554867695E-2</v>
      </c>
      <c r="AZ73" s="12">
        <v>119.5</v>
      </c>
      <c r="BA73" s="20">
        <f t="shared" si="53"/>
        <v>-1.0878661087866086</v>
      </c>
      <c r="BB73" s="12">
        <v>109.8</v>
      </c>
      <c r="BC73" s="20">
        <f t="shared" si="54"/>
        <v>0.36429872495446786</v>
      </c>
      <c r="BD73" s="12">
        <v>113.8</v>
      </c>
      <c r="BE73" s="20">
        <f t="shared" si="55"/>
        <v>0.61511423550088118</v>
      </c>
      <c r="BF73" s="30">
        <v>119.4</v>
      </c>
      <c r="BG73" s="39">
        <f t="shared" si="56"/>
        <v>0.75376884422109836</v>
      </c>
    </row>
    <row r="74" spans="1:59" hidden="1" x14ac:dyDescent="0.3">
      <c r="A74" s="11" t="s">
        <v>30</v>
      </c>
      <c r="B74" s="12">
        <v>2015</v>
      </c>
      <c r="C74" s="11" t="s">
        <v>31</v>
      </c>
      <c r="D74" s="11">
        <f t="shared" si="30"/>
        <v>1</v>
      </c>
      <c r="E74" s="12">
        <v>123.1</v>
      </c>
      <c r="F74" s="32">
        <f t="shared" si="31"/>
        <v>0.73111291632819309</v>
      </c>
      <c r="G74" s="12">
        <v>123.1</v>
      </c>
      <c r="H74" s="20">
        <f t="shared" si="32"/>
        <v>1.9496344435418405</v>
      </c>
      <c r="I74" s="12">
        <v>122.1</v>
      </c>
      <c r="J74" s="20">
        <f t="shared" si="33"/>
        <v>3.6855036855036856</v>
      </c>
      <c r="K74" s="12">
        <v>124.9</v>
      </c>
      <c r="L74" s="20">
        <f t="shared" si="34"/>
        <v>0.24019215372297611</v>
      </c>
      <c r="M74" s="12">
        <v>111</v>
      </c>
      <c r="N74" s="20">
        <f t="shared" si="35"/>
        <v>-6.0360360360360392</v>
      </c>
      <c r="O74" s="12">
        <v>130.4</v>
      </c>
      <c r="P74" s="20">
        <f t="shared" si="36"/>
        <v>-6.9785276073619702</v>
      </c>
      <c r="Q74" s="12">
        <v>132.30000000000001</v>
      </c>
      <c r="R74" s="20">
        <f t="shared" si="37"/>
        <v>1.5873015873015828</v>
      </c>
      <c r="S74" s="12">
        <v>117.2</v>
      </c>
      <c r="T74" s="20">
        <f t="shared" si="38"/>
        <v>4.8634812286689444</v>
      </c>
      <c r="U74" s="12">
        <v>100.5</v>
      </c>
      <c r="V74" s="20">
        <f t="shared" si="39"/>
        <v>-4.3781094527363242</v>
      </c>
      <c r="W74" s="12">
        <v>117.2</v>
      </c>
      <c r="X74" s="20">
        <f t="shared" si="40"/>
        <v>8.0204778156996515</v>
      </c>
      <c r="Y74" s="12">
        <v>117.9</v>
      </c>
      <c r="Z74" s="20">
        <f t="shared" si="41"/>
        <v>-1.1874469889737111</v>
      </c>
      <c r="AA74" s="12">
        <v>125.6</v>
      </c>
      <c r="AB74" s="20">
        <f t="shared" si="42"/>
        <v>1.9108280254777117</v>
      </c>
      <c r="AC74" s="12">
        <v>122.8</v>
      </c>
      <c r="AD74" s="20">
        <f t="shared" si="43"/>
        <v>0.57003257328990464</v>
      </c>
      <c r="AE74" s="12">
        <v>122.7</v>
      </c>
      <c r="AF74" s="20">
        <f t="shared" si="44"/>
        <v>3.8304808475957643</v>
      </c>
      <c r="AG74" s="12">
        <v>124.4</v>
      </c>
      <c r="AH74" s="20">
        <f t="shared" si="45"/>
        <v>-2.7331189710610979</v>
      </c>
      <c r="AI74" s="12">
        <v>121.6</v>
      </c>
      <c r="AJ74" s="20">
        <f t="shared" si="46"/>
        <v>-4.5230263157894735</v>
      </c>
      <c r="AK74" s="12">
        <v>124</v>
      </c>
      <c r="AL74" s="20">
        <f t="shared" si="47"/>
        <v>-3.0645161290322558</v>
      </c>
      <c r="AM74" s="11" t="s">
        <v>32</v>
      </c>
      <c r="AN74" s="11">
        <v>117.3</v>
      </c>
      <c r="AO74" s="20">
        <f t="shared" si="29"/>
        <v>0.68201193520886372</v>
      </c>
      <c r="AP74" s="12">
        <v>118.4</v>
      </c>
      <c r="AQ74" s="20">
        <f t="shared" si="48"/>
        <v>-4.2229729729729728</v>
      </c>
      <c r="AR74" s="12">
        <v>118.9</v>
      </c>
      <c r="AS74" s="20">
        <f t="shared" si="49"/>
        <v>-1.4297729184188417</v>
      </c>
      <c r="AT74" s="12">
        <v>116.6</v>
      </c>
      <c r="AU74" s="20">
        <f t="shared" si="50"/>
        <v>-2.487135506003423</v>
      </c>
      <c r="AV74" s="12">
        <v>111</v>
      </c>
      <c r="AW74" s="20">
        <f t="shared" si="51"/>
        <v>-2.7927927927927874</v>
      </c>
      <c r="AX74" s="12">
        <v>114</v>
      </c>
      <c r="AY74" s="20">
        <f t="shared" si="52"/>
        <v>0.5263157894736793</v>
      </c>
      <c r="AZ74" s="12">
        <v>118.2</v>
      </c>
      <c r="BA74" s="20">
        <f t="shared" si="53"/>
        <v>2.19966159052453</v>
      </c>
      <c r="BB74" s="12">
        <v>110.2</v>
      </c>
      <c r="BC74" s="20">
        <f t="shared" si="54"/>
        <v>1.0889292196007285</v>
      </c>
      <c r="BD74" s="12">
        <v>114.5</v>
      </c>
      <c r="BE74" s="20">
        <f t="shared" si="55"/>
        <v>-0.9606986899563269</v>
      </c>
      <c r="BF74" s="30">
        <v>120.3</v>
      </c>
      <c r="BG74" s="39">
        <f t="shared" si="56"/>
        <v>-1.4962593516209453</v>
      </c>
    </row>
    <row r="75" spans="1:59" hidden="1" x14ac:dyDescent="0.3">
      <c r="A75" s="11" t="s">
        <v>33</v>
      </c>
      <c r="B75" s="12">
        <v>2015</v>
      </c>
      <c r="C75" s="11" t="s">
        <v>31</v>
      </c>
      <c r="D75" s="11">
        <f t="shared" si="30"/>
        <v>1</v>
      </c>
      <c r="E75" s="12">
        <v>124</v>
      </c>
      <c r="F75" s="32">
        <f t="shared" si="31"/>
        <v>-0.48387096774193089</v>
      </c>
      <c r="G75" s="12">
        <v>125.5</v>
      </c>
      <c r="H75" s="20">
        <f t="shared" si="32"/>
        <v>-1.27490039840637</v>
      </c>
      <c r="I75" s="12">
        <v>126.6</v>
      </c>
      <c r="J75" s="20">
        <f t="shared" si="33"/>
        <v>-2.2116903633491289</v>
      </c>
      <c r="K75" s="12">
        <v>125.2</v>
      </c>
      <c r="L75" s="20">
        <f t="shared" si="34"/>
        <v>-0.15974440894568917</v>
      </c>
      <c r="M75" s="12">
        <v>104.3</v>
      </c>
      <c r="N75" s="20">
        <f t="shared" si="35"/>
        <v>4.0268456375838948</v>
      </c>
      <c r="O75" s="12">
        <v>121.3</v>
      </c>
      <c r="P75" s="20">
        <f t="shared" si="36"/>
        <v>4.0395713107996754</v>
      </c>
      <c r="Q75" s="12">
        <v>134.4</v>
      </c>
      <c r="R75" s="20">
        <f t="shared" si="37"/>
        <v>-1.0416666666666707</v>
      </c>
      <c r="S75" s="12">
        <v>122.9</v>
      </c>
      <c r="T75" s="20">
        <f t="shared" si="38"/>
        <v>-3.0919446704638007</v>
      </c>
      <c r="U75" s="12">
        <v>96.1</v>
      </c>
      <c r="V75" s="20">
        <f t="shared" si="39"/>
        <v>3.0176899063475608</v>
      </c>
      <c r="W75" s="12">
        <v>126.6</v>
      </c>
      <c r="X75" s="20">
        <f t="shared" si="40"/>
        <v>-4.9763033175355433</v>
      </c>
      <c r="Y75" s="12">
        <v>116.5</v>
      </c>
      <c r="Z75" s="20">
        <f t="shared" si="41"/>
        <v>0.68669527896995464</v>
      </c>
      <c r="AA75" s="12">
        <v>128</v>
      </c>
      <c r="AB75" s="20">
        <f t="shared" si="42"/>
        <v>-1.0156249999999978</v>
      </c>
      <c r="AC75" s="12">
        <v>123.5</v>
      </c>
      <c r="AD75" s="20">
        <f t="shared" si="43"/>
        <v>-0.32388663967611797</v>
      </c>
      <c r="AE75" s="12">
        <v>127.4</v>
      </c>
      <c r="AF75" s="20">
        <f t="shared" si="44"/>
        <v>-2.6687598116169586</v>
      </c>
      <c r="AG75" s="12">
        <v>121</v>
      </c>
      <c r="AH75" s="20">
        <f t="shared" si="45"/>
        <v>1.7355371900826402</v>
      </c>
      <c r="AI75" s="12">
        <v>116.1</v>
      </c>
      <c r="AJ75" s="20">
        <f t="shared" si="46"/>
        <v>2.7562446167097354</v>
      </c>
      <c r="AK75" s="12">
        <v>120.2</v>
      </c>
      <c r="AL75" s="20">
        <f t="shared" si="47"/>
        <v>1.9134775374376016</v>
      </c>
      <c r="AM75" s="11" t="s">
        <v>69</v>
      </c>
      <c r="AN75" s="11">
        <f t="shared" si="57"/>
        <v>117.3</v>
      </c>
      <c r="AO75" s="20">
        <f t="shared" si="29"/>
        <v>0.68201193520886372</v>
      </c>
      <c r="AP75" s="12">
        <v>113.4</v>
      </c>
      <c r="AQ75" s="20">
        <f t="shared" si="48"/>
        <v>2.7336860670193954</v>
      </c>
      <c r="AR75" s="12">
        <v>117.2</v>
      </c>
      <c r="AS75" s="20">
        <f t="shared" si="49"/>
        <v>0.76791808873719403</v>
      </c>
      <c r="AT75" s="12">
        <v>113.7</v>
      </c>
      <c r="AU75" s="20">
        <f t="shared" si="50"/>
        <v>1.5831134564643774</v>
      </c>
      <c r="AV75" s="12">
        <v>107.9</v>
      </c>
      <c r="AW75" s="20">
        <f t="shared" si="51"/>
        <v>1.3901760889712698</v>
      </c>
      <c r="AX75" s="12">
        <v>114.6</v>
      </c>
      <c r="AY75" s="20">
        <f t="shared" si="52"/>
        <v>-0.26178010471203944</v>
      </c>
      <c r="AZ75" s="12">
        <v>120.8</v>
      </c>
      <c r="BA75" s="20">
        <f t="shared" si="53"/>
        <v>-0.91059602649006155</v>
      </c>
      <c r="BB75" s="12">
        <v>111.4</v>
      </c>
      <c r="BC75" s="20">
        <f t="shared" si="54"/>
        <v>-0.62836624775583738</v>
      </c>
      <c r="BD75" s="12">
        <v>113.4</v>
      </c>
      <c r="BE75" s="20">
        <f t="shared" si="55"/>
        <v>0.52910052910052408</v>
      </c>
      <c r="BF75" s="30">
        <v>118.5</v>
      </c>
      <c r="BG75" s="39">
        <f t="shared" si="56"/>
        <v>0.8438818565400843</v>
      </c>
    </row>
    <row r="76" spans="1:59" hidden="1" x14ac:dyDescent="0.3">
      <c r="A76" s="11" t="s">
        <v>35</v>
      </c>
      <c r="B76" s="12">
        <v>2015</v>
      </c>
      <c r="C76" s="11" t="s">
        <v>31</v>
      </c>
      <c r="D76" s="11">
        <f t="shared" si="30"/>
        <v>1</v>
      </c>
      <c r="E76" s="12">
        <v>123.4</v>
      </c>
      <c r="F76" s="32">
        <f t="shared" si="31"/>
        <v>0</v>
      </c>
      <c r="G76" s="12">
        <v>123.9</v>
      </c>
      <c r="H76" s="20">
        <f t="shared" si="32"/>
        <v>0.40355125100887806</v>
      </c>
      <c r="I76" s="12">
        <v>123.8</v>
      </c>
      <c r="J76" s="20">
        <f t="shared" si="33"/>
        <v>-1.3731825525040411</v>
      </c>
      <c r="K76" s="12">
        <v>125</v>
      </c>
      <c r="L76" s="20">
        <f t="shared" si="34"/>
        <v>0.63999999999999768</v>
      </c>
      <c r="M76" s="12">
        <v>108.5</v>
      </c>
      <c r="N76" s="20">
        <f t="shared" si="35"/>
        <v>2.7649769585253456</v>
      </c>
      <c r="O76" s="12">
        <v>126.2</v>
      </c>
      <c r="P76" s="20">
        <f t="shared" si="36"/>
        <v>2.5356576862123634</v>
      </c>
      <c r="Q76" s="12">
        <v>133</v>
      </c>
      <c r="R76" s="20">
        <f t="shared" si="37"/>
        <v>-3.6090225563909861</v>
      </c>
      <c r="S76" s="12">
        <v>119.1</v>
      </c>
      <c r="T76" s="20">
        <f t="shared" si="38"/>
        <v>-0.25188916876574069</v>
      </c>
      <c r="U76" s="12">
        <v>99</v>
      </c>
      <c r="V76" s="20">
        <f t="shared" si="39"/>
        <v>1.0101010101010102</v>
      </c>
      <c r="W76" s="12">
        <v>120.3</v>
      </c>
      <c r="X76" s="20">
        <f t="shared" si="40"/>
        <v>-1.413133832086453</v>
      </c>
      <c r="Y76" s="12">
        <v>117.3</v>
      </c>
      <c r="Z76" s="20">
        <f t="shared" si="41"/>
        <v>1.2787723785166241</v>
      </c>
      <c r="AA76" s="12">
        <v>126.7</v>
      </c>
      <c r="AB76" s="20">
        <f t="shared" si="42"/>
        <v>7.8926598263610342E-2</v>
      </c>
      <c r="AC76" s="12">
        <v>123.1</v>
      </c>
      <c r="AD76" s="20">
        <f t="shared" si="43"/>
        <v>-0.2437043054427272</v>
      </c>
      <c r="AE76" s="12">
        <v>124</v>
      </c>
      <c r="AF76" s="20">
        <f t="shared" si="44"/>
        <v>0.16129032258064746</v>
      </c>
      <c r="AG76" s="12">
        <v>123.1</v>
      </c>
      <c r="AH76" s="20">
        <f t="shared" si="45"/>
        <v>1.8683996750609353</v>
      </c>
      <c r="AI76" s="12">
        <v>119.3</v>
      </c>
      <c r="AJ76" s="20">
        <f t="shared" si="46"/>
        <v>2.8499580888516394</v>
      </c>
      <c r="AK76" s="12">
        <v>122.5</v>
      </c>
      <c r="AL76" s="20">
        <f t="shared" si="47"/>
        <v>2.0408163265306123</v>
      </c>
      <c r="AM76" s="11" t="s">
        <v>69</v>
      </c>
      <c r="AN76" s="11">
        <f t="shared" si="57"/>
        <v>117.3</v>
      </c>
      <c r="AO76" s="20">
        <f t="shared" si="29"/>
        <v>0.68201193520886372</v>
      </c>
      <c r="AP76" s="12">
        <v>116.5</v>
      </c>
      <c r="AQ76" s="20">
        <f t="shared" si="48"/>
        <v>3.0042918454935621</v>
      </c>
      <c r="AR76" s="12">
        <v>118.1</v>
      </c>
      <c r="AS76" s="20">
        <f t="shared" si="49"/>
        <v>1.2701100762066047</v>
      </c>
      <c r="AT76" s="12">
        <v>115.5</v>
      </c>
      <c r="AU76" s="20">
        <f t="shared" si="50"/>
        <v>1.9047619047619073</v>
      </c>
      <c r="AV76" s="12">
        <v>109.4</v>
      </c>
      <c r="AW76" s="20">
        <f t="shared" si="51"/>
        <v>1.3711151736745886</v>
      </c>
      <c r="AX76" s="12">
        <v>114.3</v>
      </c>
      <c r="AY76" s="20">
        <f t="shared" si="52"/>
        <v>0.43744531933508313</v>
      </c>
      <c r="AZ76" s="12">
        <v>119.7</v>
      </c>
      <c r="BA76" s="20">
        <f t="shared" si="53"/>
        <v>-0.83542188805346695</v>
      </c>
      <c r="BB76" s="12">
        <v>110.7</v>
      </c>
      <c r="BC76" s="20">
        <f t="shared" si="54"/>
        <v>9.0334236675694957E-2</v>
      </c>
      <c r="BD76" s="12">
        <v>114</v>
      </c>
      <c r="BE76" s="20">
        <f t="shared" si="55"/>
        <v>0.8771929824561403</v>
      </c>
      <c r="BF76" s="30">
        <v>119.5</v>
      </c>
      <c r="BG76" s="39">
        <f t="shared" si="56"/>
        <v>0.92050209205020439</v>
      </c>
    </row>
    <row r="77" spans="1:59" hidden="1" x14ac:dyDescent="0.3">
      <c r="A77" s="11" t="s">
        <v>30</v>
      </c>
      <c r="B77" s="12">
        <v>2015</v>
      </c>
      <c r="C77" s="11" t="s">
        <v>36</v>
      </c>
      <c r="D77" s="11">
        <f t="shared" si="30"/>
        <v>2</v>
      </c>
      <c r="E77" s="12">
        <v>123.4</v>
      </c>
      <c r="F77" s="32">
        <f t="shared" si="31"/>
        <v>0.72933549432738365</v>
      </c>
      <c r="G77" s="12">
        <v>124.4</v>
      </c>
      <c r="H77" s="20">
        <f t="shared" si="32"/>
        <v>1.6881028938906706</v>
      </c>
      <c r="I77" s="12">
        <v>122.1</v>
      </c>
      <c r="J77" s="20">
        <f t="shared" si="33"/>
        <v>-2.1294021294021248</v>
      </c>
      <c r="K77" s="12">
        <v>125.8</v>
      </c>
      <c r="L77" s="20">
        <f t="shared" si="34"/>
        <v>-0.15898251192369067</v>
      </c>
      <c r="M77" s="12">
        <v>111.5</v>
      </c>
      <c r="N77" s="20">
        <f t="shared" si="35"/>
        <v>-5.9192825112107572</v>
      </c>
      <c r="O77" s="12">
        <v>129.4</v>
      </c>
      <c r="P77" s="20">
        <f t="shared" si="36"/>
        <v>-6.0278207109737334</v>
      </c>
      <c r="Q77" s="12">
        <v>128.19999999999999</v>
      </c>
      <c r="R77" s="20">
        <f t="shared" si="37"/>
        <v>2.8081123244929977</v>
      </c>
      <c r="S77" s="12">
        <v>118.8</v>
      </c>
      <c r="T77" s="20">
        <f t="shared" si="38"/>
        <v>5.303030303030301</v>
      </c>
      <c r="U77" s="12">
        <v>100</v>
      </c>
      <c r="V77" s="20">
        <f t="shared" si="39"/>
        <v>-5</v>
      </c>
      <c r="W77" s="12">
        <v>118.6</v>
      </c>
      <c r="X77" s="20">
        <f t="shared" si="40"/>
        <v>7.672849915682975</v>
      </c>
      <c r="Y77" s="12">
        <v>118.8</v>
      </c>
      <c r="Z77" s="20">
        <f t="shared" si="41"/>
        <v>-1.6835016835016834</v>
      </c>
      <c r="AA77" s="12">
        <v>126.8</v>
      </c>
      <c r="AB77" s="20">
        <f t="shared" si="42"/>
        <v>1.4195583596214489</v>
      </c>
      <c r="AC77" s="12">
        <v>122.8</v>
      </c>
      <c r="AD77" s="20">
        <f t="shared" si="43"/>
        <v>0.73289902280130759</v>
      </c>
      <c r="AE77" s="12">
        <v>124.2</v>
      </c>
      <c r="AF77" s="20">
        <f t="shared" si="44"/>
        <v>3.140096618357481</v>
      </c>
      <c r="AG77" s="12">
        <v>125.4</v>
      </c>
      <c r="AH77" s="20">
        <f t="shared" si="45"/>
        <v>-3.2695374800638026</v>
      </c>
      <c r="AI77" s="12">
        <v>122.7</v>
      </c>
      <c r="AJ77" s="20">
        <f t="shared" si="46"/>
        <v>-5.0529747351263268</v>
      </c>
      <c r="AK77" s="12">
        <v>125</v>
      </c>
      <c r="AL77" s="20">
        <f t="shared" si="47"/>
        <v>-3.5200000000000045</v>
      </c>
      <c r="AM77" s="11" t="s">
        <v>32</v>
      </c>
      <c r="AN77" s="11">
        <v>118.1</v>
      </c>
      <c r="AO77" s="20">
        <f t="shared" si="29"/>
        <v>0.42337002540220153</v>
      </c>
      <c r="AP77" s="12">
        <v>120</v>
      </c>
      <c r="AQ77" s="20">
        <f t="shared" si="48"/>
        <v>-5</v>
      </c>
      <c r="AR77" s="12">
        <v>119.6</v>
      </c>
      <c r="AS77" s="20">
        <f t="shared" si="49"/>
        <v>-1.588628762541799</v>
      </c>
      <c r="AT77" s="12">
        <v>117.7</v>
      </c>
      <c r="AU77" s="20">
        <f t="shared" si="50"/>
        <v>-3.0586236193712901</v>
      </c>
      <c r="AV77" s="12">
        <v>110.9</v>
      </c>
      <c r="AW77" s="20">
        <f t="shared" si="51"/>
        <v>-3.6970243462578973</v>
      </c>
      <c r="AX77" s="12">
        <v>114.8</v>
      </c>
      <c r="AY77" s="20">
        <f t="shared" si="52"/>
        <v>8.7108013937289661E-2</v>
      </c>
      <c r="AZ77" s="12">
        <v>118.7</v>
      </c>
      <c r="BA77" s="20">
        <f t="shared" si="53"/>
        <v>1.432181971356363</v>
      </c>
      <c r="BB77" s="12">
        <v>110.8</v>
      </c>
      <c r="BC77" s="20">
        <f t="shared" si="54"/>
        <v>0.81227436823105204</v>
      </c>
      <c r="BD77" s="12">
        <v>115</v>
      </c>
      <c r="BE77" s="20">
        <f t="shared" si="55"/>
        <v>-1.5652173913043455</v>
      </c>
      <c r="BF77" s="30">
        <v>120.6</v>
      </c>
      <c r="BG77" s="39">
        <f t="shared" si="56"/>
        <v>-1.5754560530679866</v>
      </c>
    </row>
    <row r="78" spans="1:59" hidden="1" x14ac:dyDescent="0.3">
      <c r="A78" s="11" t="s">
        <v>33</v>
      </c>
      <c r="B78" s="12">
        <v>2015</v>
      </c>
      <c r="C78" s="11" t="s">
        <v>36</v>
      </c>
      <c r="D78" s="11">
        <f t="shared" si="30"/>
        <v>2</v>
      </c>
      <c r="E78" s="12">
        <v>124.3</v>
      </c>
      <c r="F78" s="32">
        <f t="shared" si="31"/>
        <v>-0.48270313757038968</v>
      </c>
      <c r="G78" s="12">
        <v>126.5</v>
      </c>
      <c r="H78" s="20">
        <f t="shared" si="32"/>
        <v>-1.1067193675889373</v>
      </c>
      <c r="I78" s="12">
        <v>119.5</v>
      </c>
      <c r="J78" s="20">
        <f t="shared" si="33"/>
        <v>1.3389121338912087</v>
      </c>
      <c r="K78" s="12">
        <v>125.6</v>
      </c>
      <c r="L78" s="20">
        <f t="shared" si="34"/>
        <v>7.9617834394911255E-2</v>
      </c>
      <c r="M78" s="12">
        <v>104.9</v>
      </c>
      <c r="N78" s="20">
        <f t="shared" si="35"/>
        <v>4.0038131553860712</v>
      </c>
      <c r="O78" s="12">
        <v>121.6</v>
      </c>
      <c r="P78" s="20">
        <f t="shared" si="36"/>
        <v>3.4539473684210549</v>
      </c>
      <c r="Q78" s="12">
        <v>131.80000000000001</v>
      </c>
      <c r="R78" s="20">
        <f t="shared" si="37"/>
        <v>-1.8209408194233729</v>
      </c>
      <c r="S78" s="12">
        <v>125.1</v>
      </c>
      <c r="T78" s="20">
        <f t="shared" si="38"/>
        <v>-3.3573141486810463</v>
      </c>
      <c r="U78" s="12">
        <v>95</v>
      </c>
      <c r="V78" s="20">
        <f t="shared" si="39"/>
        <v>3.4736842105263128</v>
      </c>
      <c r="W78" s="12">
        <v>127.7</v>
      </c>
      <c r="X78" s="20">
        <f t="shared" si="40"/>
        <v>-4.7768206734534129</v>
      </c>
      <c r="Y78" s="12">
        <v>116.8</v>
      </c>
      <c r="Z78" s="20">
        <f t="shared" si="41"/>
        <v>1.0273972602739752</v>
      </c>
      <c r="AA78" s="12">
        <v>128.6</v>
      </c>
      <c r="AB78" s="20">
        <f t="shared" si="42"/>
        <v>-0.77760497667185069</v>
      </c>
      <c r="AC78" s="12">
        <v>123.7</v>
      </c>
      <c r="AD78" s="20">
        <f t="shared" si="43"/>
        <v>-0.48504446240906107</v>
      </c>
      <c r="AE78" s="12">
        <v>128.1</v>
      </c>
      <c r="AF78" s="20">
        <f t="shared" si="44"/>
        <v>-2.2638563622170116</v>
      </c>
      <c r="AG78" s="12">
        <v>121.3</v>
      </c>
      <c r="AH78" s="20">
        <f t="shared" si="45"/>
        <v>2.0610057708161582</v>
      </c>
      <c r="AI78" s="12">
        <v>116.5</v>
      </c>
      <c r="AJ78" s="20">
        <f t="shared" si="46"/>
        <v>3.0901287553648018</v>
      </c>
      <c r="AK78" s="12">
        <v>120.6</v>
      </c>
      <c r="AL78" s="20">
        <f t="shared" si="47"/>
        <v>2.2388059701492562</v>
      </c>
      <c r="AM78" s="11" t="s">
        <v>70</v>
      </c>
      <c r="AN78" s="11">
        <f t="shared" si="57"/>
        <v>118.1</v>
      </c>
      <c r="AO78" s="20">
        <f t="shared" si="29"/>
        <v>0.42337002540220153</v>
      </c>
      <c r="AP78" s="12">
        <v>114</v>
      </c>
      <c r="AQ78" s="20">
        <f t="shared" si="48"/>
        <v>3.2456140350877218</v>
      </c>
      <c r="AR78" s="12">
        <v>117.7</v>
      </c>
      <c r="AS78" s="20">
        <f t="shared" si="49"/>
        <v>0.84961767204757865</v>
      </c>
      <c r="AT78" s="12">
        <v>114.1</v>
      </c>
      <c r="AU78" s="20">
        <f t="shared" si="50"/>
        <v>1.9281332164767775</v>
      </c>
      <c r="AV78" s="12">
        <v>106.8</v>
      </c>
      <c r="AW78" s="20">
        <f t="shared" si="51"/>
        <v>1.7790262172284699</v>
      </c>
      <c r="AX78" s="12">
        <v>114.9</v>
      </c>
      <c r="AY78" s="20">
        <f t="shared" si="52"/>
        <v>0</v>
      </c>
      <c r="AZ78" s="12">
        <v>120.4</v>
      </c>
      <c r="BA78" s="20">
        <f t="shared" si="53"/>
        <v>-0.58139534883721167</v>
      </c>
      <c r="BB78" s="12">
        <v>111.7</v>
      </c>
      <c r="BC78" s="20">
        <f t="shared" si="54"/>
        <v>-0.44762757385854968</v>
      </c>
      <c r="BD78" s="12">
        <v>113.2</v>
      </c>
      <c r="BE78" s="20">
        <f t="shared" si="55"/>
        <v>0.79505300353356134</v>
      </c>
      <c r="BF78" s="30">
        <v>118.7</v>
      </c>
      <c r="BG78" s="39">
        <f t="shared" si="56"/>
        <v>0.84245998315080028</v>
      </c>
    </row>
    <row r="79" spans="1:59" hidden="1" x14ac:dyDescent="0.3">
      <c r="A79" s="11" t="s">
        <v>35</v>
      </c>
      <c r="B79" s="12">
        <v>2015</v>
      </c>
      <c r="C79" s="11" t="s">
        <v>36</v>
      </c>
      <c r="D79" s="11">
        <f t="shared" si="30"/>
        <v>2</v>
      </c>
      <c r="E79" s="12">
        <v>123.7</v>
      </c>
      <c r="F79" s="32">
        <f t="shared" si="31"/>
        <v>-0.32336297493937405</v>
      </c>
      <c r="G79" s="12">
        <v>125.1</v>
      </c>
      <c r="H79" s="20">
        <f t="shared" si="32"/>
        <v>-0.31974420463628417</v>
      </c>
      <c r="I79" s="12">
        <v>121.1</v>
      </c>
      <c r="J79" s="20">
        <f t="shared" si="33"/>
        <v>-1.8166804293971832</v>
      </c>
      <c r="K79" s="12">
        <v>125.7</v>
      </c>
      <c r="L79" s="20">
        <f t="shared" si="34"/>
        <v>0.23866348448687122</v>
      </c>
      <c r="M79" s="12">
        <v>109.1</v>
      </c>
      <c r="N79" s="20">
        <f t="shared" si="35"/>
        <v>2.4747937671860707</v>
      </c>
      <c r="O79" s="12">
        <v>125.8</v>
      </c>
      <c r="P79" s="20">
        <f t="shared" si="36"/>
        <v>4.0540540540540615</v>
      </c>
      <c r="Q79" s="12">
        <v>129.4</v>
      </c>
      <c r="R79" s="20">
        <f t="shared" si="37"/>
        <v>-1.0819165378670832</v>
      </c>
      <c r="S79" s="12">
        <v>120.9</v>
      </c>
      <c r="T79" s="20">
        <f t="shared" si="38"/>
        <v>-0.82712985938792394</v>
      </c>
      <c r="U79" s="12">
        <v>98.3</v>
      </c>
      <c r="V79" s="20">
        <f t="shared" si="39"/>
        <v>0.61037639877925587</v>
      </c>
      <c r="W79" s="12">
        <v>121.6</v>
      </c>
      <c r="X79" s="20">
        <f t="shared" si="40"/>
        <v>-1.8092105263157803</v>
      </c>
      <c r="Y79" s="12">
        <v>118</v>
      </c>
      <c r="Z79" s="20">
        <f t="shared" si="41"/>
        <v>0.76271186440678451</v>
      </c>
      <c r="AA79" s="12">
        <v>127.6</v>
      </c>
      <c r="AB79" s="20">
        <f t="shared" si="42"/>
        <v>7.8369905956119534E-2</v>
      </c>
      <c r="AC79" s="12">
        <v>123.1</v>
      </c>
      <c r="AD79" s="20">
        <f t="shared" si="43"/>
        <v>0</v>
      </c>
      <c r="AE79" s="12">
        <v>125.2</v>
      </c>
      <c r="AF79" s="20">
        <f t="shared" si="44"/>
        <v>-0.39936102236421722</v>
      </c>
      <c r="AG79" s="12">
        <v>123.8</v>
      </c>
      <c r="AH79" s="20">
        <f t="shared" si="45"/>
        <v>1.7770597738287583</v>
      </c>
      <c r="AI79" s="12">
        <v>120.1</v>
      </c>
      <c r="AJ79" s="20">
        <f t="shared" si="46"/>
        <v>2.3313905079100845</v>
      </c>
      <c r="AK79" s="12">
        <v>123.3</v>
      </c>
      <c r="AL79" s="20">
        <f t="shared" si="47"/>
        <v>1.7842660178426624</v>
      </c>
      <c r="AM79" s="11" t="s">
        <v>70</v>
      </c>
      <c r="AN79" s="11">
        <f t="shared" si="57"/>
        <v>118.1</v>
      </c>
      <c r="AO79" s="20">
        <f t="shared" si="29"/>
        <v>0.42337002540220153</v>
      </c>
      <c r="AP79" s="12">
        <v>117.7</v>
      </c>
      <c r="AQ79" s="20">
        <f t="shared" si="48"/>
        <v>2.4638912489379705</v>
      </c>
      <c r="AR79" s="12">
        <v>118.7</v>
      </c>
      <c r="AS79" s="20">
        <f t="shared" si="49"/>
        <v>1.2636899747262005</v>
      </c>
      <c r="AT79" s="12">
        <v>116.3</v>
      </c>
      <c r="AU79" s="20">
        <f t="shared" si="50"/>
        <v>1.6337059329320773</v>
      </c>
      <c r="AV79" s="12">
        <v>108.7</v>
      </c>
      <c r="AW79" s="20">
        <f t="shared" si="51"/>
        <v>2.6678932842686214</v>
      </c>
      <c r="AX79" s="12">
        <v>114.9</v>
      </c>
      <c r="AY79" s="20">
        <f t="shared" si="52"/>
        <v>0.52219321148824571</v>
      </c>
      <c r="AZ79" s="12">
        <v>119.7</v>
      </c>
      <c r="BA79" s="20">
        <f t="shared" si="53"/>
        <v>-0.2506265664160377</v>
      </c>
      <c r="BB79" s="12">
        <v>111.2</v>
      </c>
      <c r="BC79" s="20">
        <f t="shared" si="54"/>
        <v>-0.35971223021583243</v>
      </c>
      <c r="BD79" s="12">
        <v>114.1</v>
      </c>
      <c r="BE79" s="20">
        <f t="shared" si="55"/>
        <v>1.22699386503068</v>
      </c>
      <c r="BF79" s="30">
        <v>119.7</v>
      </c>
      <c r="BG79" s="39">
        <f t="shared" si="56"/>
        <v>1.1695906432748466</v>
      </c>
    </row>
    <row r="80" spans="1:59" hidden="1" x14ac:dyDescent="0.3">
      <c r="A80" s="11" t="s">
        <v>30</v>
      </c>
      <c r="B80" s="12">
        <v>2015</v>
      </c>
      <c r="C80" s="11" t="s">
        <v>38</v>
      </c>
      <c r="D80" s="11">
        <f t="shared" si="30"/>
        <v>3</v>
      </c>
      <c r="E80" s="12">
        <v>123.3</v>
      </c>
      <c r="F80" s="32">
        <f t="shared" si="31"/>
        <v>0.5677210056772124</v>
      </c>
      <c r="G80" s="12">
        <v>124.7</v>
      </c>
      <c r="H80" s="20">
        <f t="shared" si="32"/>
        <v>1.6038492381716118</v>
      </c>
      <c r="I80" s="12">
        <v>118.9</v>
      </c>
      <c r="J80" s="20">
        <f t="shared" si="33"/>
        <v>-4.5416316232127887</v>
      </c>
      <c r="K80" s="12">
        <v>126</v>
      </c>
      <c r="L80" s="20">
        <f t="shared" si="34"/>
        <v>-7.936507936507485E-2</v>
      </c>
      <c r="M80" s="12">
        <v>111.8</v>
      </c>
      <c r="N80" s="20">
        <f t="shared" si="35"/>
        <v>-6.2611806797853315</v>
      </c>
      <c r="O80" s="12">
        <v>130.9</v>
      </c>
      <c r="P80" s="20">
        <f t="shared" si="36"/>
        <v>-5.4239877769289597</v>
      </c>
      <c r="Q80" s="12">
        <v>128</v>
      </c>
      <c r="R80" s="20">
        <f t="shared" si="37"/>
        <v>2.6562500000000044</v>
      </c>
      <c r="S80" s="12">
        <v>119.9</v>
      </c>
      <c r="T80" s="20">
        <f t="shared" si="38"/>
        <v>6.0884070058381958</v>
      </c>
      <c r="U80" s="12">
        <v>98.9</v>
      </c>
      <c r="V80" s="20">
        <f t="shared" si="39"/>
        <v>-5.7633973710819033</v>
      </c>
      <c r="W80" s="12">
        <v>119.4</v>
      </c>
      <c r="X80" s="20">
        <f t="shared" si="40"/>
        <v>6.7001675041876041</v>
      </c>
      <c r="Y80" s="12">
        <v>118.9</v>
      </c>
      <c r="Z80" s="20">
        <f t="shared" si="41"/>
        <v>-1.5979814970563544</v>
      </c>
      <c r="AA80" s="12">
        <v>127.7</v>
      </c>
      <c r="AB80" s="20">
        <f t="shared" si="42"/>
        <v>1.1746280344557445</v>
      </c>
      <c r="AC80" s="12">
        <v>123.1</v>
      </c>
      <c r="AD80" s="20">
        <f t="shared" si="43"/>
        <v>0.64987814784728792</v>
      </c>
      <c r="AE80" s="12">
        <v>124.7</v>
      </c>
      <c r="AF80" s="20">
        <f t="shared" si="44"/>
        <v>3.2878909382518113</v>
      </c>
      <c r="AG80" s="12">
        <v>126</v>
      </c>
      <c r="AH80" s="20">
        <f t="shared" si="45"/>
        <v>-3.4126984126984103</v>
      </c>
      <c r="AI80" s="12">
        <v>122.9</v>
      </c>
      <c r="AJ80" s="20">
        <f t="shared" si="46"/>
        <v>-4.8820179007323024</v>
      </c>
      <c r="AK80" s="12">
        <v>125.5</v>
      </c>
      <c r="AL80" s="20">
        <f t="shared" si="47"/>
        <v>-3.6653386454183221</v>
      </c>
      <c r="AM80" s="11" t="s">
        <v>32</v>
      </c>
      <c r="AN80" s="11">
        <v>118.6</v>
      </c>
      <c r="AO80" s="20">
        <f t="shared" si="29"/>
        <v>0.50590219224284028</v>
      </c>
      <c r="AP80" s="12">
        <v>120.6</v>
      </c>
      <c r="AQ80" s="20">
        <f t="shared" si="48"/>
        <v>-5.1409618573797582</v>
      </c>
      <c r="AR80" s="12">
        <v>120.2</v>
      </c>
      <c r="AS80" s="20">
        <f t="shared" si="49"/>
        <v>-1.8302828618968408</v>
      </c>
      <c r="AT80" s="12">
        <v>118.2</v>
      </c>
      <c r="AU80" s="20">
        <f t="shared" si="50"/>
        <v>-3.2994923857868073</v>
      </c>
      <c r="AV80" s="12">
        <v>111.6</v>
      </c>
      <c r="AW80" s="20">
        <f t="shared" si="51"/>
        <v>-2.8673835125447926</v>
      </c>
      <c r="AX80" s="12">
        <v>115.5</v>
      </c>
      <c r="AY80" s="20">
        <f t="shared" si="52"/>
        <v>-8.6580086580081664E-2</v>
      </c>
      <c r="AZ80" s="12">
        <v>119.4</v>
      </c>
      <c r="BA80" s="20">
        <f t="shared" si="53"/>
        <v>1.0050251256281313</v>
      </c>
      <c r="BB80" s="12">
        <v>110.8</v>
      </c>
      <c r="BC80" s="20">
        <f t="shared" si="54"/>
        <v>0.45126353790613716</v>
      </c>
      <c r="BD80" s="12">
        <v>115.5</v>
      </c>
      <c r="BE80" s="20">
        <f t="shared" si="55"/>
        <v>-1.4718614718614744</v>
      </c>
      <c r="BF80" s="30">
        <v>121.1</v>
      </c>
      <c r="BG80" s="39">
        <f t="shared" si="56"/>
        <v>-1.6515276630883566</v>
      </c>
    </row>
    <row r="81" spans="1:59" hidden="1" x14ac:dyDescent="0.3">
      <c r="A81" s="11" t="s">
        <v>33</v>
      </c>
      <c r="B81" s="12">
        <v>2015</v>
      </c>
      <c r="C81" s="11" t="s">
        <v>38</v>
      </c>
      <c r="D81" s="11">
        <f t="shared" si="30"/>
        <v>3</v>
      </c>
      <c r="E81" s="12">
        <v>124</v>
      </c>
      <c r="F81" s="32">
        <f t="shared" si="31"/>
        <v>-0.40322580645161288</v>
      </c>
      <c r="G81" s="12">
        <v>126.7</v>
      </c>
      <c r="H81" s="20">
        <f t="shared" si="32"/>
        <v>-1.0260457774269907</v>
      </c>
      <c r="I81" s="12">
        <v>113.5</v>
      </c>
      <c r="J81" s="20">
        <f t="shared" si="33"/>
        <v>2.9074889867841387</v>
      </c>
      <c r="K81" s="12">
        <v>125.9</v>
      </c>
      <c r="L81" s="20">
        <f t="shared" si="34"/>
        <v>7.942811755360947E-2</v>
      </c>
      <c r="M81" s="12">
        <v>104.8</v>
      </c>
      <c r="N81" s="20">
        <f t="shared" si="35"/>
        <v>4.1984732824427535</v>
      </c>
      <c r="O81" s="12">
        <v>123.8</v>
      </c>
      <c r="P81" s="20">
        <f t="shared" si="36"/>
        <v>3.0694668820678492</v>
      </c>
      <c r="Q81" s="12">
        <v>131.4</v>
      </c>
      <c r="R81" s="20">
        <f t="shared" si="37"/>
        <v>-1.674277016742783</v>
      </c>
      <c r="S81" s="12">
        <v>127.2</v>
      </c>
      <c r="T81" s="20">
        <f t="shared" si="38"/>
        <v>-3.7735849056603752</v>
      </c>
      <c r="U81" s="12">
        <v>93.2</v>
      </c>
      <c r="V81" s="20">
        <f t="shared" si="39"/>
        <v>4.0772532188841168</v>
      </c>
      <c r="W81" s="12">
        <v>127.4</v>
      </c>
      <c r="X81" s="20">
        <f t="shared" si="40"/>
        <v>-4.1601255886970261</v>
      </c>
      <c r="Y81" s="12">
        <v>117</v>
      </c>
      <c r="Z81" s="20">
        <f t="shared" si="41"/>
        <v>0.94017094017093528</v>
      </c>
      <c r="AA81" s="12">
        <v>129.19999999999999</v>
      </c>
      <c r="AB81" s="20">
        <f t="shared" si="42"/>
        <v>-0.61919504643961532</v>
      </c>
      <c r="AC81" s="12">
        <v>123.9</v>
      </c>
      <c r="AD81" s="20">
        <f t="shared" si="43"/>
        <v>-0.40355125100887806</v>
      </c>
      <c r="AE81" s="12">
        <v>128.80000000000001</v>
      </c>
      <c r="AF81" s="20">
        <f t="shared" si="44"/>
        <v>-2.3291925465838621</v>
      </c>
      <c r="AG81" s="12">
        <v>121.7</v>
      </c>
      <c r="AH81" s="20">
        <f t="shared" si="45"/>
        <v>2.1364009860312194</v>
      </c>
      <c r="AI81" s="12">
        <v>116.9</v>
      </c>
      <c r="AJ81" s="20">
        <f t="shared" si="46"/>
        <v>2.9940119760479043</v>
      </c>
      <c r="AK81" s="12">
        <v>120.9</v>
      </c>
      <c r="AL81" s="20">
        <f t="shared" si="47"/>
        <v>2.3159636062861844</v>
      </c>
      <c r="AM81" s="11" t="s">
        <v>71</v>
      </c>
      <c r="AN81" s="11">
        <f t="shared" si="57"/>
        <v>118.6</v>
      </c>
      <c r="AO81" s="20">
        <f t="shared" si="29"/>
        <v>0.50590219224284028</v>
      </c>
      <c r="AP81" s="12">
        <v>114.4</v>
      </c>
      <c r="AQ81" s="20">
        <f t="shared" si="48"/>
        <v>3.4090909090909012</v>
      </c>
      <c r="AR81" s="12">
        <v>118</v>
      </c>
      <c r="AS81" s="20">
        <f t="shared" si="49"/>
        <v>1.0169491525423753</v>
      </c>
      <c r="AT81" s="12">
        <v>114.3</v>
      </c>
      <c r="AU81" s="20">
        <f t="shared" si="50"/>
        <v>2.0997375328084043</v>
      </c>
      <c r="AV81" s="12">
        <v>108.4</v>
      </c>
      <c r="AW81" s="20">
        <f t="shared" si="51"/>
        <v>1.3837638376383763</v>
      </c>
      <c r="AX81" s="12">
        <v>115.4</v>
      </c>
      <c r="AY81" s="20">
        <f t="shared" si="52"/>
        <v>0</v>
      </c>
      <c r="AZ81" s="12">
        <v>120.6</v>
      </c>
      <c r="BA81" s="20">
        <f t="shared" si="53"/>
        <v>-0.41459369817578773</v>
      </c>
      <c r="BB81" s="12">
        <v>111.3</v>
      </c>
      <c r="BC81" s="20">
        <f t="shared" si="54"/>
        <v>-0.26954177897573872</v>
      </c>
      <c r="BD81" s="12">
        <v>113.8</v>
      </c>
      <c r="BE81" s="20">
        <f t="shared" si="55"/>
        <v>0.79086115992970629</v>
      </c>
      <c r="BF81" s="30">
        <v>119.1</v>
      </c>
      <c r="BG81" s="39">
        <f t="shared" si="56"/>
        <v>0.92359361880773183</v>
      </c>
    </row>
    <row r="82" spans="1:59" hidden="1" x14ac:dyDescent="0.3">
      <c r="A82" s="11" t="s">
        <v>35</v>
      </c>
      <c r="B82" s="12">
        <v>2015</v>
      </c>
      <c r="C82" s="11" t="s">
        <v>38</v>
      </c>
      <c r="D82" s="11">
        <f t="shared" si="30"/>
        <v>3</v>
      </c>
      <c r="E82" s="12">
        <v>123.5</v>
      </c>
      <c r="F82" s="32">
        <f t="shared" si="31"/>
        <v>-0.16194331983805899</v>
      </c>
      <c r="G82" s="12">
        <v>125.4</v>
      </c>
      <c r="H82" s="20">
        <f t="shared" si="32"/>
        <v>7.9744816586917316E-2</v>
      </c>
      <c r="I82" s="12">
        <v>116.8</v>
      </c>
      <c r="J82" s="20">
        <f t="shared" si="33"/>
        <v>0.3424657534246624</v>
      </c>
      <c r="K82" s="12">
        <v>126</v>
      </c>
      <c r="L82" s="20">
        <f t="shared" si="34"/>
        <v>0.63492063492063266</v>
      </c>
      <c r="M82" s="12">
        <v>109.2</v>
      </c>
      <c r="N82" s="20">
        <f t="shared" si="35"/>
        <v>2.4725274725274753</v>
      </c>
      <c r="O82" s="12">
        <v>127.6</v>
      </c>
      <c r="P82" s="20">
        <f t="shared" si="36"/>
        <v>5.172413793103444</v>
      </c>
      <c r="Q82" s="12">
        <v>129.19999999999999</v>
      </c>
      <c r="R82" s="20">
        <f t="shared" si="37"/>
        <v>-1.3157894736842017</v>
      </c>
      <c r="S82" s="12">
        <v>122.4</v>
      </c>
      <c r="T82" s="20">
        <f t="shared" si="38"/>
        <v>-0.73529411764706343</v>
      </c>
      <c r="U82" s="12">
        <v>97</v>
      </c>
      <c r="V82" s="20">
        <f t="shared" si="39"/>
        <v>0.82474226804123418</v>
      </c>
      <c r="W82" s="12">
        <v>122.1</v>
      </c>
      <c r="X82" s="20">
        <f t="shared" si="40"/>
        <v>-1.8837018837018815</v>
      </c>
      <c r="Y82" s="12">
        <v>118.1</v>
      </c>
      <c r="Z82" s="20">
        <f t="shared" si="41"/>
        <v>1.1007620660457336</v>
      </c>
      <c r="AA82" s="12">
        <v>128.4</v>
      </c>
      <c r="AB82" s="20">
        <f t="shared" si="42"/>
        <v>0.23364485981307082</v>
      </c>
      <c r="AC82" s="12">
        <v>123.4</v>
      </c>
      <c r="AD82" s="20">
        <f t="shared" si="43"/>
        <v>0.16207455429496648</v>
      </c>
      <c r="AE82" s="12">
        <v>125.8</v>
      </c>
      <c r="AF82" s="20">
        <f t="shared" si="44"/>
        <v>-7.9491255961839674E-2</v>
      </c>
      <c r="AG82" s="12">
        <v>124.3</v>
      </c>
      <c r="AH82" s="20">
        <f t="shared" si="45"/>
        <v>1.6894609814963866</v>
      </c>
      <c r="AI82" s="12">
        <v>120.4</v>
      </c>
      <c r="AJ82" s="20">
        <f t="shared" si="46"/>
        <v>2.4086378737541456</v>
      </c>
      <c r="AK82" s="12">
        <v>123.7</v>
      </c>
      <c r="AL82" s="20">
        <f t="shared" si="47"/>
        <v>1.8593371059013719</v>
      </c>
      <c r="AM82" s="11" t="s">
        <v>71</v>
      </c>
      <c r="AN82" s="11">
        <f t="shared" si="57"/>
        <v>118.6</v>
      </c>
      <c r="AO82" s="20">
        <f t="shared" si="29"/>
        <v>0.50590219224284028</v>
      </c>
      <c r="AP82" s="12">
        <v>118.3</v>
      </c>
      <c r="AQ82" s="20">
        <f t="shared" si="48"/>
        <v>2.4513947590870719</v>
      </c>
      <c r="AR82" s="12">
        <v>119.2</v>
      </c>
      <c r="AS82" s="20">
        <f t="shared" si="49"/>
        <v>1.4261744966442975</v>
      </c>
      <c r="AT82" s="12">
        <v>116.7</v>
      </c>
      <c r="AU82" s="20">
        <f t="shared" si="50"/>
        <v>1.6281062553556054</v>
      </c>
      <c r="AV82" s="12">
        <v>109.9</v>
      </c>
      <c r="AW82" s="20">
        <f t="shared" si="51"/>
        <v>1.8198362147406733</v>
      </c>
      <c r="AX82" s="12">
        <v>115.4</v>
      </c>
      <c r="AY82" s="20">
        <f t="shared" si="52"/>
        <v>0.69324090121316906</v>
      </c>
      <c r="AZ82" s="12">
        <v>120.1</v>
      </c>
      <c r="BA82" s="20">
        <f t="shared" si="53"/>
        <v>-0.16652789342213875</v>
      </c>
      <c r="BB82" s="12">
        <v>111</v>
      </c>
      <c r="BC82" s="20">
        <f t="shared" si="54"/>
        <v>0.54054054054053546</v>
      </c>
      <c r="BD82" s="12">
        <v>114.7</v>
      </c>
      <c r="BE82" s="20">
        <f t="shared" si="55"/>
        <v>1.1333914559720988</v>
      </c>
      <c r="BF82" s="30">
        <v>120.2</v>
      </c>
      <c r="BG82" s="39">
        <f t="shared" si="56"/>
        <v>1.0815307820299478</v>
      </c>
    </row>
    <row r="83" spans="1:59" hidden="1" x14ac:dyDescent="0.3">
      <c r="A83" s="11" t="s">
        <v>30</v>
      </c>
      <c r="B83" s="12">
        <v>2015</v>
      </c>
      <c r="C83" s="11" t="s">
        <v>39</v>
      </c>
      <c r="D83" s="11">
        <f t="shared" si="30"/>
        <v>4</v>
      </c>
      <c r="E83" s="12">
        <v>123.3</v>
      </c>
      <c r="F83" s="32">
        <f t="shared" si="31"/>
        <v>0.40551500405515001</v>
      </c>
      <c r="G83" s="12">
        <v>125.5</v>
      </c>
      <c r="H83" s="20">
        <f t="shared" si="32"/>
        <v>2.151394422310748</v>
      </c>
      <c r="I83" s="12">
        <v>117.2</v>
      </c>
      <c r="J83" s="20">
        <f t="shared" si="33"/>
        <v>-6.1433447098976135</v>
      </c>
      <c r="K83" s="12">
        <v>126.8</v>
      </c>
      <c r="L83" s="20">
        <f t="shared" si="34"/>
        <v>-0.39432176656151419</v>
      </c>
      <c r="M83" s="12">
        <v>111.9</v>
      </c>
      <c r="N83" s="20">
        <f t="shared" si="35"/>
        <v>-6.6130473637176097</v>
      </c>
      <c r="O83" s="12">
        <v>134.19999999999999</v>
      </c>
      <c r="P83" s="20">
        <f t="shared" si="36"/>
        <v>-2.6825633383010392</v>
      </c>
      <c r="Q83" s="12">
        <v>127.5</v>
      </c>
      <c r="R83" s="20">
        <f t="shared" si="37"/>
        <v>2.5882352941176561</v>
      </c>
      <c r="S83" s="12">
        <v>121.5</v>
      </c>
      <c r="T83" s="20">
        <f t="shared" si="38"/>
        <v>8.0658436213991873</v>
      </c>
      <c r="U83" s="12">
        <v>97.8</v>
      </c>
      <c r="V83" s="20">
        <f t="shared" si="39"/>
        <v>-6.3394683026584895</v>
      </c>
      <c r="W83" s="12">
        <v>119.8</v>
      </c>
      <c r="X83" s="20">
        <f t="shared" si="40"/>
        <v>6.5943238731218754</v>
      </c>
      <c r="Y83" s="12">
        <v>119.4</v>
      </c>
      <c r="Z83" s="20">
        <f t="shared" si="41"/>
        <v>-1.8425460636515936</v>
      </c>
      <c r="AA83" s="12">
        <v>128.69999999999999</v>
      </c>
      <c r="AB83" s="20">
        <f t="shared" si="42"/>
        <v>0.62160062160063045</v>
      </c>
      <c r="AC83" s="12">
        <v>123.6</v>
      </c>
      <c r="AD83" s="20">
        <f t="shared" si="43"/>
        <v>0.80906148867313932</v>
      </c>
      <c r="AE83" s="12">
        <v>125.7</v>
      </c>
      <c r="AF83" s="20">
        <f t="shared" si="44"/>
        <v>3.5003977724741375</v>
      </c>
      <c r="AG83" s="12">
        <v>126.4</v>
      </c>
      <c r="AH83" s="20">
        <f t="shared" si="45"/>
        <v>-3.4018987341772244</v>
      </c>
      <c r="AI83" s="12">
        <v>123.3</v>
      </c>
      <c r="AJ83" s="20">
        <f t="shared" si="46"/>
        <v>-4.9472830494728264</v>
      </c>
      <c r="AK83" s="12">
        <v>126</v>
      </c>
      <c r="AL83" s="20">
        <f t="shared" si="47"/>
        <v>-3.730158730158732</v>
      </c>
      <c r="AM83" s="11" t="s">
        <v>32</v>
      </c>
      <c r="AN83" s="11">
        <v>119.2</v>
      </c>
      <c r="AO83" s="20">
        <f t="shared" si="29"/>
        <v>0.33557046979865057</v>
      </c>
      <c r="AP83" s="12">
        <v>121.2</v>
      </c>
      <c r="AQ83" s="20">
        <f t="shared" si="48"/>
        <v>-5.3630363036303628</v>
      </c>
      <c r="AR83" s="12">
        <v>120.9</v>
      </c>
      <c r="AS83" s="20">
        <f t="shared" si="49"/>
        <v>-2.0678246484698093</v>
      </c>
      <c r="AT83" s="12">
        <v>118.6</v>
      </c>
      <c r="AU83" s="20">
        <f t="shared" si="50"/>
        <v>-3.3726812816188869</v>
      </c>
      <c r="AV83" s="12">
        <v>111.9</v>
      </c>
      <c r="AW83" s="20">
        <f t="shared" si="51"/>
        <v>-3.1277926720285967</v>
      </c>
      <c r="AX83" s="12">
        <v>116.2</v>
      </c>
      <c r="AY83" s="20">
        <f t="shared" si="52"/>
        <v>-0.51635111876076467</v>
      </c>
      <c r="AZ83" s="12">
        <v>119.9</v>
      </c>
      <c r="BA83" s="20">
        <f t="shared" si="53"/>
        <v>1.5012510425354437</v>
      </c>
      <c r="BB83" s="12">
        <v>111.6</v>
      </c>
      <c r="BC83" s="20">
        <f t="shared" si="54"/>
        <v>0.17921146953405273</v>
      </c>
      <c r="BD83" s="12">
        <v>116</v>
      </c>
      <c r="BE83" s="20">
        <f t="shared" si="55"/>
        <v>-1.551724137931032</v>
      </c>
      <c r="BF83" s="30">
        <v>121.5</v>
      </c>
      <c r="BG83" s="39">
        <f t="shared" si="56"/>
        <v>-1.4814814814814792</v>
      </c>
    </row>
    <row r="84" spans="1:59" hidden="1" x14ac:dyDescent="0.3">
      <c r="A84" s="11" t="s">
        <v>33</v>
      </c>
      <c r="B84" s="12">
        <v>2015</v>
      </c>
      <c r="C84" s="11" t="s">
        <v>39</v>
      </c>
      <c r="D84" s="11">
        <f t="shared" si="30"/>
        <v>4</v>
      </c>
      <c r="E84" s="12">
        <v>123.8</v>
      </c>
      <c r="F84" s="32">
        <f t="shared" si="31"/>
        <v>-0.24232633279482807</v>
      </c>
      <c r="G84" s="12">
        <v>128.19999999999999</v>
      </c>
      <c r="H84" s="20">
        <f t="shared" si="32"/>
        <v>-1.4040561622464767</v>
      </c>
      <c r="I84" s="12">
        <v>110</v>
      </c>
      <c r="J84" s="20">
        <f t="shared" si="33"/>
        <v>4.0000000000000053</v>
      </c>
      <c r="K84" s="12">
        <v>126.3</v>
      </c>
      <c r="L84" s="20">
        <f t="shared" si="34"/>
        <v>0.23752969121139919</v>
      </c>
      <c r="M84" s="12">
        <v>104.5</v>
      </c>
      <c r="N84" s="20">
        <f t="shared" si="35"/>
        <v>4.4976076555023949</v>
      </c>
      <c r="O84" s="12">
        <v>130.6</v>
      </c>
      <c r="P84" s="20">
        <f t="shared" si="36"/>
        <v>1.4548238897396675</v>
      </c>
      <c r="Q84" s="12">
        <v>130.80000000000001</v>
      </c>
      <c r="R84" s="20">
        <f t="shared" si="37"/>
        <v>-1.6819571865443557</v>
      </c>
      <c r="S84" s="12">
        <v>131.30000000000001</v>
      </c>
      <c r="T84" s="20">
        <f t="shared" si="38"/>
        <v>-4.9504950495049611</v>
      </c>
      <c r="U84" s="12">
        <v>91.6</v>
      </c>
      <c r="V84" s="20">
        <f t="shared" si="39"/>
        <v>4.4759825327511011</v>
      </c>
      <c r="W84" s="12">
        <v>127.7</v>
      </c>
      <c r="X84" s="20">
        <f t="shared" si="40"/>
        <v>-4.1503523884103348</v>
      </c>
      <c r="Y84" s="12">
        <v>117.2</v>
      </c>
      <c r="Z84" s="20">
        <f t="shared" si="41"/>
        <v>1.109215017064844</v>
      </c>
      <c r="AA84" s="12">
        <v>129.5</v>
      </c>
      <c r="AB84" s="20">
        <f t="shared" si="42"/>
        <v>-0.30888030888031326</v>
      </c>
      <c r="AC84" s="12">
        <v>124.6</v>
      </c>
      <c r="AD84" s="20">
        <f t="shared" si="43"/>
        <v>-0.4815409309791287</v>
      </c>
      <c r="AE84" s="12">
        <v>130.1</v>
      </c>
      <c r="AF84" s="20">
        <f t="shared" si="44"/>
        <v>-2.4596464258262789</v>
      </c>
      <c r="AG84" s="12">
        <v>122.1</v>
      </c>
      <c r="AH84" s="20">
        <f t="shared" si="45"/>
        <v>2.1294021294021368</v>
      </c>
      <c r="AI84" s="12">
        <v>117.2</v>
      </c>
      <c r="AJ84" s="20">
        <f t="shared" si="46"/>
        <v>3.0716723549488005</v>
      </c>
      <c r="AK84" s="12">
        <v>121.3</v>
      </c>
      <c r="AL84" s="20">
        <f t="shared" si="47"/>
        <v>2.3083264633140947</v>
      </c>
      <c r="AM84" s="11" t="s">
        <v>72</v>
      </c>
      <c r="AN84" s="11">
        <f t="shared" si="57"/>
        <v>119.2</v>
      </c>
      <c r="AO84" s="20">
        <f t="shared" si="29"/>
        <v>0.33557046979865057</v>
      </c>
      <c r="AP84" s="12">
        <v>114.7</v>
      </c>
      <c r="AQ84" s="20">
        <f t="shared" si="48"/>
        <v>3.4873583260680032</v>
      </c>
      <c r="AR84" s="12">
        <v>118.4</v>
      </c>
      <c r="AS84" s="20">
        <f t="shared" si="49"/>
        <v>1.0979729729729706</v>
      </c>
      <c r="AT84" s="12">
        <v>114.6</v>
      </c>
      <c r="AU84" s="20">
        <f t="shared" si="50"/>
        <v>2.1815008726003491</v>
      </c>
      <c r="AV84" s="12">
        <v>108.4</v>
      </c>
      <c r="AW84" s="20">
        <f t="shared" si="51"/>
        <v>1.568265682656816</v>
      </c>
      <c r="AX84" s="12">
        <v>115.6</v>
      </c>
      <c r="AY84" s="20">
        <f t="shared" si="52"/>
        <v>0.25951557093426586</v>
      </c>
      <c r="AZ84" s="12">
        <v>121.7</v>
      </c>
      <c r="BA84" s="20">
        <f t="shared" si="53"/>
        <v>-0.57518488085456276</v>
      </c>
      <c r="BB84" s="12">
        <v>111.8</v>
      </c>
      <c r="BC84" s="20">
        <f t="shared" si="54"/>
        <v>-8.9445438282642495E-2</v>
      </c>
      <c r="BD84" s="12">
        <v>114.2</v>
      </c>
      <c r="BE84" s="20">
        <f t="shared" si="55"/>
        <v>0.78809106830121844</v>
      </c>
      <c r="BF84" s="30">
        <v>119.7</v>
      </c>
      <c r="BG84" s="39">
        <f t="shared" si="56"/>
        <v>0.83542188805346695</v>
      </c>
    </row>
    <row r="85" spans="1:59" hidden="1" x14ac:dyDescent="0.3">
      <c r="A85" s="11" t="s">
        <v>35</v>
      </c>
      <c r="B85" s="12">
        <v>2015</v>
      </c>
      <c r="C85" s="11" t="s">
        <v>39</v>
      </c>
      <c r="D85" s="11">
        <f t="shared" si="30"/>
        <v>4</v>
      </c>
      <c r="E85" s="12">
        <v>123.5</v>
      </c>
      <c r="F85" s="32">
        <f t="shared" si="31"/>
        <v>0</v>
      </c>
      <c r="G85" s="12">
        <v>126.4</v>
      </c>
      <c r="H85" s="20">
        <f t="shared" si="32"/>
        <v>0.55379746835442134</v>
      </c>
      <c r="I85" s="12">
        <v>114.4</v>
      </c>
      <c r="J85" s="20">
        <f t="shared" si="33"/>
        <v>2.5349650349650275</v>
      </c>
      <c r="K85" s="12">
        <v>126.6</v>
      </c>
      <c r="L85" s="20">
        <f t="shared" si="34"/>
        <v>0.86887835703002259</v>
      </c>
      <c r="M85" s="12">
        <v>109.2</v>
      </c>
      <c r="N85" s="20">
        <f t="shared" si="35"/>
        <v>3.0219780219780192</v>
      </c>
      <c r="O85" s="12">
        <v>132.5</v>
      </c>
      <c r="P85" s="20">
        <f t="shared" si="36"/>
        <v>1.2075471698113165</v>
      </c>
      <c r="Q85" s="12">
        <v>128.6</v>
      </c>
      <c r="R85" s="20">
        <f t="shared" si="37"/>
        <v>-7.7760497667180656E-2</v>
      </c>
      <c r="S85" s="12">
        <v>124.8</v>
      </c>
      <c r="T85" s="20">
        <f t="shared" si="38"/>
        <v>-0.40064102564102572</v>
      </c>
      <c r="U85" s="12">
        <v>95.7</v>
      </c>
      <c r="V85" s="20">
        <f t="shared" si="39"/>
        <v>1.9853709508881834</v>
      </c>
      <c r="W85" s="12">
        <v>122.4</v>
      </c>
      <c r="X85" s="20">
        <f t="shared" si="40"/>
        <v>-1.3888888888888911</v>
      </c>
      <c r="Y85" s="12">
        <v>118.5</v>
      </c>
      <c r="Z85" s="20">
        <f t="shared" si="41"/>
        <v>1.4345991561181457</v>
      </c>
      <c r="AA85" s="12">
        <v>129.1</v>
      </c>
      <c r="AB85" s="20">
        <f t="shared" si="42"/>
        <v>0.54221533694811552</v>
      </c>
      <c r="AC85" s="12">
        <v>124</v>
      </c>
      <c r="AD85" s="20">
        <f t="shared" si="43"/>
        <v>0.32258064516129492</v>
      </c>
      <c r="AE85" s="12">
        <v>126.9</v>
      </c>
      <c r="AF85" s="20">
        <f t="shared" si="44"/>
        <v>-0.15760441292356409</v>
      </c>
      <c r="AG85" s="12">
        <v>124.7</v>
      </c>
      <c r="AH85" s="20">
        <f t="shared" si="45"/>
        <v>2.0850040096230908</v>
      </c>
      <c r="AI85" s="12">
        <v>120.8</v>
      </c>
      <c r="AJ85" s="20">
        <f t="shared" si="46"/>
        <v>2.7317880794701965</v>
      </c>
      <c r="AK85" s="12">
        <v>124.1</v>
      </c>
      <c r="AL85" s="20">
        <f t="shared" si="47"/>
        <v>2.1756647864625327</v>
      </c>
      <c r="AM85" s="11" t="s">
        <v>72</v>
      </c>
      <c r="AN85" s="11">
        <f t="shared" si="57"/>
        <v>119.2</v>
      </c>
      <c r="AO85" s="20">
        <f t="shared" si="29"/>
        <v>0.33557046979865057</v>
      </c>
      <c r="AP85" s="12">
        <v>118.7</v>
      </c>
      <c r="AQ85" s="20">
        <f t="shared" si="48"/>
        <v>2.6958719460825633</v>
      </c>
      <c r="AR85" s="12">
        <v>119.7</v>
      </c>
      <c r="AS85" s="20">
        <f t="shared" si="49"/>
        <v>1.5037593984962383</v>
      </c>
      <c r="AT85" s="12">
        <v>117.1</v>
      </c>
      <c r="AU85" s="20">
        <f t="shared" si="50"/>
        <v>1.9641332194705479</v>
      </c>
      <c r="AV85" s="12">
        <v>110.1</v>
      </c>
      <c r="AW85" s="20">
        <f t="shared" si="51"/>
        <v>2.906448683015443</v>
      </c>
      <c r="AX85" s="12">
        <v>115.9</v>
      </c>
      <c r="AY85" s="20">
        <f t="shared" si="52"/>
        <v>0.6902502157031899</v>
      </c>
      <c r="AZ85" s="12">
        <v>121</v>
      </c>
      <c r="BA85" s="20">
        <f t="shared" si="53"/>
        <v>-0.41322314049586778</v>
      </c>
      <c r="BB85" s="12">
        <v>111.7</v>
      </c>
      <c r="BC85" s="20">
        <f t="shared" si="54"/>
        <v>0.53715308863025457</v>
      </c>
      <c r="BD85" s="12">
        <v>115.1</v>
      </c>
      <c r="BE85" s="20">
        <f t="shared" si="55"/>
        <v>1.56385751520418</v>
      </c>
      <c r="BF85" s="30">
        <v>120.7</v>
      </c>
      <c r="BG85" s="39">
        <f t="shared" si="56"/>
        <v>1.4084507042253545</v>
      </c>
    </row>
    <row r="86" spans="1:59" hidden="1" x14ac:dyDescent="0.3">
      <c r="A86" s="11" t="s">
        <v>30</v>
      </c>
      <c r="B86" s="12">
        <v>2015</v>
      </c>
      <c r="C86" s="11" t="s">
        <v>41</v>
      </c>
      <c r="D86" s="11">
        <f t="shared" si="30"/>
        <v>5</v>
      </c>
      <c r="E86" s="12">
        <v>123.5</v>
      </c>
      <c r="F86" s="32">
        <f t="shared" si="31"/>
        <v>0.24291497975708273</v>
      </c>
      <c r="G86" s="12">
        <v>127.1</v>
      </c>
      <c r="H86" s="20">
        <f t="shared" si="32"/>
        <v>2.0456333595593978</v>
      </c>
      <c r="I86" s="12">
        <v>117.3</v>
      </c>
      <c r="J86" s="20">
        <f t="shared" si="33"/>
        <v>-5.1150895140664963</v>
      </c>
      <c r="K86" s="12">
        <v>127.7</v>
      </c>
      <c r="L86" s="20">
        <f t="shared" si="34"/>
        <v>-0.86139389193422755</v>
      </c>
      <c r="M86" s="12">
        <v>112.5</v>
      </c>
      <c r="N86" s="20">
        <f t="shared" si="35"/>
        <v>-6.4888888888888854</v>
      </c>
      <c r="O86" s="12">
        <v>134.1</v>
      </c>
      <c r="P86" s="20">
        <f t="shared" si="36"/>
        <v>-2.4608501118568107</v>
      </c>
      <c r="Q86" s="12">
        <v>128.5</v>
      </c>
      <c r="R86" s="20">
        <f t="shared" si="37"/>
        <v>5.5252918287937698</v>
      </c>
      <c r="S86" s="12">
        <v>124.3</v>
      </c>
      <c r="T86" s="20">
        <f t="shared" si="38"/>
        <v>14.72244569589702</v>
      </c>
      <c r="U86" s="12">
        <v>97.6</v>
      </c>
      <c r="V86" s="20">
        <f t="shared" si="39"/>
        <v>-6.9672131147540961</v>
      </c>
      <c r="W86" s="12">
        <v>120.7</v>
      </c>
      <c r="X86" s="20">
        <f t="shared" si="40"/>
        <v>6.7108533554266856</v>
      </c>
      <c r="Y86" s="12">
        <v>120.2</v>
      </c>
      <c r="Z86" s="20">
        <f t="shared" si="41"/>
        <v>-2.0798668885191347</v>
      </c>
      <c r="AA86" s="12">
        <v>129.80000000000001</v>
      </c>
      <c r="AB86" s="20">
        <f t="shared" si="42"/>
        <v>7.7041602465326889E-2</v>
      </c>
      <c r="AC86" s="12">
        <v>124.4</v>
      </c>
      <c r="AD86" s="20">
        <f t="shared" si="43"/>
        <v>1.3665594855305374</v>
      </c>
      <c r="AE86" s="12">
        <v>126.7</v>
      </c>
      <c r="AF86" s="20">
        <f t="shared" si="44"/>
        <v>3.6306235201262895</v>
      </c>
      <c r="AG86" s="12">
        <v>127.3</v>
      </c>
      <c r="AH86" s="20">
        <f t="shared" si="45"/>
        <v>-3.849175176747833</v>
      </c>
      <c r="AI86" s="12">
        <v>124.1</v>
      </c>
      <c r="AJ86" s="20">
        <f t="shared" si="46"/>
        <v>-5.3988718775181219</v>
      </c>
      <c r="AK86" s="12">
        <v>126.8</v>
      </c>
      <c r="AL86" s="20">
        <f t="shared" si="47"/>
        <v>-4.1009463722397497</v>
      </c>
      <c r="AM86" s="11" t="s">
        <v>32</v>
      </c>
      <c r="AN86" s="11">
        <v>119.6</v>
      </c>
      <c r="AO86" s="20">
        <f t="shared" si="29"/>
        <v>-0.50167224080267081</v>
      </c>
      <c r="AP86" s="12">
        <v>121.9</v>
      </c>
      <c r="AQ86" s="20">
        <f t="shared" si="48"/>
        <v>-5.7424118129614437</v>
      </c>
      <c r="AR86" s="12">
        <v>121.5</v>
      </c>
      <c r="AS86" s="20">
        <f t="shared" si="49"/>
        <v>-2.3045267489711909</v>
      </c>
      <c r="AT86" s="12">
        <v>119.4</v>
      </c>
      <c r="AU86" s="20">
        <f t="shared" si="50"/>
        <v>-3.7688442211055273</v>
      </c>
      <c r="AV86" s="12">
        <v>113.3</v>
      </c>
      <c r="AW86" s="20">
        <f t="shared" si="51"/>
        <v>-2.206531332744925</v>
      </c>
      <c r="AX86" s="12">
        <v>116.7</v>
      </c>
      <c r="AY86" s="20">
        <f t="shared" si="52"/>
        <v>-0.5998286203941755</v>
      </c>
      <c r="AZ86" s="12">
        <v>120.5</v>
      </c>
      <c r="BA86" s="20">
        <f t="shared" si="53"/>
        <v>1.2448132780082988</v>
      </c>
      <c r="BB86" s="12">
        <v>112.3</v>
      </c>
      <c r="BC86" s="20">
        <f t="shared" si="54"/>
        <v>8.904719501336468E-2</v>
      </c>
      <c r="BD86" s="12">
        <v>116.9</v>
      </c>
      <c r="BE86" s="20">
        <f t="shared" si="55"/>
        <v>-1.4542343883661273</v>
      </c>
      <c r="BF86" s="30">
        <v>122.4</v>
      </c>
      <c r="BG86" s="39">
        <f t="shared" si="56"/>
        <v>-1.3888888888888911</v>
      </c>
    </row>
    <row r="87" spans="1:59" hidden="1" x14ac:dyDescent="0.3">
      <c r="A87" s="11" t="s">
        <v>33</v>
      </c>
      <c r="B87" s="12">
        <v>2015</v>
      </c>
      <c r="C87" s="11" t="s">
        <v>41</v>
      </c>
      <c r="D87" s="11">
        <f t="shared" si="30"/>
        <v>5</v>
      </c>
      <c r="E87" s="12">
        <v>123.8</v>
      </c>
      <c r="F87" s="32">
        <f t="shared" si="31"/>
        <v>-0.16155088852988922</v>
      </c>
      <c r="G87" s="12">
        <v>129.69999999999999</v>
      </c>
      <c r="H87" s="20">
        <f t="shared" si="32"/>
        <v>-1.3107170393215026</v>
      </c>
      <c r="I87" s="12">
        <v>111.3</v>
      </c>
      <c r="J87" s="20">
        <f t="shared" si="33"/>
        <v>3.3243486073674777</v>
      </c>
      <c r="K87" s="12">
        <v>126.6</v>
      </c>
      <c r="L87" s="20">
        <f t="shared" si="34"/>
        <v>0.55292259083728501</v>
      </c>
      <c r="M87" s="12">
        <v>105.2</v>
      </c>
      <c r="N87" s="20">
        <f t="shared" si="35"/>
        <v>4.3726235741444812</v>
      </c>
      <c r="O87" s="12">
        <v>130.80000000000001</v>
      </c>
      <c r="P87" s="20">
        <f t="shared" si="36"/>
        <v>1.3761467889908126</v>
      </c>
      <c r="Q87" s="12">
        <v>135.6</v>
      </c>
      <c r="R87" s="20">
        <f t="shared" si="37"/>
        <v>-3.4660766961651839</v>
      </c>
      <c r="S87" s="12">
        <v>142.6</v>
      </c>
      <c r="T87" s="20">
        <f t="shared" si="38"/>
        <v>-8.4852734922861117</v>
      </c>
      <c r="U87" s="12">
        <v>90.8</v>
      </c>
      <c r="V87" s="20">
        <f t="shared" si="39"/>
        <v>4.9559471365638768</v>
      </c>
      <c r="W87" s="12">
        <v>128.80000000000001</v>
      </c>
      <c r="X87" s="20">
        <f t="shared" si="40"/>
        <v>-4.1925465838509357</v>
      </c>
      <c r="Y87" s="12">
        <v>117.7</v>
      </c>
      <c r="Z87" s="20">
        <f t="shared" si="41"/>
        <v>1.2744265080713679</v>
      </c>
      <c r="AA87" s="12">
        <v>129.9</v>
      </c>
      <c r="AB87" s="20">
        <f t="shared" si="42"/>
        <v>-7.6982294072358987E-2</v>
      </c>
      <c r="AC87" s="12">
        <v>126.1</v>
      </c>
      <c r="AD87" s="20">
        <f t="shared" si="43"/>
        <v>-0.87232355273591944</v>
      </c>
      <c r="AE87" s="12">
        <v>131.30000000000001</v>
      </c>
      <c r="AF87" s="20">
        <f t="shared" si="44"/>
        <v>-2.5894897182025938</v>
      </c>
      <c r="AG87" s="12">
        <v>122.4</v>
      </c>
      <c r="AH87" s="20">
        <f t="shared" si="45"/>
        <v>2.4509803921568629</v>
      </c>
      <c r="AI87" s="12">
        <v>117.4</v>
      </c>
      <c r="AJ87" s="20">
        <f t="shared" si="46"/>
        <v>3.3219761499148142</v>
      </c>
      <c r="AK87" s="12">
        <v>121.6</v>
      </c>
      <c r="AL87" s="20">
        <f t="shared" si="47"/>
        <v>2.5493421052631651</v>
      </c>
      <c r="AM87" s="11" t="s">
        <v>73</v>
      </c>
      <c r="AN87" s="11">
        <f t="shared" si="57"/>
        <v>119.6</v>
      </c>
      <c r="AO87" s="20">
        <f t="shared" si="29"/>
        <v>-0.50167224080267081</v>
      </c>
      <c r="AP87" s="12">
        <v>114.9</v>
      </c>
      <c r="AQ87" s="20">
        <f t="shared" si="48"/>
        <v>3.7423846823324607</v>
      </c>
      <c r="AR87" s="12">
        <v>118.7</v>
      </c>
      <c r="AS87" s="20">
        <f t="shared" si="49"/>
        <v>1.2636899747262005</v>
      </c>
      <c r="AT87" s="12">
        <v>114.9</v>
      </c>
      <c r="AU87" s="20">
        <f t="shared" si="50"/>
        <v>2.4369016536118338</v>
      </c>
      <c r="AV87" s="12">
        <v>110.8</v>
      </c>
      <c r="AW87" s="20">
        <f t="shared" si="51"/>
        <v>1.0830324909747318</v>
      </c>
      <c r="AX87" s="12">
        <v>116</v>
      </c>
      <c r="AY87" s="20">
        <f t="shared" si="52"/>
        <v>0.25862068965516999</v>
      </c>
      <c r="AZ87" s="12">
        <v>122</v>
      </c>
      <c r="BA87" s="20">
        <f t="shared" si="53"/>
        <v>-0.49180327868851997</v>
      </c>
      <c r="BB87" s="12">
        <v>112.4</v>
      </c>
      <c r="BC87" s="20">
        <f t="shared" si="54"/>
        <v>-8.8967971530256693E-2</v>
      </c>
      <c r="BD87" s="12">
        <v>115.2</v>
      </c>
      <c r="BE87" s="20">
        <f t="shared" si="55"/>
        <v>0.78124999999999256</v>
      </c>
      <c r="BF87" s="30">
        <v>120.7</v>
      </c>
      <c r="BG87" s="39">
        <f t="shared" si="56"/>
        <v>0.74565037282517932</v>
      </c>
    </row>
    <row r="88" spans="1:59" hidden="1" x14ac:dyDescent="0.3">
      <c r="A88" s="11" t="s">
        <v>35</v>
      </c>
      <c r="B88" s="12">
        <v>2015</v>
      </c>
      <c r="C88" s="11" t="s">
        <v>41</v>
      </c>
      <c r="D88" s="11">
        <f t="shared" si="30"/>
        <v>5</v>
      </c>
      <c r="E88" s="12">
        <v>123.6</v>
      </c>
      <c r="F88" s="32">
        <f t="shared" si="31"/>
        <v>0.40453074433656966</v>
      </c>
      <c r="G88" s="12">
        <v>128</v>
      </c>
      <c r="H88" s="20">
        <f t="shared" si="32"/>
        <v>1.8750000000000044</v>
      </c>
      <c r="I88" s="12">
        <v>115</v>
      </c>
      <c r="J88" s="20">
        <f t="shared" si="33"/>
        <v>6.1739130434782563</v>
      </c>
      <c r="K88" s="12">
        <v>127.3</v>
      </c>
      <c r="L88" s="20">
        <f t="shared" si="34"/>
        <v>1.099764336213662</v>
      </c>
      <c r="M88" s="12">
        <v>109.8</v>
      </c>
      <c r="N88" s="20">
        <f t="shared" si="35"/>
        <v>3.9162112932604707</v>
      </c>
      <c r="O88" s="12">
        <v>132.6</v>
      </c>
      <c r="P88" s="20">
        <f t="shared" si="36"/>
        <v>0.45248868778280116</v>
      </c>
      <c r="Q88" s="12">
        <v>130.9</v>
      </c>
      <c r="R88" s="20">
        <f t="shared" si="37"/>
        <v>3.2849503437738599</v>
      </c>
      <c r="S88" s="12">
        <v>130.5</v>
      </c>
      <c r="T88" s="20">
        <f t="shared" si="38"/>
        <v>1.0727969348659048</v>
      </c>
      <c r="U88" s="12">
        <v>95.3</v>
      </c>
      <c r="V88" s="20">
        <f t="shared" si="39"/>
        <v>1.0493179433368311</v>
      </c>
      <c r="W88" s="12">
        <v>123.4</v>
      </c>
      <c r="X88" s="20">
        <f t="shared" si="40"/>
        <v>-0.32414910858995594</v>
      </c>
      <c r="Y88" s="12">
        <v>119.2</v>
      </c>
      <c r="Z88" s="20">
        <f t="shared" si="41"/>
        <v>1.5939597315436169</v>
      </c>
      <c r="AA88" s="12">
        <v>129.80000000000001</v>
      </c>
      <c r="AB88" s="20">
        <f t="shared" si="42"/>
        <v>1.0785824345146202</v>
      </c>
      <c r="AC88" s="12">
        <v>125</v>
      </c>
      <c r="AD88" s="20">
        <f t="shared" si="43"/>
        <v>1.2799999999999954</v>
      </c>
      <c r="AE88" s="12">
        <v>127.9</v>
      </c>
      <c r="AF88" s="20">
        <f t="shared" si="44"/>
        <v>0.23455824863173022</v>
      </c>
      <c r="AG88" s="12">
        <v>125.4</v>
      </c>
      <c r="AH88" s="20">
        <f t="shared" si="45"/>
        <v>2.3923444976076556</v>
      </c>
      <c r="AI88" s="12">
        <v>121.3</v>
      </c>
      <c r="AJ88" s="20">
        <f t="shared" si="46"/>
        <v>3.1327287716405583</v>
      </c>
      <c r="AK88" s="12">
        <v>124.7</v>
      </c>
      <c r="AL88" s="20">
        <f t="shared" si="47"/>
        <v>2.6463512429831573</v>
      </c>
      <c r="AM88" s="11" t="s">
        <v>73</v>
      </c>
      <c r="AN88" s="11">
        <f t="shared" si="57"/>
        <v>119.6</v>
      </c>
      <c r="AO88" s="20">
        <f t="shared" si="29"/>
        <v>-0.50167224080267081</v>
      </c>
      <c r="AP88" s="12">
        <v>119.2</v>
      </c>
      <c r="AQ88" s="20">
        <f t="shared" si="48"/>
        <v>2.8523489932885835</v>
      </c>
      <c r="AR88" s="12">
        <v>120.2</v>
      </c>
      <c r="AS88" s="20">
        <f t="shared" si="49"/>
        <v>2.1630615640598956</v>
      </c>
      <c r="AT88" s="12">
        <v>117.7</v>
      </c>
      <c r="AU88" s="20">
        <f t="shared" si="50"/>
        <v>2.2939677145284643</v>
      </c>
      <c r="AV88" s="12">
        <v>112</v>
      </c>
      <c r="AW88" s="20">
        <f t="shared" si="51"/>
        <v>1.9642857142857166</v>
      </c>
      <c r="AX88" s="12">
        <v>116.3</v>
      </c>
      <c r="AY88" s="20">
        <f t="shared" si="52"/>
        <v>1.3757523645743839</v>
      </c>
      <c r="AZ88" s="12">
        <v>121.4</v>
      </c>
      <c r="BA88" s="20">
        <f t="shared" si="53"/>
        <v>0.49423393739702987</v>
      </c>
      <c r="BB88" s="12">
        <v>112.3</v>
      </c>
      <c r="BC88" s="20">
        <f t="shared" si="54"/>
        <v>0.62333036509350215</v>
      </c>
      <c r="BD88" s="12">
        <v>116.1</v>
      </c>
      <c r="BE88" s="20">
        <f t="shared" si="55"/>
        <v>1.5503875968992347</v>
      </c>
      <c r="BF88" s="30">
        <v>121.6</v>
      </c>
      <c r="BG88" s="39">
        <f t="shared" si="56"/>
        <v>2.0559210526315792</v>
      </c>
    </row>
    <row r="89" spans="1:59" hidden="1" x14ac:dyDescent="0.3">
      <c r="A89" s="11" t="s">
        <v>30</v>
      </c>
      <c r="B89" s="12">
        <v>2015</v>
      </c>
      <c r="C89" s="11" t="s">
        <v>42</v>
      </c>
      <c r="D89" s="11">
        <f t="shared" si="30"/>
        <v>6</v>
      </c>
      <c r="E89" s="12">
        <v>124.1</v>
      </c>
      <c r="F89" s="32">
        <f t="shared" si="31"/>
        <v>-0.4029008863819501</v>
      </c>
      <c r="G89" s="12">
        <v>130.4</v>
      </c>
      <c r="H89" s="20">
        <f t="shared" si="32"/>
        <v>3.0674846625766872</v>
      </c>
      <c r="I89" s="12">
        <v>122.1</v>
      </c>
      <c r="J89" s="20">
        <f t="shared" si="33"/>
        <v>-0.98280098280097361</v>
      </c>
      <c r="K89" s="12">
        <v>128.69999999999999</v>
      </c>
      <c r="L89" s="20">
        <f t="shared" si="34"/>
        <v>-1.0878010878010813</v>
      </c>
      <c r="M89" s="12">
        <v>114.1</v>
      </c>
      <c r="N89" s="20">
        <f t="shared" si="35"/>
        <v>-7.0990359333917565</v>
      </c>
      <c r="O89" s="12">
        <v>133.19999999999999</v>
      </c>
      <c r="P89" s="20">
        <f t="shared" si="36"/>
        <v>-0.67567567567565867</v>
      </c>
      <c r="Q89" s="12">
        <v>135.19999999999999</v>
      </c>
      <c r="R89" s="20">
        <f t="shared" si="37"/>
        <v>8.5059171597633139</v>
      </c>
      <c r="S89" s="12">
        <v>131.9</v>
      </c>
      <c r="T89" s="20">
        <f t="shared" si="38"/>
        <v>12.282031842304768</v>
      </c>
      <c r="U89" s="12">
        <v>96.3</v>
      </c>
      <c r="V89" s="20">
        <f t="shared" si="39"/>
        <v>-6.7497403946002077</v>
      </c>
      <c r="W89" s="12">
        <v>123</v>
      </c>
      <c r="X89" s="20">
        <f t="shared" si="40"/>
        <v>6.0975609756097562</v>
      </c>
      <c r="Y89" s="12">
        <v>121.1</v>
      </c>
      <c r="Z89" s="20">
        <f t="shared" si="41"/>
        <v>-2.5598678777869486</v>
      </c>
      <c r="AA89" s="12">
        <v>131.19999999999999</v>
      </c>
      <c r="AB89" s="20">
        <f t="shared" si="42"/>
        <v>-0.53353658536584503</v>
      </c>
      <c r="AC89" s="12">
        <v>126.6</v>
      </c>
      <c r="AD89" s="20">
        <f t="shared" si="43"/>
        <v>1.5007898894154863</v>
      </c>
      <c r="AE89" s="12">
        <v>128.19999999999999</v>
      </c>
      <c r="AF89" s="20">
        <f t="shared" si="44"/>
        <v>3.0421216848673991</v>
      </c>
      <c r="AG89" s="12">
        <v>128.4</v>
      </c>
      <c r="AH89" s="20">
        <f t="shared" si="45"/>
        <v>-4.0498442367601264</v>
      </c>
      <c r="AI89" s="12">
        <v>125.1</v>
      </c>
      <c r="AJ89" s="20">
        <f t="shared" si="46"/>
        <v>-5.9952038369304557</v>
      </c>
      <c r="AK89" s="12">
        <v>128</v>
      </c>
      <c r="AL89" s="20">
        <f t="shared" si="47"/>
        <v>-4.4531250000000018</v>
      </c>
      <c r="AM89" s="11" t="s">
        <v>32</v>
      </c>
      <c r="AN89" s="11">
        <v>119</v>
      </c>
      <c r="AO89" s="20">
        <f t="shared" si="29"/>
        <v>0.75630252100840811</v>
      </c>
      <c r="AP89" s="12">
        <v>122.6</v>
      </c>
      <c r="AQ89" s="20">
        <f t="shared" si="48"/>
        <v>-6.1174551386623168</v>
      </c>
      <c r="AR89" s="12">
        <v>122.8</v>
      </c>
      <c r="AS89" s="20">
        <f t="shared" si="49"/>
        <v>-2.9315960912052073</v>
      </c>
      <c r="AT89" s="12">
        <v>120.4</v>
      </c>
      <c r="AU89" s="20">
        <f t="shared" si="50"/>
        <v>-4.1528239202657806</v>
      </c>
      <c r="AV89" s="12">
        <v>114.2</v>
      </c>
      <c r="AW89" s="20">
        <f t="shared" si="51"/>
        <v>-2.1891418563922942</v>
      </c>
      <c r="AX89" s="12">
        <v>117.9</v>
      </c>
      <c r="AY89" s="20">
        <f t="shared" si="52"/>
        <v>-1.4418999151823602</v>
      </c>
      <c r="AZ89" s="12">
        <v>122</v>
      </c>
      <c r="BA89" s="20">
        <f t="shared" si="53"/>
        <v>1.4754098360655714</v>
      </c>
      <c r="BB89" s="12">
        <v>113</v>
      </c>
      <c r="BC89" s="20">
        <f t="shared" si="54"/>
        <v>-0.44247787610619471</v>
      </c>
      <c r="BD89" s="12">
        <v>117.9</v>
      </c>
      <c r="BE89" s="20">
        <f t="shared" si="55"/>
        <v>-1.6115351993214635</v>
      </c>
      <c r="BF89" s="30">
        <v>124.1</v>
      </c>
      <c r="BG89" s="39">
        <f t="shared" si="56"/>
        <v>-1.9339242546333533</v>
      </c>
    </row>
    <row r="90" spans="1:59" hidden="1" x14ac:dyDescent="0.3">
      <c r="A90" s="11" t="s">
        <v>33</v>
      </c>
      <c r="B90" s="12">
        <v>2015</v>
      </c>
      <c r="C90" s="11" t="s">
        <v>42</v>
      </c>
      <c r="D90" s="11">
        <f t="shared" si="30"/>
        <v>6</v>
      </c>
      <c r="E90" s="12">
        <v>123.6</v>
      </c>
      <c r="F90" s="32">
        <f t="shared" si="31"/>
        <v>0.24271844660195097</v>
      </c>
      <c r="G90" s="12">
        <v>134.4</v>
      </c>
      <c r="H90" s="20">
        <f t="shared" si="32"/>
        <v>-1.9345238095238051</v>
      </c>
      <c r="I90" s="12">
        <v>120.9</v>
      </c>
      <c r="J90" s="20">
        <f t="shared" si="33"/>
        <v>0.57899090157153732</v>
      </c>
      <c r="K90" s="12">
        <v>127.3</v>
      </c>
      <c r="L90" s="20">
        <f t="shared" si="34"/>
        <v>0.7069913589944945</v>
      </c>
      <c r="M90" s="12">
        <v>106</v>
      </c>
      <c r="N90" s="20">
        <f t="shared" si="35"/>
        <v>4.8113207547169763</v>
      </c>
      <c r="O90" s="12">
        <v>132.30000000000001</v>
      </c>
      <c r="P90" s="20">
        <f t="shared" si="36"/>
        <v>0.37792894935752075</v>
      </c>
      <c r="Q90" s="12">
        <v>146.69999999999999</v>
      </c>
      <c r="R90" s="20">
        <f t="shared" si="37"/>
        <v>-5.1806407634628462</v>
      </c>
      <c r="S90" s="12">
        <v>148.1</v>
      </c>
      <c r="T90" s="20">
        <f t="shared" si="38"/>
        <v>-7.2248480756245712</v>
      </c>
      <c r="U90" s="12">
        <v>89.8</v>
      </c>
      <c r="V90" s="20">
        <f t="shared" si="39"/>
        <v>4.7884187082405312</v>
      </c>
      <c r="W90" s="12">
        <v>130.5</v>
      </c>
      <c r="X90" s="20">
        <f t="shared" si="40"/>
        <v>-3.8314176245210727</v>
      </c>
      <c r="Y90" s="12">
        <v>118</v>
      </c>
      <c r="Z90" s="20">
        <f t="shared" si="41"/>
        <v>1.525423728813557</v>
      </c>
      <c r="AA90" s="12">
        <v>130.5</v>
      </c>
      <c r="AB90" s="20">
        <f t="shared" si="42"/>
        <v>0.30651340996169019</v>
      </c>
      <c r="AC90" s="12">
        <v>128.5</v>
      </c>
      <c r="AD90" s="20">
        <f t="shared" si="43"/>
        <v>-0.93385214007782325</v>
      </c>
      <c r="AE90" s="12">
        <v>132.1</v>
      </c>
      <c r="AF90" s="20">
        <f t="shared" si="44"/>
        <v>-2.195306585919762</v>
      </c>
      <c r="AG90" s="12">
        <v>123.2</v>
      </c>
      <c r="AH90" s="20">
        <f t="shared" si="45"/>
        <v>2.5974025974025996</v>
      </c>
      <c r="AI90" s="12">
        <v>117.6</v>
      </c>
      <c r="AJ90" s="20">
        <f t="shared" si="46"/>
        <v>3.7414965986394608</v>
      </c>
      <c r="AK90" s="12">
        <v>122.3</v>
      </c>
      <c r="AL90" s="20">
        <f t="shared" si="47"/>
        <v>2.7800490596892935</v>
      </c>
      <c r="AM90" s="11" t="s">
        <v>74</v>
      </c>
      <c r="AN90" s="11">
        <f t="shared" si="57"/>
        <v>119</v>
      </c>
      <c r="AO90" s="20">
        <f t="shared" si="29"/>
        <v>0.75630252100840811</v>
      </c>
      <c r="AP90" s="12">
        <v>115.1</v>
      </c>
      <c r="AQ90" s="20">
        <f t="shared" si="48"/>
        <v>4.0834057341442254</v>
      </c>
      <c r="AR90" s="12">
        <v>119.2</v>
      </c>
      <c r="AS90" s="20">
        <f t="shared" si="49"/>
        <v>1.5939597315436169</v>
      </c>
      <c r="AT90" s="12">
        <v>115.4</v>
      </c>
      <c r="AU90" s="20">
        <f t="shared" si="50"/>
        <v>2.686308492201035</v>
      </c>
      <c r="AV90" s="12">
        <v>111.7</v>
      </c>
      <c r="AW90" s="20">
        <f t="shared" si="51"/>
        <v>1.0743061772605218</v>
      </c>
      <c r="AX90" s="12">
        <v>116.2</v>
      </c>
      <c r="AY90" s="20">
        <f t="shared" si="52"/>
        <v>0.60240963855421936</v>
      </c>
      <c r="AZ90" s="12">
        <v>123.8</v>
      </c>
      <c r="BA90" s="20">
        <f t="shared" si="53"/>
        <v>-0.56542810985460656</v>
      </c>
      <c r="BB90" s="12">
        <v>112.5</v>
      </c>
      <c r="BC90" s="20">
        <f t="shared" si="54"/>
        <v>0.26666666666666416</v>
      </c>
      <c r="BD90" s="12">
        <v>116</v>
      </c>
      <c r="BE90" s="20">
        <f t="shared" si="55"/>
        <v>0.86206896551724133</v>
      </c>
      <c r="BF90" s="30">
        <v>121.7</v>
      </c>
      <c r="BG90" s="39">
        <f t="shared" si="56"/>
        <v>1.0682004930156097</v>
      </c>
    </row>
    <row r="91" spans="1:59" hidden="1" x14ac:dyDescent="0.3">
      <c r="A91" s="11" t="s">
        <v>35</v>
      </c>
      <c r="B91" s="12">
        <v>2015</v>
      </c>
      <c r="C91" s="11" t="s">
        <v>42</v>
      </c>
      <c r="D91" s="11">
        <f t="shared" si="30"/>
        <v>6</v>
      </c>
      <c r="E91" s="12">
        <v>123.9</v>
      </c>
      <c r="F91" s="32">
        <f t="shared" si="31"/>
        <v>8.0710250201771042E-2</v>
      </c>
      <c r="G91" s="12">
        <v>131.80000000000001</v>
      </c>
      <c r="H91" s="20">
        <f t="shared" si="32"/>
        <v>-0.22761760242792969</v>
      </c>
      <c r="I91" s="12">
        <v>121.6</v>
      </c>
      <c r="J91" s="20">
        <f t="shared" si="33"/>
        <v>0.32894736842105732</v>
      </c>
      <c r="K91" s="12">
        <v>128.19999999999999</v>
      </c>
      <c r="L91" s="20">
        <f t="shared" si="34"/>
        <v>0.39001560062402496</v>
      </c>
      <c r="M91" s="12">
        <v>111.1</v>
      </c>
      <c r="N91" s="20">
        <f t="shared" si="35"/>
        <v>2.1602160216021655</v>
      </c>
      <c r="O91" s="12">
        <v>132.80000000000001</v>
      </c>
      <c r="P91" s="20">
        <f t="shared" si="36"/>
        <v>0.37650602409638551</v>
      </c>
      <c r="Q91" s="12">
        <v>139.1</v>
      </c>
      <c r="R91" s="20">
        <f t="shared" si="37"/>
        <v>1.222142343637683</v>
      </c>
      <c r="S91" s="12">
        <v>137.4</v>
      </c>
      <c r="T91" s="20">
        <f t="shared" si="38"/>
        <v>-2.6200873362445374</v>
      </c>
      <c r="U91" s="12">
        <v>94.1</v>
      </c>
      <c r="V91" s="20">
        <f t="shared" si="39"/>
        <v>0</v>
      </c>
      <c r="W91" s="12">
        <v>125.5</v>
      </c>
      <c r="X91" s="20">
        <f t="shared" si="40"/>
        <v>-1.6733067729083622</v>
      </c>
      <c r="Y91" s="12">
        <v>119.8</v>
      </c>
      <c r="Z91" s="20">
        <f t="shared" si="41"/>
        <v>1.0016694490818054</v>
      </c>
      <c r="AA91" s="12">
        <v>130.9</v>
      </c>
      <c r="AB91" s="20">
        <f t="shared" si="42"/>
        <v>0.6111535523300099</v>
      </c>
      <c r="AC91" s="12">
        <v>127.3</v>
      </c>
      <c r="AD91" s="20">
        <f t="shared" si="43"/>
        <v>0.15710919088766917</v>
      </c>
      <c r="AE91" s="12">
        <v>129.19999999999999</v>
      </c>
      <c r="AF91" s="20">
        <f t="shared" si="44"/>
        <v>0.15479876160992034</v>
      </c>
      <c r="AG91" s="12">
        <v>126.4</v>
      </c>
      <c r="AH91" s="20">
        <f t="shared" si="45"/>
        <v>1.8987341772151944</v>
      </c>
      <c r="AI91" s="12">
        <v>122</v>
      </c>
      <c r="AJ91" s="20">
        <f t="shared" si="46"/>
        <v>2.8688524590163933</v>
      </c>
      <c r="AK91" s="12">
        <v>125.7</v>
      </c>
      <c r="AL91" s="20">
        <f t="shared" si="47"/>
        <v>2.0684168655529107</v>
      </c>
      <c r="AM91" s="11" t="s">
        <v>74</v>
      </c>
      <c r="AN91" s="11">
        <f t="shared" si="57"/>
        <v>119</v>
      </c>
      <c r="AO91" s="20">
        <f t="shared" si="29"/>
        <v>0.75630252100840811</v>
      </c>
      <c r="AP91" s="12">
        <v>119.8</v>
      </c>
      <c r="AQ91" s="20">
        <f t="shared" si="48"/>
        <v>2.6711185308848107</v>
      </c>
      <c r="AR91" s="12">
        <v>121.1</v>
      </c>
      <c r="AS91" s="20">
        <f t="shared" si="49"/>
        <v>1.5689512799339438</v>
      </c>
      <c r="AT91" s="12">
        <v>118.5</v>
      </c>
      <c r="AU91" s="20">
        <f t="shared" si="50"/>
        <v>1.9409282700421919</v>
      </c>
      <c r="AV91" s="12">
        <v>112.9</v>
      </c>
      <c r="AW91" s="20">
        <f t="shared" si="51"/>
        <v>1.0628875110717348</v>
      </c>
      <c r="AX91" s="12">
        <v>116.9</v>
      </c>
      <c r="AY91" s="20">
        <f t="shared" si="52"/>
        <v>0.94097519247219352</v>
      </c>
      <c r="AZ91" s="12">
        <v>123.1</v>
      </c>
      <c r="BA91" s="20">
        <f t="shared" si="53"/>
        <v>-0.16246953696181043</v>
      </c>
      <c r="BB91" s="12">
        <v>112.8</v>
      </c>
      <c r="BC91" s="20">
        <f t="shared" si="54"/>
        <v>-8.8652482269498512E-2</v>
      </c>
      <c r="BD91" s="12">
        <v>117</v>
      </c>
      <c r="BE91" s="20">
        <f t="shared" si="55"/>
        <v>0.94017094017093528</v>
      </c>
      <c r="BF91" s="30">
        <v>123</v>
      </c>
      <c r="BG91" s="39">
        <f t="shared" si="56"/>
        <v>1.3821138211382138</v>
      </c>
    </row>
    <row r="92" spans="1:59" hidden="1" x14ac:dyDescent="0.3">
      <c r="A92" s="11" t="s">
        <v>30</v>
      </c>
      <c r="B92" s="12">
        <v>2015</v>
      </c>
      <c r="C92" s="11" t="s">
        <v>44</v>
      </c>
      <c r="D92" s="11">
        <f t="shared" si="30"/>
        <v>7</v>
      </c>
      <c r="E92" s="12">
        <v>124</v>
      </c>
      <c r="F92" s="32">
        <f t="shared" si="31"/>
        <v>-0.64516129032257841</v>
      </c>
      <c r="G92" s="12">
        <v>131.5</v>
      </c>
      <c r="H92" s="20">
        <f t="shared" si="32"/>
        <v>2.1292775665399324</v>
      </c>
      <c r="I92" s="12">
        <v>122</v>
      </c>
      <c r="J92" s="20">
        <f t="shared" si="33"/>
        <v>-2.0491803278688523</v>
      </c>
      <c r="K92" s="12">
        <v>128.69999999999999</v>
      </c>
      <c r="L92" s="20">
        <f t="shared" si="34"/>
        <v>-0.77700077700076597</v>
      </c>
      <c r="M92" s="12">
        <v>113.5</v>
      </c>
      <c r="N92" s="20">
        <f t="shared" si="35"/>
        <v>-6.3436123348017643</v>
      </c>
      <c r="O92" s="12">
        <v>133.30000000000001</v>
      </c>
      <c r="P92" s="20">
        <f t="shared" si="36"/>
        <v>-0.37509377344336081</v>
      </c>
      <c r="Q92" s="12">
        <v>140.80000000000001</v>
      </c>
      <c r="R92" s="20">
        <f t="shared" si="37"/>
        <v>9.0198863636363544</v>
      </c>
      <c r="S92" s="12">
        <v>133.80000000000001</v>
      </c>
      <c r="T92" s="20">
        <f t="shared" si="38"/>
        <v>11.733931240657688</v>
      </c>
      <c r="U92" s="12">
        <v>94.1</v>
      </c>
      <c r="V92" s="20">
        <f t="shared" si="39"/>
        <v>-8.9266737513283658</v>
      </c>
      <c r="W92" s="12">
        <v>123.4</v>
      </c>
      <c r="X92" s="20">
        <f t="shared" si="40"/>
        <v>6.5640194489465102</v>
      </c>
      <c r="Y92" s="12">
        <v>121</v>
      </c>
      <c r="Z92" s="20">
        <f t="shared" si="41"/>
        <v>-2.2314049586776883</v>
      </c>
      <c r="AA92" s="12">
        <v>131.69999999999999</v>
      </c>
      <c r="AB92" s="20">
        <f t="shared" si="42"/>
        <v>-0.45558086560364036</v>
      </c>
      <c r="AC92" s="12">
        <v>127.5</v>
      </c>
      <c r="AD92" s="20">
        <f t="shared" si="43"/>
        <v>1.5686274509803921</v>
      </c>
      <c r="AE92" s="12">
        <v>129.4</v>
      </c>
      <c r="AF92" s="20">
        <f t="shared" si="44"/>
        <v>2.8593508500772709</v>
      </c>
      <c r="AG92" s="12">
        <v>128.80000000000001</v>
      </c>
      <c r="AH92" s="20">
        <f t="shared" si="45"/>
        <v>-4.1149068322981455</v>
      </c>
      <c r="AI92" s="12">
        <v>125.5</v>
      </c>
      <c r="AJ92" s="20">
        <f t="shared" si="46"/>
        <v>-6.0557768924302744</v>
      </c>
      <c r="AK92" s="12">
        <v>128.30000000000001</v>
      </c>
      <c r="AL92" s="20">
        <f t="shared" si="47"/>
        <v>-4.3647700701480971</v>
      </c>
      <c r="AM92" s="11" t="s">
        <v>32</v>
      </c>
      <c r="AN92" s="11">
        <v>119.9</v>
      </c>
      <c r="AO92" s="20">
        <f t="shared" si="29"/>
        <v>0.8340283569641368</v>
      </c>
      <c r="AP92" s="12">
        <v>123</v>
      </c>
      <c r="AQ92" s="20">
        <f t="shared" si="48"/>
        <v>-6.2601626016260177</v>
      </c>
      <c r="AR92" s="12">
        <v>123</v>
      </c>
      <c r="AS92" s="20">
        <f t="shared" si="49"/>
        <v>-2.8455284552845526</v>
      </c>
      <c r="AT92" s="12">
        <v>120.8</v>
      </c>
      <c r="AU92" s="20">
        <f t="shared" si="50"/>
        <v>-3.9735099337748316</v>
      </c>
      <c r="AV92" s="12">
        <v>114.1</v>
      </c>
      <c r="AW92" s="20">
        <f t="shared" si="51"/>
        <v>-2.2787028921998198</v>
      </c>
      <c r="AX92" s="12">
        <v>118</v>
      </c>
      <c r="AY92" s="20">
        <f t="shared" si="52"/>
        <v>-1.1864406779661065</v>
      </c>
      <c r="AZ92" s="12">
        <v>122.9</v>
      </c>
      <c r="BA92" s="20">
        <f t="shared" si="53"/>
        <v>2.034174125305126</v>
      </c>
      <c r="BB92" s="12">
        <v>112.7</v>
      </c>
      <c r="BC92" s="20">
        <f t="shared" si="54"/>
        <v>-0.88731144631765746</v>
      </c>
      <c r="BD92" s="12">
        <v>118.1</v>
      </c>
      <c r="BE92" s="20">
        <f t="shared" si="55"/>
        <v>-1.5241320914479231</v>
      </c>
      <c r="BF92" s="30">
        <v>124.7</v>
      </c>
      <c r="BG92" s="39">
        <f t="shared" si="56"/>
        <v>-1.8444266238973512</v>
      </c>
    </row>
    <row r="93" spans="1:59" hidden="1" x14ac:dyDescent="0.3">
      <c r="A93" s="11" t="s">
        <v>33</v>
      </c>
      <c r="B93" s="12">
        <v>2015</v>
      </c>
      <c r="C93" s="11" t="s">
        <v>44</v>
      </c>
      <c r="D93" s="11">
        <f t="shared" si="30"/>
        <v>7</v>
      </c>
      <c r="E93" s="12">
        <v>123.2</v>
      </c>
      <c r="F93" s="32">
        <f t="shared" si="31"/>
        <v>0.40584415584415579</v>
      </c>
      <c r="G93" s="12">
        <v>134.30000000000001</v>
      </c>
      <c r="H93" s="20">
        <f t="shared" si="32"/>
        <v>-1.3402829486224952</v>
      </c>
      <c r="I93" s="12">
        <v>119.5</v>
      </c>
      <c r="J93" s="20">
        <f t="shared" si="33"/>
        <v>1.2552301255230125</v>
      </c>
      <c r="K93" s="12">
        <v>127.7</v>
      </c>
      <c r="L93" s="20">
        <f t="shared" si="34"/>
        <v>0.46985121378230893</v>
      </c>
      <c r="M93" s="12">
        <v>106.3</v>
      </c>
      <c r="N93" s="20">
        <f t="shared" si="35"/>
        <v>4.3273753527751726</v>
      </c>
      <c r="O93" s="12">
        <v>132.80000000000001</v>
      </c>
      <c r="P93" s="20">
        <f t="shared" si="36"/>
        <v>0.22590361445781848</v>
      </c>
      <c r="Q93" s="12">
        <v>153.5</v>
      </c>
      <c r="R93" s="20">
        <f t="shared" si="37"/>
        <v>-5.4723127035830652</v>
      </c>
      <c r="S93" s="12">
        <v>149.5</v>
      </c>
      <c r="T93" s="20">
        <f t="shared" si="38"/>
        <v>-6.956521739130439</v>
      </c>
      <c r="U93" s="12">
        <v>85.7</v>
      </c>
      <c r="V93" s="20">
        <f t="shared" si="39"/>
        <v>6.5344224037339487</v>
      </c>
      <c r="W93" s="12">
        <v>131.5</v>
      </c>
      <c r="X93" s="20">
        <f t="shared" si="40"/>
        <v>-4.1064638783270002</v>
      </c>
      <c r="Y93" s="12">
        <v>118.3</v>
      </c>
      <c r="Z93" s="20">
        <f t="shared" si="41"/>
        <v>1.3524936601859752</v>
      </c>
      <c r="AA93" s="12">
        <v>131.1</v>
      </c>
      <c r="AB93" s="20">
        <f t="shared" si="42"/>
        <v>0.22883295194508876</v>
      </c>
      <c r="AC93" s="12">
        <v>129.5</v>
      </c>
      <c r="AD93" s="20">
        <f t="shared" si="43"/>
        <v>-1.0038610038610127</v>
      </c>
      <c r="AE93" s="12">
        <v>133.1</v>
      </c>
      <c r="AF93" s="20">
        <f t="shared" si="44"/>
        <v>-2.0285499624342513</v>
      </c>
      <c r="AG93" s="12">
        <v>123.5</v>
      </c>
      <c r="AH93" s="20">
        <f t="shared" si="45"/>
        <v>2.5910931174089091</v>
      </c>
      <c r="AI93" s="12">
        <v>117.9</v>
      </c>
      <c r="AJ93" s="20">
        <f t="shared" si="46"/>
        <v>3.731976251060213</v>
      </c>
      <c r="AK93" s="12">
        <v>122.7</v>
      </c>
      <c r="AL93" s="20">
        <f t="shared" si="47"/>
        <v>2.7709861450692674</v>
      </c>
      <c r="AM93" s="11" t="s">
        <v>75</v>
      </c>
      <c r="AN93" s="11">
        <f t="shared" si="57"/>
        <v>119.9</v>
      </c>
      <c r="AO93" s="20">
        <f t="shared" si="29"/>
        <v>0.8340283569641368</v>
      </c>
      <c r="AP93" s="12">
        <v>115.3</v>
      </c>
      <c r="AQ93" s="20">
        <f t="shared" si="48"/>
        <v>4.1630529054640046</v>
      </c>
      <c r="AR93" s="12">
        <v>119.5</v>
      </c>
      <c r="AS93" s="20">
        <f t="shared" si="49"/>
        <v>1.5062761506276126</v>
      </c>
      <c r="AT93" s="12">
        <v>116</v>
      </c>
      <c r="AU93" s="20">
        <f t="shared" si="50"/>
        <v>2.5862068965517242</v>
      </c>
      <c r="AV93" s="12">
        <v>111.5</v>
      </c>
      <c r="AW93" s="20">
        <f t="shared" si="51"/>
        <v>1.0762331838565047</v>
      </c>
      <c r="AX93" s="12">
        <v>116.6</v>
      </c>
      <c r="AY93" s="20">
        <f t="shared" si="52"/>
        <v>0.51457975986278603</v>
      </c>
      <c r="AZ93" s="12">
        <v>125.4</v>
      </c>
      <c r="BA93" s="20">
        <f t="shared" si="53"/>
        <v>-0.79744816586921841</v>
      </c>
      <c r="BB93" s="12">
        <v>111.7</v>
      </c>
      <c r="BC93" s="20">
        <f t="shared" si="54"/>
        <v>0.53715308863025457</v>
      </c>
      <c r="BD93" s="12">
        <v>116.3</v>
      </c>
      <c r="BE93" s="20">
        <f t="shared" si="55"/>
        <v>0.77386070507309179</v>
      </c>
      <c r="BF93" s="30">
        <v>122.4</v>
      </c>
      <c r="BG93" s="39">
        <f t="shared" si="56"/>
        <v>0.98039215686273573</v>
      </c>
    </row>
    <row r="94" spans="1:59" hidden="1" x14ac:dyDescent="0.3">
      <c r="A94" s="11" t="s">
        <v>35</v>
      </c>
      <c r="B94" s="12">
        <v>2015</v>
      </c>
      <c r="C94" s="11" t="s">
        <v>44</v>
      </c>
      <c r="D94" s="11">
        <f t="shared" si="30"/>
        <v>7</v>
      </c>
      <c r="E94" s="12">
        <v>123.7</v>
      </c>
      <c r="F94" s="32">
        <f t="shared" si="31"/>
        <v>0.80840743734842369</v>
      </c>
      <c r="G94" s="12">
        <v>132.5</v>
      </c>
      <c r="H94" s="20">
        <f t="shared" si="32"/>
        <v>-0.90566037735848193</v>
      </c>
      <c r="I94" s="12">
        <v>121</v>
      </c>
      <c r="J94" s="20">
        <f t="shared" si="33"/>
        <v>0.24793388429751828</v>
      </c>
      <c r="K94" s="12">
        <v>128.30000000000001</v>
      </c>
      <c r="L94" s="20">
        <f t="shared" si="34"/>
        <v>0.38971161340607946</v>
      </c>
      <c r="M94" s="12">
        <v>110.9</v>
      </c>
      <c r="N94" s="20">
        <f t="shared" si="35"/>
        <v>2.7953110910730334</v>
      </c>
      <c r="O94" s="12">
        <v>133.1</v>
      </c>
      <c r="P94" s="20">
        <f t="shared" si="36"/>
        <v>0.82644628099173123</v>
      </c>
      <c r="Q94" s="12">
        <v>145.1</v>
      </c>
      <c r="R94" s="20">
        <f t="shared" si="37"/>
        <v>5.85802894555479</v>
      </c>
      <c r="S94" s="12">
        <v>139.1</v>
      </c>
      <c r="T94" s="20">
        <f t="shared" si="38"/>
        <v>-0.86268871315599471</v>
      </c>
      <c r="U94" s="12">
        <v>91.3</v>
      </c>
      <c r="V94" s="20">
        <f t="shared" si="39"/>
        <v>1.9715224534501612</v>
      </c>
      <c r="W94" s="12">
        <v>126.1</v>
      </c>
      <c r="X94" s="20">
        <f t="shared" si="40"/>
        <v>-1.7446471054718389</v>
      </c>
      <c r="Y94" s="12">
        <v>119.9</v>
      </c>
      <c r="Z94" s="20">
        <f t="shared" si="41"/>
        <v>1.3344453711426141</v>
      </c>
      <c r="AA94" s="12">
        <v>131.4</v>
      </c>
      <c r="AB94" s="20">
        <f t="shared" si="42"/>
        <v>0.83713850837138071</v>
      </c>
      <c r="AC94" s="12">
        <v>128.19999999999999</v>
      </c>
      <c r="AD94" s="20">
        <f t="shared" si="43"/>
        <v>1.2480499219968977</v>
      </c>
      <c r="AE94" s="12">
        <v>130.4</v>
      </c>
      <c r="AF94" s="20">
        <f t="shared" si="44"/>
        <v>-0.23006134969326023</v>
      </c>
      <c r="AG94" s="12">
        <v>126.7</v>
      </c>
      <c r="AH94" s="20">
        <f t="shared" si="45"/>
        <v>2.2099447513812134</v>
      </c>
      <c r="AI94" s="12">
        <v>122.3</v>
      </c>
      <c r="AJ94" s="20">
        <f t="shared" si="46"/>
        <v>3.2706459525756335</v>
      </c>
      <c r="AK94" s="12">
        <v>126.1</v>
      </c>
      <c r="AL94" s="20">
        <f t="shared" si="47"/>
        <v>2.2997620935765313</v>
      </c>
      <c r="AM94" s="11" t="s">
        <v>75</v>
      </c>
      <c r="AN94" s="11">
        <f t="shared" si="57"/>
        <v>119.9</v>
      </c>
      <c r="AO94" s="20">
        <f t="shared" si="29"/>
        <v>0.8340283569641368</v>
      </c>
      <c r="AP94" s="12">
        <v>120.1</v>
      </c>
      <c r="AQ94" s="20">
        <f t="shared" si="48"/>
        <v>3.0807660283097444</v>
      </c>
      <c r="AR94" s="12">
        <v>121.3</v>
      </c>
      <c r="AS94" s="20">
        <f t="shared" si="49"/>
        <v>1.9785655399835167</v>
      </c>
      <c r="AT94" s="12">
        <v>119</v>
      </c>
      <c r="AU94" s="20">
        <f t="shared" si="50"/>
        <v>1.7647058823529362</v>
      </c>
      <c r="AV94" s="12">
        <v>112.7</v>
      </c>
      <c r="AW94" s="20">
        <f t="shared" si="51"/>
        <v>0.79858030168588423</v>
      </c>
      <c r="AX94" s="12">
        <v>117.2</v>
      </c>
      <c r="AY94" s="20">
        <f t="shared" si="52"/>
        <v>1.109215017064844</v>
      </c>
      <c r="AZ94" s="12">
        <v>124.4</v>
      </c>
      <c r="BA94" s="20">
        <f t="shared" si="53"/>
        <v>-0.64308681672026635</v>
      </c>
      <c r="BB94" s="12">
        <v>112.3</v>
      </c>
      <c r="BC94" s="20">
        <f t="shared" si="54"/>
        <v>0.1780943900267167</v>
      </c>
      <c r="BD94" s="12">
        <v>117.2</v>
      </c>
      <c r="BE94" s="20">
        <f t="shared" si="55"/>
        <v>0.85324232081911267</v>
      </c>
      <c r="BF94" s="30">
        <v>123.6</v>
      </c>
      <c r="BG94" s="39">
        <f t="shared" si="56"/>
        <v>2.0226537216828482</v>
      </c>
    </row>
    <row r="95" spans="1:59" hidden="1" x14ac:dyDescent="0.3">
      <c r="A95" s="11" t="s">
        <v>30</v>
      </c>
      <c r="B95" s="12">
        <v>2015</v>
      </c>
      <c r="C95" s="11" t="s">
        <v>46</v>
      </c>
      <c r="D95" s="11">
        <f t="shared" si="30"/>
        <v>8</v>
      </c>
      <c r="E95" s="12">
        <v>124.7</v>
      </c>
      <c r="F95" s="32">
        <f t="shared" si="31"/>
        <v>-1.2830793905372961</v>
      </c>
      <c r="G95" s="12">
        <v>131.30000000000001</v>
      </c>
      <c r="H95" s="20">
        <f t="shared" si="32"/>
        <v>0.30464584920028731</v>
      </c>
      <c r="I95" s="12">
        <v>121.3</v>
      </c>
      <c r="J95" s="20">
        <f t="shared" si="33"/>
        <v>-2.6380873866446852</v>
      </c>
      <c r="K95" s="12">
        <v>128.80000000000001</v>
      </c>
      <c r="L95" s="20">
        <f t="shared" si="34"/>
        <v>-0.62111801242236908</v>
      </c>
      <c r="M95" s="12">
        <v>114</v>
      </c>
      <c r="N95" s="20">
        <f t="shared" si="35"/>
        <v>-6.3157894736842133</v>
      </c>
      <c r="O95" s="12">
        <v>134.19999999999999</v>
      </c>
      <c r="P95" s="20">
        <f t="shared" si="36"/>
        <v>-3.0551415797317398</v>
      </c>
      <c r="Q95" s="12">
        <v>153.6</v>
      </c>
      <c r="R95" s="20">
        <f t="shared" si="37"/>
        <v>7.7473958333333375</v>
      </c>
      <c r="S95" s="12">
        <v>137.9</v>
      </c>
      <c r="T95" s="20">
        <f t="shared" si="38"/>
        <v>13.125453226976063</v>
      </c>
      <c r="U95" s="12">
        <v>93.1</v>
      </c>
      <c r="V95" s="20">
        <f t="shared" si="39"/>
        <v>-8.3780880773361943</v>
      </c>
      <c r="W95" s="12">
        <v>123.9</v>
      </c>
      <c r="X95" s="20">
        <f t="shared" si="40"/>
        <v>7.1025020177562403</v>
      </c>
      <c r="Y95" s="12">
        <v>121.5</v>
      </c>
      <c r="Z95" s="20">
        <f t="shared" si="41"/>
        <v>-2.2222222222222245</v>
      </c>
      <c r="AA95" s="12">
        <v>132.5</v>
      </c>
      <c r="AB95" s="20">
        <f t="shared" si="42"/>
        <v>-0.6037735849056689</v>
      </c>
      <c r="AC95" s="12">
        <v>129.80000000000001</v>
      </c>
      <c r="AD95" s="20">
        <f t="shared" si="43"/>
        <v>1.0015408320492933</v>
      </c>
      <c r="AE95" s="12">
        <v>130.1</v>
      </c>
      <c r="AF95" s="20">
        <f t="shared" si="44"/>
        <v>3.1514219830899268</v>
      </c>
      <c r="AG95" s="12">
        <v>129.5</v>
      </c>
      <c r="AH95" s="20">
        <f t="shared" si="45"/>
        <v>-4.478764478764476</v>
      </c>
      <c r="AI95" s="12">
        <v>126.3</v>
      </c>
      <c r="AJ95" s="20">
        <f t="shared" si="46"/>
        <v>-6.4133016627078332</v>
      </c>
      <c r="AK95" s="12">
        <v>129</v>
      </c>
      <c r="AL95" s="20">
        <f t="shared" si="47"/>
        <v>-4.7286821705426316</v>
      </c>
      <c r="AM95" s="11" t="s">
        <v>32</v>
      </c>
      <c r="AN95" s="11">
        <v>120.9</v>
      </c>
      <c r="AO95" s="20">
        <f t="shared" si="29"/>
        <v>0.57899090157153732</v>
      </c>
      <c r="AP95" s="12">
        <v>123.8</v>
      </c>
      <c r="AQ95" s="20">
        <f t="shared" si="48"/>
        <v>-6.8659127625201943</v>
      </c>
      <c r="AR95" s="12">
        <v>123.7</v>
      </c>
      <c r="AS95" s="20">
        <f t="shared" si="49"/>
        <v>-2.9911075181891693</v>
      </c>
      <c r="AT95" s="12">
        <v>121.1</v>
      </c>
      <c r="AU95" s="20">
        <f t="shared" si="50"/>
        <v>-3.715937241948803</v>
      </c>
      <c r="AV95" s="12">
        <v>113.6</v>
      </c>
      <c r="AW95" s="20">
        <f t="shared" si="51"/>
        <v>-3.2570422535211168</v>
      </c>
      <c r="AX95" s="12">
        <v>118.5</v>
      </c>
      <c r="AY95" s="20">
        <f t="shared" si="52"/>
        <v>-1.0970464135021074</v>
      </c>
      <c r="AZ95" s="12">
        <v>123.6</v>
      </c>
      <c r="BA95" s="20">
        <f t="shared" si="53"/>
        <v>2.1035598705501686</v>
      </c>
      <c r="BB95" s="12">
        <v>112.5</v>
      </c>
      <c r="BC95" s="20">
        <f t="shared" si="54"/>
        <v>-0.44444444444444442</v>
      </c>
      <c r="BD95" s="12">
        <v>118.2</v>
      </c>
      <c r="BE95" s="20">
        <f t="shared" si="55"/>
        <v>-1.6920473773265652</v>
      </c>
      <c r="BF95" s="30">
        <v>126.1</v>
      </c>
      <c r="BG95" s="39">
        <f t="shared" si="56"/>
        <v>-2.2997620935765197</v>
      </c>
    </row>
    <row r="96" spans="1:59" hidden="1" x14ac:dyDescent="0.3">
      <c r="A96" s="11" t="s">
        <v>33</v>
      </c>
      <c r="B96" s="12">
        <v>2015</v>
      </c>
      <c r="C96" s="11" t="s">
        <v>46</v>
      </c>
      <c r="D96" s="11">
        <f t="shared" si="30"/>
        <v>8</v>
      </c>
      <c r="E96" s="12">
        <v>123.1</v>
      </c>
      <c r="F96" s="32">
        <f t="shared" si="31"/>
        <v>0.89358245329001518</v>
      </c>
      <c r="G96" s="12">
        <v>131.69999999999999</v>
      </c>
      <c r="H96" s="20">
        <f t="shared" si="32"/>
        <v>-0.22779043280180938</v>
      </c>
      <c r="I96" s="12">
        <v>118.1</v>
      </c>
      <c r="J96" s="20">
        <f t="shared" si="33"/>
        <v>1.6934801016088061</v>
      </c>
      <c r="K96" s="12">
        <v>128</v>
      </c>
      <c r="L96" s="20">
        <f t="shared" si="34"/>
        <v>0.390625</v>
      </c>
      <c r="M96" s="12">
        <v>106.8</v>
      </c>
      <c r="N96" s="20">
        <f t="shared" si="35"/>
        <v>4.3071161048689222</v>
      </c>
      <c r="O96" s="12">
        <v>130.1</v>
      </c>
      <c r="P96" s="20">
        <f t="shared" si="36"/>
        <v>1.691006917755586</v>
      </c>
      <c r="Q96" s="12">
        <v>165.5</v>
      </c>
      <c r="R96" s="20">
        <f t="shared" si="37"/>
        <v>-4.7734138972809701</v>
      </c>
      <c r="S96" s="12">
        <v>156</v>
      </c>
      <c r="T96" s="20">
        <f t="shared" si="38"/>
        <v>-7.6923076923076925</v>
      </c>
      <c r="U96" s="12">
        <v>85.3</v>
      </c>
      <c r="V96" s="20">
        <f t="shared" si="39"/>
        <v>6.096131301289569</v>
      </c>
      <c r="W96" s="12">
        <v>132.69999999999999</v>
      </c>
      <c r="X96" s="20">
        <f t="shared" si="40"/>
        <v>-4.4461190655614109</v>
      </c>
      <c r="Y96" s="12">
        <v>118.8</v>
      </c>
      <c r="Z96" s="20">
        <f t="shared" si="41"/>
        <v>1.346801346801354</v>
      </c>
      <c r="AA96" s="12">
        <v>131.69999999999999</v>
      </c>
      <c r="AB96" s="20">
        <f t="shared" si="42"/>
        <v>0.30372057706910077</v>
      </c>
      <c r="AC96" s="12">
        <v>131.1</v>
      </c>
      <c r="AD96" s="20">
        <f t="shared" si="43"/>
        <v>-0.61022120518686729</v>
      </c>
      <c r="AE96" s="12">
        <v>134.19999999999999</v>
      </c>
      <c r="AF96" s="20">
        <f t="shared" si="44"/>
        <v>-2.2354694485842028</v>
      </c>
      <c r="AG96" s="12">
        <v>123.7</v>
      </c>
      <c r="AH96" s="20">
        <f t="shared" si="45"/>
        <v>2.8294260307194827</v>
      </c>
      <c r="AI96" s="12">
        <v>118.2</v>
      </c>
      <c r="AJ96" s="20">
        <f t="shared" si="46"/>
        <v>3.9763113367174299</v>
      </c>
      <c r="AK96" s="12">
        <v>122.9</v>
      </c>
      <c r="AL96" s="20">
        <f t="shared" si="47"/>
        <v>3.0105777054515772</v>
      </c>
      <c r="AM96" s="11" t="s">
        <v>76</v>
      </c>
      <c r="AN96" s="11">
        <f t="shared" si="57"/>
        <v>120.9</v>
      </c>
      <c r="AO96" s="20">
        <f t="shared" si="29"/>
        <v>0.57899090157153732</v>
      </c>
      <c r="AP96" s="12">
        <v>115.3</v>
      </c>
      <c r="AQ96" s="20">
        <f t="shared" si="48"/>
        <v>4.5967042497831718</v>
      </c>
      <c r="AR96" s="12">
        <v>120</v>
      </c>
      <c r="AS96" s="20">
        <f t="shared" si="49"/>
        <v>1.6666666666666667</v>
      </c>
      <c r="AT96" s="12">
        <v>116.6</v>
      </c>
      <c r="AU96" s="20">
        <f t="shared" si="50"/>
        <v>2.4013722126929773</v>
      </c>
      <c r="AV96" s="12">
        <v>109.9</v>
      </c>
      <c r="AW96" s="20">
        <f t="shared" si="51"/>
        <v>1.6378525932666033</v>
      </c>
      <c r="AX96" s="12">
        <v>117.2</v>
      </c>
      <c r="AY96" s="20">
        <f t="shared" si="52"/>
        <v>0.51194539249146276</v>
      </c>
      <c r="AZ96" s="12">
        <v>126.2</v>
      </c>
      <c r="BA96" s="20">
        <f t="shared" si="53"/>
        <v>-0.87163232963550596</v>
      </c>
      <c r="BB96" s="12">
        <v>112</v>
      </c>
      <c r="BC96" s="20">
        <f t="shared" si="54"/>
        <v>0.2678571428571403</v>
      </c>
      <c r="BD96" s="12">
        <v>116.2</v>
      </c>
      <c r="BE96" s="20">
        <f t="shared" si="55"/>
        <v>0.86058519793459543</v>
      </c>
      <c r="BF96" s="30">
        <v>123.2</v>
      </c>
      <c r="BG96" s="39">
        <f t="shared" si="56"/>
        <v>1.298701298701294</v>
      </c>
    </row>
    <row r="97" spans="1:59" hidden="1" x14ac:dyDescent="0.3">
      <c r="A97" s="11" t="s">
        <v>35</v>
      </c>
      <c r="B97" s="12">
        <v>2015</v>
      </c>
      <c r="C97" s="11" t="s">
        <v>46</v>
      </c>
      <c r="D97" s="11">
        <f t="shared" si="30"/>
        <v>8</v>
      </c>
      <c r="E97" s="12">
        <v>124.2</v>
      </c>
      <c r="F97" s="32">
        <f t="shared" si="31"/>
        <v>0.7246376811594134</v>
      </c>
      <c r="G97" s="12">
        <v>131.4</v>
      </c>
      <c r="H97" s="20">
        <f t="shared" si="32"/>
        <v>-0.22831050228311367</v>
      </c>
      <c r="I97" s="12">
        <v>120.1</v>
      </c>
      <c r="J97" s="20">
        <f t="shared" si="33"/>
        <v>0.49958368026645172</v>
      </c>
      <c r="K97" s="12">
        <v>128.5</v>
      </c>
      <c r="L97" s="20">
        <f t="shared" si="34"/>
        <v>0.54474708171205344</v>
      </c>
      <c r="M97" s="12">
        <v>111.4</v>
      </c>
      <c r="N97" s="20">
        <f t="shared" si="35"/>
        <v>2.9622980251346474</v>
      </c>
      <c r="O97" s="12">
        <v>132.30000000000001</v>
      </c>
      <c r="P97" s="20">
        <f t="shared" si="36"/>
        <v>0</v>
      </c>
      <c r="Q97" s="12">
        <v>157.6</v>
      </c>
      <c r="R97" s="20">
        <f t="shared" si="37"/>
        <v>0.82487309644670781</v>
      </c>
      <c r="S97" s="12">
        <v>144</v>
      </c>
      <c r="T97" s="20">
        <f t="shared" si="38"/>
        <v>-1.3194444444444484</v>
      </c>
      <c r="U97" s="12">
        <v>90.5</v>
      </c>
      <c r="V97" s="20">
        <f t="shared" si="39"/>
        <v>2.2099447513812152</v>
      </c>
      <c r="W97" s="12">
        <v>126.8</v>
      </c>
      <c r="X97" s="20">
        <f t="shared" si="40"/>
        <v>-1.1041009463722331</v>
      </c>
      <c r="Y97" s="12">
        <v>120.4</v>
      </c>
      <c r="Z97" s="20">
        <f t="shared" si="41"/>
        <v>1.2458471760797343</v>
      </c>
      <c r="AA97" s="12">
        <v>132.1</v>
      </c>
      <c r="AB97" s="20">
        <f t="shared" si="42"/>
        <v>0.45420136260408356</v>
      </c>
      <c r="AC97" s="12">
        <v>130.30000000000001</v>
      </c>
      <c r="AD97" s="20">
        <f t="shared" si="43"/>
        <v>0.53722179585570884</v>
      </c>
      <c r="AE97" s="12">
        <v>131.19999999999999</v>
      </c>
      <c r="AF97" s="20">
        <f t="shared" si="44"/>
        <v>-0.15243902439023527</v>
      </c>
      <c r="AG97" s="12">
        <v>127.2</v>
      </c>
      <c r="AH97" s="20">
        <f t="shared" si="45"/>
        <v>2.5157232704402537</v>
      </c>
      <c r="AI97" s="12">
        <v>122.9</v>
      </c>
      <c r="AJ97" s="20">
        <f t="shared" si="46"/>
        <v>3.1733116354759892</v>
      </c>
      <c r="AK97" s="12">
        <v>126.6</v>
      </c>
      <c r="AL97" s="20">
        <f t="shared" si="47"/>
        <v>2.6066350710900568</v>
      </c>
      <c r="AM97" s="11" t="s">
        <v>76</v>
      </c>
      <c r="AN97" s="11">
        <f t="shared" si="57"/>
        <v>120.9</v>
      </c>
      <c r="AO97" s="20">
        <f t="shared" si="29"/>
        <v>0.57899090157153732</v>
      </c>
      <c r="AP97" s="12">
        <v>120.6</v>
      </c>
      <c r="AQ97" s="20">
        <f t="shared" si="48"/>
        <v>2.5704809286898911</v>
      </c>
      <c r="AR97" s="12">
        <v>122</v>
      </c>
      <c r="AS97" s="20">
        <f t="shared" si="49"/>
        <v>2.0491803278688523</v>
      </c>
      <c r="AT97" s="12">
        <v>119.4</v>
      </c>
      <c r="AU97" s="20">
        <f t="shared" si="50"/>
        <v>1.675041876046901</v>
      </c>
      <c r="AV97" s="12">
        <v>111.7</v>
      </c>
      <c r="AW97" s="20">
        <f t="shared" si="51"/>
        <v>1.8800358102059034</v>
      </c>
      <c r="AX97" s="12">
        <v>117.8</v>
      </c>
      <c r="AY97" s="20">
        <f t="shared" si="52"/>
        <v>1.5280135823429517</v>
      </c>
      <c r="AZ97" s="12">
        <v>125.1</v>
      </c>
      <c r="BA97" s="20">
        <f t="shared" si="53"/>
        <v>-0.47961630695443191</v>
      </c>
      <c r="BB97" s="12">
        <v>112.3</v>
      </c>
      <c r="BC97" s="20">
        <f t="shared" si="54"/>
        <v>1.2466607301870043</v>
      </c>
      <c r="BD97" s="12">
        <v>117.2</v>
      </c>
      <c r="BE97" s="20">
        <f t="shared" si="55"/>
        <v>1.3651877133105754</v>
      </c>
      <c r="BF97" s="30">
        <v>124.8</v>
      </c>
      <c r="BG97" s="39">
        <f t="shared" si="56"/>
        <v>1.7628205128205152</v>
      </c>
    </row>
    <row r="98" spans="1:59" hidden="1" x14ac:dyDescent="0.3">
      <c r="A98" s="11" t="s">
        <v>30</v>
      </c>
      <c r="B98" s="12">
        <v>2015</v>
      </c>
      <c r="C98" s="11" t="s">
        <v>48</v>
      </c>
      <c r="D98" s="11">
        <f t="shared" si="30"/>
        <v>9</v>
      </c>
      <c r="E98" s="12">
        <v>125.1</v>
      </c>
      <c r="F98" s="32">
        <f t="shared" si="31"/>
        <v>-1.3589128697042274</v>
      </c>
      <c r="G98" s="12">
        <v>131.1</v>
      </c>
      <c r="H98" s="20">
        <f t="shared" si="32"/>
        <v>-1.6018306636155566</v>
      </c>
      <c r="I98" s="12">
        <v>120.7</v>
      </c>
      <c r="J98" s="20">
        <f t="shared" si="33"/>
        <v>-4.2253521126760631</v>
      </c>
      <c r="K98" s="12">
        <v>129.19999999999999</v>
      </c>
      <c r="L98" s="20">
        <f t="shared" si="34"/>
        <v>-0.69659442724456455</v>
      </c>
      <c r="M98" s="12">
        <v>114.7</v>
      </c>
      <c r="N98" s="20">
        <f t="shared" si="35"/>
        <v>-6.7131647776809089</v>
      </c>
      <c r="O98" s="12">
        <v>132.30000000000001</v>
      </c>
      <c r="P98" s="20">
        <f t="shared" si="36"/>
        <v>-6.2736205593348524</v>
      </c>
      <c r="Q98" s="12">
        <v>158.9</v>
      </c>
      <c r="R98" s="20">
        <f t="shared" si="37"/>
        <v>6.041535556954055</v>
      </c>
      <c r="S98" s="12">
        <v>142.1</v>
      </c>
      <c r="T98" s="20">
        <f t="shared" si="38"/>
        <v>16.396903589021825</v>
      </c>
      <c r="U98" s="12">
        <v>92.5</v>
      </c>
      <c r="V98" s="20">
        <f t="shared" si="39"/>
        <v>-6.7027027027027062</v>
      </c>
      <c r="W98" s="12">
        <v>125.4</v>
      </c>
      <c r="X98" s="20">
        <f t="shared" si="40"/>
        <v>7.1770334928229662</v>
      </c>
      <c r="Y98" s="12">
        <v>121.9</v>
      </c>
      <c r="Z98" s="20">
        <f t="shared" si="41"/>
        <v>-2.2969647251845866</v>
      </c>
      <c r="AA98" s="12">
        <v>132.69999999999999</v>
      </c>
      <c r="AB98" s="20">
        <f t="shared" si="42"/>
        <v>-0.30143180105499418</v>
      </c>
      <c r="AC98" s="12">
        <v>131</v>
      </c>
      <c r="AD98" s="20">
        <f t="shared" si="43"/>
        <v>0.38167938931297707</v>
      </c>
      <c r="AE98" s="12">
        <v>131</v>
      </c>
      <c r="AF98" s="20">
        <f t="shared" si="44"/>
        <v>2.8244274809160217</v>
      </c>
      <c r="AG98" s="12">
        <v>130.4</v>
      </c>
      <c r="AH98" s="20">
        <f t="shared" si="45"/>
        <v>-4.9079754601227039</v>
      </c>
      <c r="AI98" s="12">
        <v>126.8</v>
      </c>
      <c r="AJ98" s="20">
        <f t="shared" si="46"/>
        <v>-6.4668769716088352</v>
      </c>
      <c r="AK98" s="12">
        <v>129.9</v>
      </c>
      <c r="AL98" s="20">
        <f t="shared" si="47"/>
        <v>-5.1578137028483466</v>
      </c>
      <c r="AM98" s="11" t="s">
        <v>32</v>
      </c>
      <c r="AN98" s="11">
        <v>121.6</v>
      </c>
      <c r="AO98" s="20">
        <f t="shared" si="29"/>
        <v>0.65789473684211464</v>
      </c>
      <c r="AP98" s="12">
        <v>123.7</v>
      </c>
      <c r="AQ98" s="20">
        <f t="shared" si="48"/>
        <v>-6.9523039611964501</v>
      </c>
      <c r="AR98" s="12">
        <v>124.5</v>
      </c>
      <c r="AS98" s="20">
        <f t="shared" si="49"/>
        <v>-3.2931726907630479</v>
      </c>
      <c r="AT98" s="12">
        <v>121.4</v>
      </c>
      <c r="AU98" s="20">
        <f t="shared" si="50"/>
        <v>-3.5420098846787575</v>
      </c>
      <c r="AV98" s="12">
        <v>113.8</v>
      </c>
      <c r="AW98" s="20">
        <f t="shared" si="51"/>
        <v>-4.1300527240773315</v>
      </c>
      <c r="AX98" s="12">
        <v>119.6</v>
      </c>
      <c r="AY98" s="20">
        <f t="shared" si="52"/>
        <v>-1.9230769230769207</v>
      </c>
      <c r="AZ98" s="12">
        <v>124.5</v>
      </c>
      <c r="BA98" s="20">
        <f t="shared" si="53"/>
        <v>1.6064257028112447</v>
      </c>
      <c r="BB98" s="12">
        <v>113.7</v>
      </c>
      <c r="BC98" s="20">
        <f t="shared" si="54"/>
        <v>-0.70360598065083302</v>
      </c>
      <c r="BD98" s="12">
        <v>118.8</v>
      </c>
      <c r="BE98" s="20">
        <f t="shared" si="55"/>
        <v>-2.1885521885521837</v>
      </c>
      <c r="BF98" s="30">
        <v>127</v>
      </c>
      <c r="BG98" s="39">
        <f t="shared" si="56"/>
        <v>-2.7559055118110236</v>
      </c>
    </row>
    <row r="99" spans="1:59" hidden="1" x14ac:dyDescent="0.3">
      <c r="A99" s="11" t="s">
        <v>33</v>
      </c>
      <c r="B99" s="12">
        <v>2015</v>
      </c>
      <c r="C99" s="11" t="s">
        <v>48</v>
      </c>
      <c r="D99" s="11">
        <f t="shared" si="30"/>
        <v>9</v>
      </c>
      <c r="E99" s="12">
        <v>123.4</v>
      </c>
      <c r="F99" s="32">
        <f t="shared" si="31"/>
        <v>0.97244732576984483</v>
      </c>
      <c r="G99" s="12">
        <v>129</v>
      </c>
      <c r="H99" s="20">
        <f t="shared" si="32"/>
        <v>1.0852713178294617</v>
      </c>
      <c r="I99" s="12">
        <v>115.6</v>
      </c>
      <c r="J99" s="20">
        <f t="shared" si="33"/>
        <v>2.6816608996539868</v>
      </c>
      <c r="K99" s="12">
        <v>128.30000000000001</v>
      </c>
      <c r="L99" s="20">
        <f t="shared" si="34"/>
        <v>0.46765393608729094</v>
      </c>
      <c r="M99" s="12">
        <v>107</v>
      </c>
      <c r="N99" s="20">
        <f t="shared" si="35"/>
        <v>4.5794392523364547</v>
      </c>
      <c r="O99" s="12">
        <v>124</v>
      </c>
      <c r="P99" s="20">
        <f t="shared" si="36"/>
        <v>3.5483870967741984</v>
      </c>
      <c r="Q99" s="12">
        <v>168.5</v>
      </c>
      <c r="R99" s="20">
        <f t="shared" si="37"/>
        <v>-3.7388724035608374</v>
      </c>
      <c r="S99" s="12">
        <v>165.4</v>
      </c>
      <c r="T99" s="20">
        <f t="shared" si="38"/>
        <v>-9.3107617896009707</v>
      </c>
      <c r="U99" s="12">
        <v>86.3</v>
      </c>
      <c r="V99" s="20">
        <f t="shared" si="39"/>
        <v>4.7508690614136828</v>
      </c>
      <c r="W99" s="12">
        <v>134.4</v>
      </c>
      <c r="X99" s="20">
        <f t="shared" si="40"/>
        <v>-4.4642857142857144</v>
      </c>
      <c r="Y99" s="12">
        <v>119.1</v>
      </c>
      <c r="Z99" s="20">
        <f t="shared" si="41"/>
        <v>1.3434089000839704</v>
      </c>
      <c r="AA99" s="12">
        <v>132.30000000000001</v>
      </c>
      <c r="AB99" s="20">
        <f t="shared" si="42"/>
        <v>0.15117157974299972</v>
      </c>
      <c r="AC99" s="12">
        <v>131.5</v>
      </c>
      <c r="AD99" s="20">
        <f t="shared" si="43"/>
        <v>-0.22813688212928621</v>
      </c>
      <c r="AE99" s="12">
        <v>134.69999999999999</v>
      </c>
      <c r="AF99" s="20">
        <f t="shared" si="44"/>
        <v>-2.0044543429844017</v>
      </c>
      <c r="AG99" s="12">
        <v>124</v>
      </c>
      <c r="AH99" s="20">
        <f t="shared" si="45"/>
        <v>3.1451612903225854</v>
      </c>
      <c r="AI99" s="12">
        <v>118.6</v>
      </c>
      <c r="AJ99" s="20">
        <f t="shared" si="46"/>
        <v>4.0472175379426742</v>
      </c>
      <c r="AK99" s="12">
        <v>123.2</v>
      </c>
      <c r="AL99" s="20">
        <f t="shared" si="47"/>
        <v>3.2467532467532463</v>
      </c>
      <c r="AM99" s="11" t="s">
        <v>77</v>
      </c>
      <c r="AN99" s="11">
        <f t="shared" si="57"/>
        <v>121.6</v>
      </c>
      <c r="AO99" s="20">
        <f t="shared" si="29"/>
        <v>0.65789473684211464</v>
      </c>
      <c r="AP99" s="12">
        <v>115.1</v>
      </c>
      <c r="AQ99" s="20">
        <f t="shared" si="48"/>
        <v>4.6046915725456223</v>
      </c>
      <c r="AR99" s="12">
        <v>120.4</v>
      </c>
      <c r="AS99" s="20">
        <f t="shared" si="49"/>
        <v>1.827242524916934</v>
      </c>
      <c r="AT99" s="12">
        <v>117.1</v>
      </c>
      <c r="AU99" s="20">
        <f t="shared" si="50"/>
        <v>2.305721605465417</v>
      </c>
      <c r="AV99" s="12">
        <v>109.1</v>
      </c>
      <c r="AW99" s="20">
        <f t="shared" si="51"/>
        <v>2.0164986251145764</v>
      </c>
      <c r="AX99" s="12">
        <v>117.3</v>
      </c>
      <c r="AY99" s="20">
        <f t="shared" si="52"/>
        <v>0.85251491901108278</v>
      </c>
      <c r="AZ99" s="12">
        <v>126.5</v>
      </c>
      <c r="BA99" s="20">
        <f t="shared" si="53"/>
        <v>-0.63241106719367357</v>
      </c>
      <c r="BB99" s="12">
        <v>112.9</v>
      </c>
      <c r="BC99" s="20">
        <f t="shared" si="54"/>
        <v>0.44286979627989365</v>
      </c>
      <c r="BD99" s="12">
        <v>116.2</v>
      </c>
      <c r="BE99" s="20">
        <f t="shared" si="55"/>
        <v>1.1187607573149718</v>
      </c>
      <c r="BF99" s="30">
        <v>123.5</v>
      </c>
      <c r="BG99" s="39">
        <f t="shared" si="56"/>
        <v>1.538461538461543</v>
      </c>
    </row>
    <row r="100" spans="1:59" hidden="1" x14ac:dyDescent="0.3">
      <c r="A100" s="11" t="s">
        <v>35</v>
      </c>
      <c r="B100" s="12">
        <v>2015</v>
      </c>
      <c r="C100" s="11" t="s">
        <v>48</v>
      </c>
      <c r="D100" s="11">
        <f t="shared" si="30"/>
        <v>9</v>
      </c>
      <c r="E100" s="12">
        <v>124.6</v>
      </c>
      <c r="F100" s="32">
        <f t="shared" si="31"/>
        <v>0.80256821829855551</v>
      </c>
      <c r="G100" s="12">
        <v>130.4</v>
      </c>
      <c r="H100" s="20">
        <f t="shared" si="32"/>
        <v>0</v>
      </c>
      <c r="I100" s="12">
        <v>118.7</v>
      </c>
      <c r="J100" s="20">
        <f t="shared" si="33"/>
        <v>1.7691659646166757</v>
      </c>
      <c r="K100" s="12">
        <v>128.9</v>
      </c>
      <c r="L100" s="20">
        <f t="shared" si="34"/>
        <v>0.38789759503491078</v>
      </c>
      <c r="M100" s="12">
        <v>111.9</v>
      </c>
      <c r="N100" s="20">
        <f t="shared" si="35"/>
        <v>3.4852546916890002</v>
      </c>
      <c r="O100" s="12">
        <v>128.4</v>
      </c>
      <c r="P100" s="20">
        <f t="shared" si="36"/>
        <v>3.7383177570093324</v>
      </c>
      <c r="Q100" s="12">
        <v>162.19999999999999</v>
      </c>
      <c r="R100" s="20">
        <f t="shared" si="37"/>
        <v>-2.7743526510480891</v>
      </c>
      <c r="S100" s="12">
        <v>150</v>
      </c>
      <c r="T100" s="20">
        <f t="shared" si="38"/>
        <v>2.7999999999999923</v>
      </c>
      <c r="U100" s="12">
        <v>90.4</v>
      </c>
      <c r="V100" s="20">
        <f t="shared" si="39"/>
        <v>3.6504424778761027</v>
      </c>
      <c r="W100" s="12">
        <v>128.4</v>
      </c>
      <c r="X100" s="20">
        <f t="shared" si="40"/>
        <v>-1.4018691588785135</v>
      </c>
      <c r="Y100" s="12">
        <v>120.7</v>
      </c>
      <c r="Z100" s="20">
        <f t="shared" si="41"/>
        <v>1.3256006628003267</v>
      </c>
      <c r="AA100" s="12">
        <v>132.5</v>
      </c>
      <c r="AB100" s="20">
        <f t="shared" si="42"/>
        <v>0.45283018867924096</v>
      </c>
      <c r="AC100" s="12">
        <v>131.19999999999999</v>
      </c>
      <c r="AD100" s="20">
        <f t="shared" si="43"/>
        <v>0.4573170731707491</v>
      </c>
      <c r="AE100" s="12">
        <v>132</v>
      </c>
      <c r="AF100" s="20">
        <f t="shared" si="44"/>
        <v>-0.37878787878787878</v>
      </c>
      <c r="AG100" s="12">
        <v>127.9</v>
      </c>
      <c r="AH100" s="20">
        <f t="shared" si="45"/>
        <v>2.5019546520719222</v>
      </c>
      <c r="AI100" s="12">
        <v>123.4</v>
      </c>
      <c r="AJ100" s="20">
        <f t="shared" si="46"/>
        <v>3.1604538087520186</v>
      </c>
      <c r="AK100" s="12">
        <v>127.2</v>
      </c>
      <c r="AL100" s="20">
        <f t="shared" si="47"/>
        <v>2.6729559748427603</v>
      </c>
      <c r="AM100" s="11" t="s">
        <v>77</v>
      </c>
      <c r="AN100" s="11">
        <f t="shared" si="57"/>
        <v>121.6</v>
      </c>
      <c r="AO100" s="20">
        <f t="shared" si="29"/>
        <v>0.65789473684211464</v>
      </c>
      <c r="AP100" s="12">
        <v>120.4</v>
      </c>
      <c r="AQ100" s="20">
        <f t="shared" si="48"/>
        <v>3.3222591362126241</v>
      </c>
      <c r="AR100" s="12">
        <v>122.6</v>
      </c>
      <c r="AS100" s="20">
        <f t="shared" si="49"/>
        <v>2.0391517128874388</v>
      </c>
      <c r="AT100" s="12">
        <v>119.8</v>
      </c>
      <c r="AU100" s="20">
        <f t="shared" si="50"/>
        <v>1.8363939899833079</v>
      </c>
      <c r="AV100" s="12">
        <v>111.3</v>
      </c>
      <c r="AW100" s="20">
        <f t="shared" si="51"/>
        <v>2.2461814914645104</v>
      </c>
      <c r="AX100" s="12">
        <v>118.3</v>
      </c>
      <c r="AY100" s="20">
        <f t="shared" si="52"/>
        <v>1.5215553677092115</v>
      </c>
      <c r="AZ100" s="12">
        <v>125.7</v>
      </c>
      <c r="BA100" s="20">
        <f t="shared" si="53"/>
        <v>-0.47732696897375382</v>
      </c>
      <c r="BB100" s="12">
        <v>113.4</v>
      </c>
      <c r="BC100" s="20">
        <f t="shared" si="54"/>
        <v>0.70546737213403621</v>
      </c>
      <c r="BD100" s="12">
        <v>117.5</v>
      </c>
      <c r="BE100" s="20">
        <f t="shared" si="55"/>
        <v>1.4468085106383004</v>
      </c>
      <c r="BF100" s="30">
        <v>125.4</v>
      </c>
      <c r="BG100" s="39">
        <f t="shared" si="56"/>
        <v>1.8341307814992003</v>
      </c>
    </row>
    <row r="101" spans="1:59" hidden="1" x14ac:dyDescent="0.3">
      <c r="A101" s="11" t="s">
        <v>30</v>
      </c>
      <c r="B101" s="12">
        <v>2015</v>
      </c>
      <c r="C101" s="11" t="s">
        <v>50</v>
      </c>
      <c r="D101" s="11">
        <f t="shared" si="30"/>
        <v>10</v>
      </c>
      <c r="E101" s="12">
        <v>125.6</v>
      </c>
      <c r="F101" s="32">
        <f t="shared" si="31"/>
        <v>-1.5923566878980893</v>
      </c>
      <c r="G101" s="12">
        <v>130.4</v>
      </c>
      <c r="H101" s="20">
        <f t="shared" si="32"/>
        <v>-1.3803680981595179</v>
      </c>
      <c r="I101" s="12">
        <v>120.8</v>
      </c>
      <c r="J101" s="20">
        <f t="shared" si="33"/>
        <v>-4.0562913907284699</v>
      </c>
      <c r="K101" s="12">
        <v>129.4</v>
      </c>
      <c r="L101" s="20">
        <f t="shared" si="34"/>
        <v>-0.69551777434312645</v>
      </c>
      <c r="M101" s="12">
        <v>115.8</v>
      </c>
      <c r="N101" s="20">
        <f t="shared" si="35"/>
        <v>-5.8721934369602744</v>
      </c>
      <c r="O101" s="12">
        <v>133.19999999999999</v>
      </c>
      <c r="P101" s="20">
        <f t="shared" si="36"/>
        <v>-6.8318318318318276</v>
      </c>
      <c r="Q101" s="12">
        <v>157.69999999999999</v>
      </c>
      <c r="R101" s="20">
        <f t="shared" si="37"/>
        <v>5.1363348129359689</v>
      </c>
      <c r="S101" s="12">
        <v>154.19999999999999</v>
      </c>
      <c r="T101" s="20">
        <f t="shared" si="38"/>
        <v>21.400778210116734</v>
      </c>
      <c r="U101" s="12">
        <v>93.7</v>
      </c>
      <c r="V101" s="20">
        <f t="shared" si="39"/>
        <v>-4.5891141942369238</v>
      </c>
      <c r="W101" s="12">
        <v>126.6</v>
      </c>
      <c r="X101" s="20">
        <f t="shared" si="40"/>
        <v>7.2669826224328729</v>
      </c>
      <c r="Y101" s="12">
        <v>122.3</v>
      </c>
      <c r="Z101" s="20">
        <f t="shared" si="41"/>
        <v>-2.3712183156173272</v>
      </c>
      <c r="AA101" s="12">
        <v>133.1</v>
      </c>
      <c r="AB101" s="20">
        <f t="shared" si="42"/>
        <v>-0.15026296018030702</v>
      </c>
      <c r="AC101" s="12">
        <v>131.80000000000001</v>
      </c>
      <c r="AD101" s="20">
        <f t="shared" si="43"/>
        <v>0.60698027314110992</v>
      </c>
      <c r="AE101" s="12">
        <v>131.5</v>
      </c>
      <c r="AF101" s="20">
        <f t="shared" si="44"/>
        <v>2.8897338403041912</v>
      </c>
      <c r="AG101" s="12">
        <v>131.1</v>
      </c>
      <c r="AH101" s="20">
        <f t="shared" si="45"/>
        <v>-5.110602593440114</v>
      </c>
      <c r="AI101" s="12">
        <v>127.3</v>
      </c>
      <c r="AJ101" s="20">
        <f t="shared" si="46"/>
        <v>-6.6771406127258448</v>
      </c>
      <c r="AK101" s="12">
        <v>130.6</v>
      </c>
      <c r="AL101" s="20">
        <f t="shared" si="47"/>
        <v>-5.3598774885145488</v>
      </c>
      <c r="AM101" s="11" t="s">
        <v>32</v>
      </c>
      <c r="AN101" s="11">
        <v>122.4</v>
      </c>
      <c r="AO101" s="20">
        <f t="shared" si="29"/>
        <v>0.40849673202614384</v>
      </c>
      <c r="AP101" s="12">
        <v>124.4</v>
      </c>
      <c r="AQ101" s="20">
        <f t="shared" si="48"/>
        <v>-7.636655948553055</v>
      </c>
      <c r="AR101" s="12">
        <v>125.1</v>
      </c>
      <c r="AS101" s="20">
        <f t="shared" si="49"/>
        <v>-3.5171862509991945</v>
      </c>
      <c r="AT101" s="12">
        <v>122</v>
      </c>
      <c r="AU101" s="20">
        <f t="shared" si="50"/>
        <v>-3.5245901639344241</v>
      </c>
      <c r="AV101" s="12">
        <v>113.8</v>
      </c>
      <c r="AW101" s="20">
        <f t="shared" si="51"/>
        <v>-3.9543057996485063</v>
      </c>
      <c r="AX101" s="12">
        <v>120.1</v>
      </c>
      <c r="AY101" s="20">
        <f t="shared" si="52"/>
        <v>-1.9983347210657716</v>
      </c>
      <c r="AZ101" s="12">
        <v>125.1</v>
      </c>
      <c r="BA101" s="20">
        <f t="shared" si="53"/>
        <v>1.1191047162270229</v>
      </c>
      <c r="BB101" s="12">
        <v>114.2</v>
      </c>
      <c r="BC101" s="20">
        <f t="shared" si="54"/>
        <v>-0.61295971978984487</v>
      </c>
      <c r="BD101" s="12">
        <v>119.2</v>
      </c>
      <c r="BE101" s="20">
        <f t="shared" si="55"/>
        <v>-2.2651006711409418</v>
      </c>
      <c r="BF101" s="30">
        <v>127.7</v>
      </c>
      <c r="BG101" s="39">
        <f t="shared" si="56"/>
        <v>-2.7407987470634296</v>
      </c>
    </row>
    <row r="102" spans="1:59" hidden="1" x14ac:dyDescent="0.3">
      <c r="A102" s="11" t="s">
        <v>33</v>
      </c>
      <c r="B102" s="12">
        <v>2015</v>
      </c>
      <c r="C102" s="11" t="s">
        <v>50</v>
      </c>
      <c r="D102" s="11">
        <f t="shared" si="30"/>
        <v>10</v>
      </c>
      <c r="E102" s="12">
        <v>123.6</v>
      </c>
      <c r="F102" s="32">
        <f t="shared" si="31"/>
        <v>1.1326860841423994</v>
      </c>
      <c r="G102" s="12">
        <v>128.6</v>
      </c>
      <c r="H102" s="20">
        <f t="shared" si="32"/>
        <v>0.93312597200623415</v>
      </c>
      <c r="I102" s="12">
        <v>115.9</v>
      </c>
      <c r="J102" s="20">
        <f t="shared" si="33"/>
        <v>2.5884383088869716</v>
      </c>
      <c r="K102" s="12">
        <v>128.5</v>
      </c>
      <c r="L102" s="20">
        <f t="shared" si="34"/>
        <v>0.46692607003890607</v>
      </c>
      <c r="M102" s="12">
        <v>109</v>
      </c>
      <c r="N102" s="20">
        <f t="shared" si="35"/>
        <v>3.9449541284403642</v>
      </c>
      <c r="O102" s="12">
        <v>124.1</v>
      </c>
      <c r="P102" s="20">
        <f t="shared" si="36"/>
        <v>3.9484286865431151</v>
      </c>
      <c r="Q102" s="12">
        <v>165.8</v>
      </c>
      <c r="R102" s="20">
        <f t="shared" si="37"/>
        <v>-3.25693606755127</v>
      </c>
      <c r="S102" s="12">
        <v>187.2</v>
      </c>
      <c r="T102" s="20">
        <f t="shared" si="38"/>
        <v>-11.698717948717938</v>
      </c>
      <c r="U102" s="12">
        <v>89.4</v>
      </c>
      <c r="V102" s="20">
        <f t="shared" si="39"/>
        <v>3.2438478747203479</v>
      </c>
      <c r="W102" s="12">
        <v>135.80000000000001</v>
      </c>
      <c r="X102" s="20">
        <f t="shared" si="40"/>
        <v>-4.4918998527246119</v>
      </c>
      <c r="Y102" s="12">
        <v>119.4</v>
      </c>
      <c r="Z102" s="20">
        <f t="shared" si="41"/>
        <v>1.4237855946398565</v>
      </c>
      <c r="AA102" s="12">
        <v>132.9</v>
      </c>
      <c r="AB102" s="20">
        <f t="shared" si="42"/>
        <v>7.5244544770499855E-2</v>
      </c>
      <c r="AC102" s="12">
        <v>132.6</v>
      </c>
      <c r="AD102" s="20">
        <f t="shared" si="43"/>
        <v>-0.37707390648567118</v>
      </c>
      <c r="AE102" s="12">
        <v>135.30000000000001</v>
      </c>
      <c r="AF102" s="20">
        <f t="shared" si="44"/>
        <v>-2.0694752402069558</v>
      </c>
      <c r="AG102" s="12">
        <v>124.4</v>
      </c>
      <c r="AH102" s="20">
        <f t="shared" si="45"/>
        <v>3.295819935691314</v>
      </c>
      <c r="AI102" s="12">
        <v>118.8</v>
      </c>
      <c r="AJ102" s="20">
        <f t="shared" si="46"/>
        <v>4.2087542087542094</v>
      </c>
      <c r="AK102" s="12">
        <v>123.6</v>
      </c>
      <c r="AL102" s="20">
        <f t="shared" si="47"/>
        <v>3.398058252427187</v>
      </c>
      <c r="AM102" s="11" t="s">
        <v>78</v>
      </c>
      <c r="AN102" s="11">
        <f t="shared" si="57"/>
        <v>122.4</v>
      </c>
      <c r="AO102" s="20">
        <f t="shared" si="29"/>
        <v>0.40849673202614384</v>
      </c>
      <c r="AP102" s="12">
        <v>114.9</v>
      </c>
      <c r="AQ102" s="20">
        <f t="shared" si="48"/>
        <v>5.134899912967791</v>
      </c>
      <c r="AR102" s="12">
        <v>120.7</v>
      </c>
      <c r="AS102" s="20">
        <f t="shared" si="49"/>
        <v>1.9055509527754741</v>
      </c>
      <c r="AT102" s="12">
        <v>117.7</v>
      </c>
      <c r="AU102" s="20">
        <f t="shared" si="50"/>
        <v>2.2939677145284643</v>
      </c>
      <c r="AV102" s="12">
        <v>109.3</v>
      </c>
      <c r="AW102" s="20">
        <f t="shared" si="51"/>
        <v>1.9213174748398982</v>
      </c>
      <c r="AX102" s="12">
        <v>117.7</v>
      </c>
      <c r="AY102" s="20">
        <f t="shared" si="52"/>
        <v>0.84961767204757865</v>
      </c>
      <c r="AZ102" s="12">
        <v>126.5</v>
      </c>
      <c r="BA102" s="20">
        <f t="shared" si="53"/>
        <v>-0.47430830039525246</v>
      </c>
      <c r="BB102" s="12">
        <v>113.5</v>
      </c>
      <c r="BC102" s="20">
        <f t="shared" si="54"/>
        <v>0.3524229074889918</v>
      </c>
      <c r="BD102" s="12">
        <v>116.5</v>
      </c>
      <c r="BE102" s="20">
        <f t="shared" si="55"/>
        <v>1.2017167381974299</v>
      </c>
      <c r="BF102" s="30">
        <v>124.2</v>
      </c>
      <c r="BG102" s="39">
        <f t="shared" si="56"/>
        <v>1.5297906602254359</v>
      </c>
    </row>
    <row r="103" spans="1:59" hidden="1" x14ac:dyDescent="0.3">
      <c r="A103" s="11" t="s">
        <v>35</v>
      </c>
      <c r="B103" s="12">
        <v>2015</v>
      </c>
      <c r="C103" s="11" t="s">
        <v>50</v>
      </c>
      <c r="D103" s="11">
        <f t="shared" si="30"/>
        <v>10</v>
      </c>
      <c r="E103" s="12">
        <v>125</v>
      </c>
      <c r="F103" s="32">
        <f t="shared" si="31"/>
        <v>0.87999999999999534</v>
      </c>
      <c r="G103" s="12">
        <v>129.80000000000001</v>
      </c>
      <c r="H103" s="20">
        <f t="shared" si="32"/>
        <v>0.61633281972263709</v>
      </c>
      <c r="I103" s="12">
        <v>118.9</v>
      </c>
      <c r="J103" s="20">
        <f t="shared" si="33"/>
        <v>2.3549201009251446</v>
      </c>
      <c r="K103" s="12">
        <v>129.1</v>
      </c>
      <c r="L103" s="20">
        <f t="shared" si="34"/>
        <v>0.30983733539891994</v>
      </c>
      <c r="M103" s="12">
        <v>113.3</v>
      </c>
      <c r="N103" s="20">
        <f t="shared" si="35"/>
        <v>3.9717563989408649</v>
      </c>
      <c r="O103" s="12">
        <v>129</v>
      </c>
      <c r="P103" s="20">
        <f t="shared" si="36"/>
        <v>2.4031007751937938</v>
      </c>
      <c r="Q103" s="12">
        <v>160.4</v>
      </c>
      <c r="R103" s="20">
        <f t="shared" si="37"/>
        <v>-3.2418952618453969</v>
      </c>
      <c r="S103" s="12">
        <v>165.3</v>
      </c>
      <c r="T103" s="20">
        <f t="shared" si="38"/>
        <v>-2.7223230490018149</v>
      </c>
      <c r="U103" s="12">
        <v>92.3</v>
      </c>
      <c r="V103" s="20">
        <f t="shared" si="39"/>
        <v>2.3835319609967529</v>
      </c>
      <c r="W103" s="12">
        <v>129.69999999999999</v>
      </c>
      <c r="X103" s="20">
        <f t="shared" si="40"/>
        <v>-1.0794140323824035</v>
      </c>
      <c r="Y103" s="12">
        <v>121.1</v>
      </c>
      <c r="Z103" s="20">
        <f t="shared" si="41"/>
        <v>1.6515276630883566</v>
      </c>
      <c r="AA103" s="12">
        <v>133</v>
      </c>
      <c r="AB103" s="20">
        <f t="shared" si="42"/>
        <v>0.90225563909773576</v>
      </c>
      <c r="AC103" s="12">
        <v>132.1</v>
      </c>
      <c r="AD103" s="20">
        <f t="shared" si="43"/>
        <v>0.22710068130205255</v>
      </c>
      <c r="AE103" s="12">
        <v>132.5</v>
      </c>
      <c r="AF103" s="20">
        <f t="shared" si="44"/>
        <v>-0.22641509433963125</v>
      </c>
      <c r="AG103" s="12">
        <v>128.5</v>
      </c>
      <c r="AH103" s="20">
        <f t="shared" si="45"/>
        <v>2.8015564202334584</v>
      </c>
      <c r="AI103" s="12">
        <v>123.8</v>
      </c>
      <c r="AJ103" s="20">
        <f t="shared" si="46"/>
        <v>3.5541195476575056</v>
      </c>
      <c r="AK103" s="12">
        <v>127.8</v>
      </c>
      <c r="AL103" s="20">
        <f t="shared" si="47"/>
        <v>2.8951486697965594</v>
      </c>
      <c r="AM103" s="11" t="s">
        <v>78</v>
      </c>
      <c r="AN103" s="11">
        <f t="shared" si="57"/>
        <v>122.4</v>
      </c>
      <c r="AO103" s="20">
        <f t="shared" si="29"/>
        <v>0.40849673202614384</v>
      </c>
      <c r="AP103" s="12">
        <v>120.8</v>
      </c>
      <c r="AQ103" s="20">
        <f t="shared" si="48"/>
        <v>3.9735099337748316</v>
      </c>
      <c r="AR103" s="12">
        <v>123</v>
      </c>
      <c r="AS103" s="20">
        <f t="shared" si="49"/>
        <v>2.1138211382113776</v>
      </c>
      <c r="AT103" s="12">
        <v>120.4</v>
      </c>
      <c r="AU103" s="20">
        <f t="shared" si="50"/>
        <v>1.827242524916934</v>
      </c>
      <c r="AV103" s="12">
        <v>111.4</v>
      </c>
      <c r="AW103" s="20">
        <f t="shared" si="51"/>
        <v>2.33393177737881</v>
      </c>
      <c r="AX103" s="12">
        <v>118.7</v>
      </c>
      <c r="AY103" s="20">
        <f t="shared" si="52"/>
        <v>1.8534119629317631</v>
      </c>
      <c r="AZ103" s="12">
        <v>125.9</v>
      </c>
      <c r="BA103" s="20">
        <f t="shared" si="53"/>
        <v>-7.9428117553620753E-2</v>
      </c>
      <c r="BB103" s="12">
        <v>113.9</v>
      </c>
      <c r="BC103" s="20">
        <f t="shared" si="54"/>
        <v>0.26338893766461557</v>
      </c>
      <c r="BD103" s="12">
        <v>117.9</v>
      </c>
      <c r="BE103" s="20">
        <f t="shared" si="55"/>
        <v>1.4418999151823482</v>
      </c>
      <c r="BF103" s="30">
        <v>126.1</v>
      </c>
      <c r="BG103" s="39">
        <f t="shared" si="56"/>
        <v>1.7446471054718613</v>
      </c>
    </row>
    <row r="104" spans="1:59" hidden="1" x14ac:dyDescent="0.3">
      <c r="A104" s="11" t="s">
        <v>30</v>
      </c>
      <c r="B104" s="12">
        <v>2015</v>
      </c>
      <c r="C104" s="11" t="s">
        <v>53</v>
      </c>
      <c r="D104" s="11">
        <f t="shared" si="30"/>
        <v>11</v>
      </c>
      <c r="E104" s="12">
        <v>126.1</v>
      </c>
      <c r="F104" s="32">
        <f t="shared" si="31"/>
        <v>-1.6653449643140319</v>
      </c>
      <c r="G104" s="12">
        <v>130.6</v>
      </c>
      <c r="H104" s="20">
        <f t="shared" si="32"/>
        <v>-0.61255742725879248</v>
      </c>
      <c r="I104" s="12">
        <v>121.7</v>
      </c>
      <c r="J104" s="20">
        <f t="shared" si="33"/>
        <v>-0.16433853738701959</v>
      </c>
      <c r="K104" s="12">
        <v>129.5</v>
      </c>
      <c r="L104" s="20">
        <f t="shared" si="34"/>
        <v>-0.69498069498069937</v>
      </c>
      <c r="M104" s="12">
        <v>117.8</v>
      </c>
      <c r="N104" s="20">
        <f t="shared" si="35"/>
        <v>-6.6213921901527986</v>
      </c>
      <c r="O104" s="12">
        <v>132.1</v>
      </c>
      <c r="P104" s="20">
        <f t="shared" si="36"/>
        <v>-6.3588190764572232</v>
      </c>
      <c r="Q104" s="12">
        <v>155.19999999999999</v>
      </c>
      <c r="R104" s="20">
        <f t="shared" si="37"/>
        <v>6.0567010309278393</v>
      </c>
      <c r="S104" s="12">
        <v>160.80000000000001</v>
      </c>
      <c r="T104" s="20">
        <f t="shared" si="38"/>
        <v>19.154228855721382</v>
      </c>
      <c r="U104" s="12">
        <v>94.5</v>
      </c>
      <c r="V104" s="20">
        <f t="shared" si="39"/>
        <v>-3.9153439153439185</v>
      </c>
      <c r="W104" s="12">
        <v>128.30000000000001</v>
      </c>
      <c r="X104" s="20">
        <f t="shared" si="40"/>
        <v>6.8589243959469854</v>
      </c>
      <c r="Y104" s="12">
        <v>123.1</v>
      </c>
      <c r="Z104" s="20">
        <f t="shared" si="41"/>
        <v>-2.6807473598700224</v>
      </c>
      <c r="AA104" s="12">
        <v>134.19999999999999</v>
      </c>
      <c r="AB104" s="20">
        <f t="shared" si="42"/>
        <v>-0.37257824143070051</v>
      </c>
      <c r="AC104" s="12">
        <v>132.4</v>
      </c>
      <c r="AD104" s="20">
        <f t="shared" si="43"/>
        <v>0.67975830815710392</v>
      </c>
      <c r="AE104" s="12">
        <v>132.19999999999999</v>
      </c>
      <c r="AF104" s="20">
        <f t="shared" si="44"/>
        <v>4.0847201210287487</v>
      </c>
      <c r="AG104" s="12">
        <v>132.1</v>
      </c>
      <c r="AH104" s="20">
        <f t="shared" si="45"/>
        <v>-5.3747161241483683</v>
      </c>
      <c r="AI104" s="12">
        <v>128.19999999999999</v>
      </c>
      <c r="AJ104" s="20">
        <f t="shared" si="46"/>
        <v>-6.9422776911076385</v>
      </c>
      <c r="AK104" s="12">
        <v>131.5</v>
      </c>
      <c r="AL104" s="20">
        <f t="shared" si="47"/>
        <v>-5.5513307984790847</v>
      </c>
      <c r="AM104" s="11" t="s">
        <v>32</v>
      </c>
      <c r="AN104" s="11">
        <v>122.9</v>
      </c>
      <c r="AO104" s="20">
        <f t="shared" si="29"/>
        <v>-0.40683482506102525</v>
      </c>
      <c r="AP104" s="12">
        <v>125.6</v>
      </c>
      <c r="AQ104" s="20">
        <f t="shared" si="48"/>
        <v>-8.3598726114649686</v>
      </c>
      <c r="AR104" s="12">
        <v>125.6</v>
      </c>
      <c r="AS104" s="20">
        <f t="shared" si="49"/>
        <v>-3.662420382165601</v>
      </c>
      <c r="AT104" s="12">
        <v>122.6</v>
      </c>
      <c r="AU104" s="20">
        <f t="shared" si="50"/>
        <v>-3.6704730831973897</v>
      </c>
      <c r="AV104" s="12">
        <v>114</v>
      </c>
      <c r="AW104" s="20">
        <f t="shared" si="51"/>
        <v>-4.1228070175438623</v>
      </c>
      <c r="AX104" s="12">
        <v>120.9</v>
      </c>
      <c r="AY104" s="20">
        <f t="shared" si="52"/>
        <v>-2.4813895781637716</v>
      </c>
      <c r="AZ104" s="12">
        <v>125.8</v>
      </c>
      <c r="BA104" s="20">
        <f t="shared" si="53"/>
        <v>0.63593004769475137</v>
      </c>
      <c r="BB104" s="12">
        <v>114.2</v>
      </c>
      <c r="BC104" s="20">
        <f t="shared" si="54"/>
        <v>-0.78809106830123099</v>
      </c>
      <c r="BD104" s="12">
        <v>119.6</v>
      </c>
      <c r="BE104" s="20">
        <f t="shared" si="55"/>
        <v>-2.508361204013378</v>
      </c>
      <c r="BF104" s="30">
        <v>128.30000000000001</v>
      </c>
      <c r="BG104" s="39">
        <f t="shared" si="56"/>
        <v>-2.8838659392050014</v>
      </c>
    </row>
    <row r="105" spans="1:59" hidden="1" x14ac:dyDescent="0.3">
      <c r="A105" s="11" t="s">
        <v>33</v>
      </c>
      <c r="B105" s="12">
        <v>2015</v>
      </c>
      <c r="C105" s="11" t="s">
        <v>53</v>
      </c>
      <c r="D105" s="11">
        <f t="shared" si="30"/>
        <v>11</v>
      </c>
      <c r="E105" s="12">
        <v>124</v>
      </c>
      <c r="F105" s="32">
        <f t="shared" si="31"/>
        <v>1.1290322580645207</v>
      </c>
      <c r="G105" s="12">
        <v>129.80000000000001</v>
      </c>
      <c r="H105" s="20">
        <f t="shared" si="32"/>
        <v>0.38520801232665636</v>
      </c>
      <c r="I105" s="12">
        <v>121.5</v>
      </c>
      <c r="J105" s="20">
        <f t="shared" si="33"/>
        <v>8.2304526748966517E-2</v>
      </c>
      <c r="K105" s="12">
        <v>128.6</v>
      </c>
      <c r="L105" s="20">
        <f t="shared" si="34"/>
        <v>0.46656298600310603</v>
      </c>
      <c r="M105" s="12">
        <v>110</v>
      </c>
      <c r="N105" s="20">
        <f t="shared" si="35"/>
        <v>4.4545454545454595</v>
      </c>
      <c r="O105" s="12">
        <v>123.7</v>
      </c>
      <c r="P105" s="20">
        <f t="shared" si="36"/>
        <v>3.6378334680678948</v>
      </c>
      <c r="Q105" s="12">
        <v>164.6</v>
      </c>
      <c r="R105" s="20">
        <f t="shared" si="37"/>
        <v>-3.7667071688942824</v>
      </c>
      <c r="S105" s="12">
        <v>191.6</v>
      </c>
      <c r="T105" s="20">
        <f t="shared" si="38"/>
        <v>-10.647181628392488</v>
      </c>
      <c r="U105" s="12">
        <v>90.8</v>
      </c>
      <c r="V105" s="20">
        <f t="shared" si="39"/>
        <v>2.7533039647577096</v>
      </c>
      <c r="W105" s="12">
        <v>137.1</v>
      </c>
      <c r="X105" s="20">
        <f t="shared" si="40"/>
        <v>-4.3034281546316606</v>
      </c>
      <c r="Y105" s="12">
        <v>119.8</v>
      </c>
      <c r="Z105" s="20">
        <f t="shared" si="41"/>
        <v>1.5859766277128595</v>
      </c>
      <c r="AA105" s="12">
        <v>133.69999999999999</v>
      </c>
      <c r="AB105" s="20">
        <f t="shared" si="42"/>
        <v>0.22438294689604443</v>
      </c>
      <c r="AC105" s="12">
        <v>133.30000000000001</v>
      </c>
      <c r="AD105" s="20">
        <f t="shared" si="43"/>
        <v>-0.45011252813205005</v>
      </c>
      <c r="AE105" s="12">
        <v>137.6</v>
      </c>
      <c r="AF105" s="20">
        <f t="shared" si="44"/>
        <v>-2.9069767441860463</v>
      </c>
      <c r="AG105" s="12">
        <v>125</v>
      </c>
      <c r="AH105" s="20">
        <f t="shared" si="45"/>
        <v>3.4400000000000088</v>
      </c>
      <c r="AI105" s="12">
        <v>119.3</v>
      </c>
      <c r="AJ105" s="20">
        <f t="shared" si="46"/>
        <v>4.3587594300083845</v>
      </c>
      <c r="AK105" s="12">
        <v>124.2</v>
      </c>
      <c r="AL105" s="20">
        <f t="shared" si="47"/>
        <v>3.5426731078904918</v>
      </c>
      <c r="AM105" s="11" t="s">
        <v>79</v>
      </c>
      <c r="AN105" s="11">
        <f t="shared" si="57"/>
        <v>122.9</v>
      </c>
      <c r="AO105" s="20">
        <f t="shared" si="29"/>
        <v>-0.40683482506102525</v>
      </c>
      <c r="AP105" s="12">
        <v>115.1</v>
      </c>
      <c r="AQ105" s="20">
        <f t="shared" si="48"/>
        <v>5.6472632493483932</v>
      </c>
      <c r="AR105" s="12">
        <v>121</v>
      </c>
      <c r="AS105" s="20">
        <f t="shared" si="49"/>
        <v>1.98347107438017</v>
      </c>
      <c r="AT105" s="12">
        <v>118.1</v>
      </c>
      <c r="AU105" s="20">
        <f t="shared" si="50"/>
        <v>2.3708721422523382</v>
      </c>
      <c r="AV105" s="12">
        <v>109.3</v>
      </c>
      <c r="AW105" s="20">
        <f t="shared" si="51"/>
        <v>2.0128087831656019</v>
      </c>
      <c r="AX105" s="12">
        <v>117.9</v>
      </c>
      <c r="AY105" s="20">
        <f t="shared" si="52"/>
        <v>1.1026293469041537</v>
      </c>
      <c r="AZ105" s="12">
        <v>126.6</v>
      </c>
      <c r="BA105" s="20">
        <f t="shared" si="53"/>
        <v>-0.23696682464454752</v>
      </c>
      <c r="BB105" s="12">
        <v>113.3</v>
      </c>
      <c r="BC105" s="20">
        <f t="shared" si="54"/>
        <v>0.44130626654898503</v>
      </c>
      <c r="BD105" s="12">
        <v>116.6</v>
      </c>
      <c r="BE105" s="20">
        <f t="shared" si="55"/>
        <v>1.2864493996569468</v>
      </c>
      <c r="BF105" s="30">
        <v>124.6</v>
      </c>
      <c r="BG105" s="39">
        <f t="shared" si="56"/>
        <v>1.605136436597111</v>
      </c>
    </row>
    <row r="106" spans="1:59" hidden="1" x14ac:dyDescent="0.3">
      <c r="A106" s="11" t="s">
        <v>35</v>
      </c>
      <c r="B106" s="12">
        <v>2015</v>
      </c>
      <c r="C106" s="11" t="s">
        <v>53</v>
      </c>
      <c r="D106" s="11">
        <f t="shared" si="30"/>
        <v>11</v>
      </c>
      <c r="E106" s="12">
        <v>125.4</v>
      </c>
      <c r="F106" s="32">
        <f t="shared" si="31"/>
        <v>0.71770334928228985</v>
      </c>
      <c r="G106" s="12">
        <v>130.30000000000001</v>
      </c>
      <c r="H106" s="20">
        <f t="shared" si="32"/>
        <v>0.76745970836531074</v>
      </c>
      <c r="I106" s="12">
        <v>121.6</v>
      </c>
      <c r="J106" s="20">
        <f t="shared" si="33"/>
        <v>1.3980263157894761</v>
      </c>
      <c r="K106" s="12">
        <v>129.19999999999999</v>
      </c>
      <c r="L106" s="20">
        <f t="shared" si="34"/>
        <v>0.46439628482973905</v>
      </c>
      <c r="M106" s="12">
        <v>114.9</v>
      </c>
      <c r="N106" s="20">
        <f t="shared" si="35"/>
        <v>2.9590948651000795</v>
      </c>
      <c r="O106" s="12">
        <v>128.19999999999999</v>
      </c>
      <c r="P106" s="20">
        <f t="shared" si="36"/>
        <v>2.6521060842433744</v>
      </c>
      <c r="Q106" s="12">
        <v>158.4</v>
      </c>
      <c r="R106" s="20">
        <f t="shared" si="37"/>
        <v>-8.143939393939398</v>
      </c>
      <c r="S106" s="12">
        <v>171.2</v>
      </c>
      <c r="T106" s="20">
        <f t="shared" si="38"/>
        <v>-5.3154205607476603</v>
      </c>
      <c r="U106" s="12">
        <v>93.3</v>
      </c>
      <c r="V106" s="20">
        <f t="shared" si="39"/>
        <v>2.2508038585209094</v>
      </c>
      <c r="W106" s="12">
        <v>131.19999999999999</v>
      </c>
      <c r="X106" s="20">
        <f t="shared" si="40"/>
        <v>-1.7530487804877919</v>
      </c>
      <c r="Y106" s="12">
        <v>121.7</v>
      </c>
      <c r="Z106" s="20">
        <f t="shared" si="41"/>
        <v>1.3147082990961334</v>
      </c>
      <c r="AA106" s="12">
        <v>134</v>
      </c>
      <c r="AB106" s="20">
        <f t="shared" si="42"/>
        <v>0.82089552238805552</v>
      </c>
      <c r="AC106" s="12">
        <v>132.69999999999999</v>
      </c>
      <c r="AD106" s="20">
        <f t="shared" si="43"/>
        <v>-0.97965335342877402</v>
      </c>
      <c r="AE106" s="12">
        <v>133.6</v>
      </c>
      <c r="AF106" s="20">
        <f t="shared" si="44"/>
        <v>-0.37425149700598803</v>
      </c>
      <c r="AG106" s="12">
        <v>129.30000000000001</v>
      </c>
      <c r="AH106" s="20">
        <f t="shared" si="45"/>
        <v>2.474864655839125</v>
      </c>
      <c r="AI106" s="12">
        <v>124.5</v>
      </c>
      <c r="AJ106" s="20">
        <f t="shared" si="46"/>
        <v>3.2128514056224895</v>
      </c>
      <c r="AK106" s="12">
        <v>128.6</v>
      </c>
      <c r="AL106" s="20">
        <f t="shared" si="47"/>
        <v>2.5660964230171159</v>
      </c>
      <c r="AM106" s="11" t="s">
        <v>79</v>
      </c>
      <c r="AN106" s="11">
        <f t="shared" si="57"/>
        <v>122.9</v>
      </c>
      <c r="AO106" s="20">
        <f t="shared" si="29"/>
        <v>-0.40683482506102525</v>
      </c>
      <c r="AP106" s="12">
        <v>121.6</v>
      </c>
      <c r="AQ106" s="20">
        <f t="shared" si="48"/>
        <v>3.3717105263157965</v>
      </c>
      <c r="AR106" s="12">
        <v>123.4</v>
      </c>
      <c r="AS106" s="20">
        <f t="shared" si="49"/>
        <v>2.1069692058346794</v>
      </c>
      <c r="AT106" s="12">
        <v>120.9</v>
      </c>
      <c r="AU106" s="20">
        <f t="shared" si="50"/>
        <v>1.8196856906534231</v>
      </c>
      <c r="AV106" s="12">
        <v>111.5</v>
      </c>
      <c r="AW106" s="20">
        <f t="shared" si="51"/>
        <v>2.2421524663677128</v>
      </c>
      <c r="AX106" s="12">
        <v>119.2</v>
      </c>
      <c r="AY106" s="20">
        <f t="shared" si="52"/>
        <v>2.0134228187919394</v>
      </c>
      <c r="AZ106" s="12">
        <v>126.3</v>
      </c>
      <c r="BA106" s="20">
        <f t="shared" si="53"/>
        <v>-0.55423594615993887</v>
      </c>
      <c r="BB106" s="12">
        <v>113.8</v>
      </c>
      <c r="BC106" s="20">
        <f t="shared" si="54"/>
        <v>0.26362038664323123</v>
      </c>
      <c r="BD106" s="12">
        <v>118.1</v>
      </c>
      <c r="BE106" s="20">
        <f t="shared" si="55"/>
        <v>1.4394580863674877</v>
      </c>
      <c r="BF106" s="30">
        <v>126.6</v>
      </c>
      <c r="BG106" s="39">
        <f t="shared" si="56"/>
        <v>1.0268562401263912</v>
      </c>
    </row>
    <row r="107" spans="1:59" hidden="1" x14ac:dyDescent="0.3">
      <c r="A107" s="11" t="s">
        <v>30</v>
      </c>
      <c r="B107" s="12">
        <v>2015</v>
      </c>
      <c r="C107" s="11" t="s">
        <v>55</v>
      </c>
      <c r="D107" s="11">
        <f t="shared" si="30"/>
        <v>12</v>
      </c>
      <c r="E107" s="12">
        <v>126.3</v>
      </c>
      <c r="F107" s="32">
        <f t="shared" si="31"/>
        <v>-1.5835312747426764</v>
      </c>
      <c r="G107" s="12">
        <v>131.30000000000001</v>
      </c>
      <c r="H107" s="20">
        <f t="shared" si="32"/>
        <v>0.30464584920028731</v>
      </c>
      <c r="I107" s="12">
        <v>123.3</v>
      </c>
      <c r="J107" s="20">
        <f t="shared" si="33"/>
        <v>3.0819140308191382</v>
      </c>
      <c r="K107" s="12">
        <v>129.80000000000001</v>
      </c>
      <c r="L107" s="20">
        <f t="shared" si="34"/>
        <v>-0.92449922958398845</v>
      </c>
      <c r="M107" s="12">
        <v>118.3</v>
      </c>
      <c r="N107" s="20">
        <f t="shared" si="35"/>
        <v>-7.0160608622147054</v>
      </c>
      <c r="O107" s="12">
        <v>131.6</v>
      </c>
      <c r="P107" s="20">
        <f t="shared" si="36"/>
        <v>-8.206686930091184</v>
      </c>
      <c r="Q107" s="12">
        <v>145.5</v>
      </c>
      <c r="R107" s="20">
        <f t="shared" si="37"/>
        <v>2.4054982817869419</v>
      </c>
      <c r="S107" s="12">
        <v>162.1</v>
      </c>
      <c r="T107" s="20">
        <f t="shared" si="38"/>
        <v>17.273288093769278</v>
      </c>
      <c r="U107" s="12">
        <v>95.4</v>
      </c>
      <c r="V107" s="20">
        <f t="shared" si="39"/>
        <v>-2.8301886792452859</v>
      </c>
      <c r="W107" s="12">
        <v>128.9</v>
      </c>
      <c r="X107" s="20">
        <f t="shared" si="40"/>
        <v>7.5252133436772599</v>
      </c>
      <c r="Y107" s="12">
        <v>123.3</v>
      </c>
      <c r="Z107" s="20">
        <f t="shared" si="41"/>
        <v>-2.5141930251419256</v>
      </c>
      <c r="AA107" s="12">
        <v>135.1</v>
      </c>
      <c r="AB107" s="20">
        <f t="shared" si="42"/>
        <v>-0.6661732050333129</v>
      </c>
      <c r="AC107" s="12">
        <v>131.4</v>
      </c>
      <c r="AD107" s="20">
        <f t="shared" si="43"/>
        <v>7.6103500761030674E-2</v>
      </c>
      <c r="AE107" s="12">
        <v>133.1</v>
      </c>
      <c r="AF107" s="20">
        <f t="shared" si="44"/>
        <v>3.8317054845980429</v>
      </c>
      <c r="AG107" s="12">
        <v>132.5</v>
      </c>
      <c r="AH107" s="20">
        <f t="shared" si="45"/>
        <v>-5.358490566037732</v>
      </c>
      <c r="AI107" s="12">
        <v>128.5</v>
      </c>
      <c r="AJ107" s="20">
        <f t="shared" si="46"/>
        <v>-7.0038910505836576</v>
      </c>
      <c r="AK107" s="12">
        <v>131.9</v>
      </c>
      <c r="AL107" s="20">
        <f t="shared" si="47"/>
        <v>-5.6103108415466307</v>
      </c>
      <c r="AM107" s="11" t="s">
        <v>32</v>
      </c>
      <c r="AN107" s="11">
        <v>122.4</v>
      </c>
      <c r="AO107" s="20">
        <f t="shared" si="29"/>
        <v>0.81699346405228768</v>
      </c>
      <c r="AP107" s="12">
        <v>125.7</v>
      </c>
      <c r="AQ107" s="20">
        <f t="shared" si="48"/>
        <v>-7.7167859984089118</v>
      </c>
      <c r="AR107" s="12">
        <v>126</v>
      </c>
      <c r="AS107" s="20">
        <f t="shared" si="49"/>
        <v>-3.9682539682539679</v>
      </c>
      <c r="AT107" s="12">
        <v>123.1</v>
      </c>
      <c r="AU107" s="20">
        <f t="shared" si="50"/>
        <v>-3.6555645816409426</v>
      </c>
      <c r="AV107" s="12">
        <v>114</v>
      </c>
      <c r="AW107" s="20">
        <f t="shared" si="51"/>
        <v>-4.1228070175438623</v>
      </c>
      <c r="AX107" s="12">
        <v>121.6</v>
      </c>
      <c r="AY107" s="20">
        <f t="shared" si="52"/>
        <v>-2.8782894736842106</v>
      </c>
      <c r="AZ107" s="12">
        <v>125.6</v>
      </c>
      <c r="BA107" s="20">
        <f t="shared" si="53"/>
        <v>0.79617834394904463</v>
      </c>
      <c r="BB107" s="12">
        <v>114.1</v>
      </c>
      <c r="BC107" s="20">
        <f t="shared" si="54"/>
        <v>-0.78878177037685504</v>
      </c>
      <c r="BD107" s="12">
        <v>119.8</v>
      </c>
      <c r="BE107" s="20">
        <f t="shared" si="55"/>
        <v>-2.5876460767946527</v>
      </c>
      <c r="BF107" s="30">
        <v>127.9</v>
      </c>
      <c r="BG107" s="39">
        <f t="shared" si="56"/>
        <v>-3.0492572322126703</v>
      </c>
    </row>
    <row r="108" spans="1:59" hidden="1" x14ac:dyDescent="0.3">
      <c r="A108" s="11" t="s">
        <v>33</v>
      </c>
      <c r="B108" s="12">
        <v>2015</v>
      </c>
      <c r="C108" s="11" t="s">
        <v>55</v>
      </c>
      <c r="D108" s="11">
        <f t="shared" si="30"/>
        <v>12</v>
      </c>
      <c r="E108" s="12">
        <v>124.3</v>
      </c>
      <c r="F108" s="32">
        <f t="shared" si="31"/>
        <v>1.1263073209975909</v>
      </c>
      <c r="G108" s="12">
        <v>131.69999999999999</v>
      </c>
      <c r="H108" s="20">
        <f t="shared" si="32"/>
        <v>-0.22779043280180938</v>
      </c>
      <c r="I108" s="12">
        <v>127.1</v>
      </c>
      <c r="J108" s="20">
        <f t="shared" si="33"/>
        <v>-1.8095987411486998</v>
      </c>
      <c r="K108" s="12">
        <v>128.6</v>
      </c>
      <c r="L108" s="20">
        <f t="shared" si="34"/>
        <v>0.62208398133748943</v>
      </c>
      <c r="M108" s="12">
        <v>110</v>
      </c>
      <c r="N108" s="20">
        <f t="shared" si="35"/>
        <v>4.8181818181818157</v>
      </c>
      <c r="O108" s="12">
        <v>120.8</v>
      </c>
      <c r="P108" s="20">
        <f t="shared" si="36"/>
        <v>4.8013245033112559</v>
      </c>
      <c r="Q108" s="12">
        <v>149</v>
      </c>
      <c r="R108" s="20">
        <f t="shared" si="37"/>
        <v>-1.543624161073833</v>
      </c>
      <c r="S108" s="12">
        <v>190.1</v>
      </c>
      <c r="T108" s="20">
        <f t="shared" si="38"/>
        <v>-9.7843240399789568</v>
      </c>
      <c r="U108" s="12">
        <v>92.7</v>
      </c>
      <c r="V108" s="20">
        <f t="shared" si="39"/>
        <v>1.9417475728155307</v>
      </c>
      <c r="W108" s="12">
        <v>138.6</v>
      </c>
      <c r="X108" s="20">
        <f t="shared" si="40"/>
        <v>-4.6897546897546896</v>
      </c>
      <c r="Y108" s="12">
        <v>120.2</v>
      </c>
      <c r="Z108" s="20">
        <f t="shared" si="41"/>
        <v>1.4975041597337746</v>
      </c>
      <c r="AA108" s="12">
        <v>134.19999999999999</v>
      </c>
      <c r="AB108" s="20">
        <f t="shared" si="42"/>
        <v>0.37257824143070051</v>
      </c>
      <c r="AC108" s="12">
        <v>131.5</v>
      </c>
      <c r="AD108" s="20">
        <f t="shared" si="43"/>
        <v>-7.6045627376421537E-2</v>
      </c>
      <c r="AE108" s="12">
        <v>138.19999999999999</v>
      </c>
      <c r="AF108" s="20">
        <f t="shared" si="44"/>
        <v>-2.6772793053545505</v>
      </c>
      <c r="AG108" s="12">
        <v>125.4</v>
      </c>
      <c r="AH108" s="20">
        <f t="shared" si="45"/>
        <v>3.429027113237626</v>
      </c>
      <c r="AI108" s="12">
        <v>119.5</v>
      </c>
      <c r="AJ108" s="20">
        <f t="shared" si="46"/>
        <v>4.4351464435146415</v>
      </c>
      <c r="AK108" s="12">
        <v>124.5</v>
      </c>
      <c r="AL108" s="20">
        <f t="shared" si="47"/>
        <v>3.6144578313253009</v>
      </c>
      <c r="AM108" s="11" t="s">
        <v>78</v>
      </c>
      <c r="AN108" s="11">
        <v>122.4</v>
      </c>
      <c r="AO108" s="20">
        <f t="shared" si="29"/>
        <v>0.81699346405228768</v>
      </c>
      <c r="AP108" s="12">
        <v>116</v>
      </c>
      <c r="AQ108" s="20">
        <f t="shared" si="48"/>
        <v>5.1724137931034484</v>
      </c>
      <c r="AR108" s="12">
        <v>121</v>
      </c>
      <c r="AS108" s="20">
        <f t="shared" si="49"/>
        <v>2.1487603305785075</v>
      </c>
      <c r="AT108" s="12">
        <v>118.6</v>
      </c>
      <c r="AU108" s="20">
        <f t="shared" si="50"/>
        <v>2.3608768971332306</v>
      </c>
      <c r="AV108" s="12">
        <v>109.3</v>
      </c>
      <c r="AW108" s="20">
        <f t="shared" si="51"/>
        <v>2.0128087831656019</v>
      </c>
      <c r="AX108" s="12">
        <v>118.1</v>
      </c>
      <c r="AY108" s="20">
        <f t="shared" si="52"/>
        <v>1.2701100762066047</v>
      </c>
      <c r="AZ108" s="12">
        <v>126.6</v>
      </c>
      <c r="BA108" s="20">
        <f t="shared" si="53"/>
        <v>-0.31595576619272631</v>
      </c>
      <c r="BB108" s="12">
        <v>113.2</v>
      </c>
      <c r="BC108" s="20">
        <f t="shared" si="54"/>
        <v>0.44169611307420498</v>
      </c>
      <c r="BD108" s="12">
        <v>116.7</v>
      </c>
      <c r="BE108" s="20">
        <f t="shared" si="55"/>
        <v>1.3710368466152478</v>
      </c>
      <c r="BF108" s="30">
        <v>124</v>
      </c>
      <c r="BG108" s="39">
        <f t="shared" si="56"/>
        <v>1.6935483870967696</v>
      </c>
    </row>
    <row r="109" spans="1:59" hidden="1" x14ac:dyDescent="0.3">
      <c r="A109" s="11" t="s">
        <v>35</v>
      </c>
      <c r="B109" s="12">
        <v>2015</v>
      </c>
      <c r="C109" s="11" t="s">
        <v>55</v>
      </c>
      <c r="D109" s="11">
        <f t="shared" si="30"/>
        <v>12</v>
      </c>
      <c r="E109" s="12">
        <v>125.7</v>
      </c>
      <c r="F109" s="32">
        <f t="shared" si="31"/>
        <v>0.87509944311853161</v>
      </c>
      <c r="G109" s="12">
        <v>131.4</v>
      </c>
      <c r="H109" s="20">
        <f t="shared" si="32"/>
        <v>1.369863013698617</v>
      </c>
      <c r="I109" s="12">
        <v>124.8</v>
      </c>
      <c r="J109" s="20">
        <f t="shared" si="33"/>
        <v>1.3621794871794894</v>
      </c>
      <c r="K109" s="12">
        <v>129.4</v>
      </c>
      <c r="L109" s="20">
        <f t="shared" si="34"/>
        <v>0.69551777434312645</v>
      </c>
      <c r="M109" s="12">
        <v>115.3</v>
      </c>
      <c r="N109" s="20">
        <f t="shared" si="35"/>
        <v>3.1222896790980124</v>
      </c>
      <c r="O109" s="12">
        <v>126.6</v>
      </c>
      <c r="P109" s="20">
        <f t="shared" si="36"/>
        <v>3.9494470774091628</v>
      </c>
      <c r="Q109" s="12">
        <v>146.69999999999999</v>
      </c>
      <c r="R109" s="20">
        <f t="shared" si="37"/>
        <v>-4.498977505112471</v>
      </c>
      <c r="S109" s="12">
        <v>171.5</v>
      </c>
      <c r="T109" s="20">
        <f t="shared" si="38"/>
        <v>-4.4897959183673404</v>
      </c>
      <c r="U109" s="12">
        <v>94.5</v>
      </c>
      <c r="V109" s="20">
        <f t="shared" si="39"/>
        <v>3.3862433862433892</v>
      </c>
      <c r="W109" s="12">
        <v>132.1</v>
      </c>
      <c r="X109" s="20">
        <f t="shared" si="40"/>
        <v>-1.8925056775170326</v>
      </c>
      <c r="Y109" s="12">
        <v>122</v>
      </c>
      <c r="Z109" s="20">
        <f t="shared" si="41"/>
        <v>1.8852459016393419</v>
      </c>
      <c r="AA109" s="12">
        <v>134.69999999999999</v>
      </c>
      <c r="AB109" s="20">
        <f t="shared" si="42"/>
        <v>0.89086859688197273</v>
      </c>
      <c r="AC109" s="12">
        <v>131.4</v>
      </c>
      <c r="AD109" s="20">
        <f t="shared" si="43"/>
        <v>0</v>
      </c>
      <c r="AE109" s="12">
        <v>134.5</v>
      </c>
      <c r="AF109" s="20">
        <f t="shared" si="44"/>
        <v>-0.66914498141264356</v>
      </c>
      <c r="AG109" s="12">
        <v>129.69999999999999</v>
      </c>
      <c r="AH109" s="20">
        <f t="shared" si="45"/>
        <v>2.6985350809560527</v>
      </c>
      <c r="AI109" s="12">
        <v>124.8</v>
      </c>
      <c r="AJ109" s="20">
        <f t="shared" si="46"/>
        <v>3.2852564102564172</v>
      </c>
      <c r="AK109" s="12">
        <v>129</v>
      </c>
      <c r="AL109" s="20">
        <f t="shared" si="47"/>
        <v>2.7906976744186003</v>
      </c>
      <c r="AM109" s="11" t="s">
        <v>78</v>
      </c>
      <c r="AN109" s="11">
        <f t="shared" si="57"/>
        <v>122.4</v>
      </c>
      <c r="AO109" s="20">
        <f t="shared" si="29"/>
        <v>0.81699346405228768</v>
      </c>
      <c r="AP109" s="12">
        <v>122</v>
      </c>
      <c r="AQ109" s="20">
        <f t="shared" si="48"/>
        <v>3.4426229508196746</v>
      </c>
      <c r="AR109" s="12">
        <v>123.6</v>
      </c>
      <c r="AS109" s="20">
        <f t="shared" si="49"/>
        <v>2.4271844660194173</v>
      </c>
      <c r="AT109" s="12">
        <v>121.4</v>
      </c>
      <c r="AU109" s="20">
        <f t="shared" si="50"/>
        <v>1.89456342668863</v>
      </c>
      <c r="AV109" s="12">
        <v>111.5</v>
      </c>
      <c r="AW109" s="20">
        <f t="shared" si="51"/>
        <v>1.8834080717488737</v>
      </c>
      <c r="AX109" s="12">
        <v>119.6</v>
      </c>
      <c r="AY109" s="20">
        <f t="shared" si="52"/>
        <v>1.5050167224080364</v>
      </c>
      <c r="AZ109" s="12">
        <v>126.2</v>
      </c>
      <c r="BA109" s="20">
        <f t="shared" si="53"/>
        <v>0</v>
      </c>
      <c r="BB109" s="12">
        <v>113.7</v>
      </c>
      <c r="BC109" s="20">
        <f t="shared" si="54"/>
        <v>1.0554089709762557</v>
      </c>
      <c r="BD109" s="12">
        <v>118.3</v>
      </c>
      <c r="BE109" s="20">
        <f t="shared" si="55"/>
        <v>1.5215553677092115</v>
      </c>
      <c r="BF109" s="30">
        <v>126.1</v>
      </c>
      <c r="BG109" s="39">
        <f t="shared" si="56"/>
        <v>1.5860428231562251</v>
      </c>
    </row>
    <row r="110" spans="1:59" hidden="1" x14ac:dyDescent="0.3">
      <c r="A110" s="11" t="s">
        <v>30</v>
      </c>
      <c r="B110" s="12">
        <v>2016</v>
      </c>
      <c r="C110" s="11" t="s">
        <v>31</v>
      </c>
      <c r="D110" s="11">
        <f t="shared" si="30"/>
        <v>1</v>
      </c>
      <c r="E110" s="12">
        <v>126.8</v>
      </c>
      <c r="F110" s="32">
        <f t="shared" si="31"/>
        <v>-1.6561514195583553</v>
      </c>
      <c r="G110" s="12">
        <v>133.19999999999999</v>
      </c>
      <c r="H110" s="20">
        <f t="shared" si="32"/>
        <v>2.0270270270270401</v>
      </c>
      <c r="I110" s="12">
        <v>126.5</v>
      </c>
      <c r="J110" s="20">
        <f t="shared" si="33"/>
        <v>4.3478260869565215</v>
      </c>
      <c r="K110" s="12">
        <v>130.30000000000001</v>
      </c>
      <c r="L110" s="20">
        <f t="shared" si="34"/>
        <v>-0.84420567920185929</v>
      </c>
      <c r="M110" s="12">
        <v>118.9</v>
      </c>
      <c r="N110" s="20">
        <f t="shared" si="35"/>
        <v>-7.7375946173254855</v>
      </c>
      <c r="O110" s="12">
        <v>131.6</v>
      </c>
      <c r="P110" s="20">
        <f t="shared" si="36"/>
        <v>-9.5744680851063784</v>
      </c>
      <c r="Q110" s="12">
        <v>140.1</v>
      </c>
      <c r="R110" s="20">
        <f t="shared" si="37"/>
        <v>2.8551034975017848</v>
      </c>
      <c r="S110" s="12">
        <v>163.80000000000001</v>
      </c>
      <c r="T110" s="20">
        <f t="shared" si="38"/>
        <v>12.454212454212438</v>
      </c>
      <c r="U110" s="12">
        <v>97.7</v>
      </c>
      <c r="V110" s="20">
        <f t="shared" si="39"/>
        <v>-1.0235414534288638</v>
      </c>
      <c r="W110" s="12">
        <v>129.6</v>
      </c>
      <c r="X110" s="20">
        <f t="shared" si="40"/>
        <v>7.6388888888888937</v>
      </c>
      <c r="Y110" s="12">
        <v>124.3</v>
      </c>
      <c r="Z110" s="20">
        <f t="shared" si="41"/>
        <v>-3.057119871279161</v>
      </c>
      <c r="AA110" s="12">
        <v>135.9</v>
      </c>
      <c r="AB110" s="20">
        <f t="shared" si="42"/>
        <v>-0.88300220750553127</v>
      </c>
      <c r="AC110" s="12">
        <v>131.4</v>
      </c>
      <c r="AD110" s="20">
        <f t="shared" si="43"/>
        <v>-0.152207001522083</v>
      </c>
      <c r="AE110" s="12">
        <v>133.6</v>
      </c>
      <c r="AF110" s="20">
        <f t="shared" si="44"/>
        <v>4.4161676646706631</v>
      </c>
      <c r="AG110" s="12">
        <v>133.19999999999999</v>
      </c>
      <c r="AH110" s="20">
        <f t="shared" si="45"/>
        <v>-5.55555555555555</v>
      </c>
      <c r="AI110" s="12">
        <v>128.9</v>
      </c>
      <c r="AJ110" s="20">
        <f t="shared" si="46"/>
        <v>-7.0597362296353827</v>
      </c>
      <c r="AK110" s="12">
        <v>132.6</v>
      </c>
      <c r="AL110" s="20">
        <f t="shared" si="47"/>
        <v>-5.8069381598793282</v>
      </c>
      <c r="AM110" s="11" t="s">
        <v>32</v>
      </c>
      <c r="AN110" s="11">
        <v>123.4</v>
      </c>
      <c r="AO110" s="20">
        <f t="shared" si="29"/>
        <v>0.81037277147487841</v>
      </c>
      <c r="AP110" s="12">
        <v>126.2</v>
      </c>
      <c r="AQ110" s="20">
        <f t="shared" si="48"/>
        <v>-7.3692551505546726</v>
      </c>
      <c r="AR110" s="12">
        <v>126.6</v>
      </c>
      <c r="AS110" s="20">
        <f t="shared" si="49"/>
        <v>-3.9494470774091628</v>
      </c>
      <c r="AT110" s="12">
        <v>123.7</v>
      </c>
      <c r="AU110" s="20">
        <f t="shared" si="50"/>
        <v>-3.7186742118027554</v>
      </c>
      <c r="AV110" s="12">
        <v>113.6</v>
      </c>
      <c r="AW110" s="20">
        <f t="shared" si="51"/>
        <v>-4.1373239436619622</v>
      </c>
      <c r="AX110" s="12">
        <v>121.4</v>
      </c>
      <c r="AY110" s="20">
        <f t="shared" si="52"/>
        <v>-2.3887973640856717</v>
      </c>
      <c r="AZ110" s="12">
        <v>126.2</v>
      </c>
      <c r="BA110" s="20">
        <f t="shared" si="53"/>
        <v>0.15847860538827482</v>
      </c>
      <c r="BB110" s="12">
        <v>114.9</v>
      </c>
      <c r="BC110" s="20">
        <f t="shared" si="54"/>
        <v>-0.78328981723238089</v>
      </c>
      <c r="BD110" s="12">
        <v>120.1</v>
      </c>
      <c r="BE110" s="20">
        <f t="shared" si="55"/>
        <v>-2.7477102414654433</v>
      </c>
      <c r="BF110" s="30">
        <v>128.1</v>
      </c>
      <c r="BG110" s="39">
        <f t="shared" si="56"/>
        <v>-3.0444964871194311</v>
      </c>
    </row>
    <row r="111" spans="1:59" hidden="1" x14ac:dyDescent="0.3">
      <c r="A111" s="11" t="s">
        <v>33</v>
      </c>
      <c r="B111" s="12">
        <v>2016</v>
      </c>
      <c r="C111" s="11" t="s">
        <v>31</v>
      </c>
      <c r="D111" s="11">
        <f t="shared" si="30"/>
        <v>1</v>
      </c>
      <c r="E111" s="12">
        <v>124.7</v>
      </c>
      <c r="F111" s="32">
        <f t="shared" si="31"/>
        <v>1.1226944667201215</v>
      </c>
      <c r="G111" s="12">
        <v>135.9</v>
      </c>
      <c r="H111" s="20">
        <f t="shared" si="32"/>
        <v>-1.3245033112582865</v>
      </c>
      <c r="I111" s="12">
        <v>132</v>
      </c>
      <c r="J111" s="20">
        <f t="shared" si="33"/>
        <v>-2.5757575757575801</v>
      </c>
      <c r="K111" s="12">
        <v>129.19999999999999</v>
      </c>
      <c r="L111" s="20">
        <f t="shared" si="34"/>
        <v>0.54179566563468817</v>
      </c>
      <c r="M111" s="12">
        <v>109.7</v>
      </c>
      <c r="N111" s="20">
        <f t="shared" si="35"/>
        <v>5.2871467639015473</v>
      </c>
      <c r="O111" s="12">
        <v>119</v>
      </c>
      <c r="P111" s="20">
        <f t="shared" si="36"/>
        <v>5.6302521008403383</v>
      </c>
      <c r="Q111" s="12">
        <v>144.1</v>
      </c>
      <c r="R111" s="20">
        <f t="shared" si="37"/>
        <v>-1.8043025676613427</v>
      </c>
      <c r="S111" s="12">
        <v>184.2</v>
      </c>
      <c r="T111" s="20">
        <f t="shared" si="38"/>
        <v>-7.3289902280130299</v>
      </c>
      <c r="U111" s="12">
        <v>96.7</v>
      </c>
      <c r="V111" s="20">
        <f t="shared" si="39"/>
        <v>0.72388831437435663</v>
      </c>
      <c r="W111" s="12">
        <v>139.5</v>
      </c>
      <c r="X111" s="20">
        <f t="shared" si="40"/>
        <v>-4.7311827956989205</v>
      </c>
      <c r="Y111" s="12">
        <v>120.5</v>
      </c>
      <c r="Z111" s="20">
        <f t="shared" si="41"/>
        <v>1.8257261410788403</v>
      </c>
      <c r="AA111" s="12">
        <v>134.69999999999999</v>
      </c>
      <c r="AB111" s="20">
        <f t="shared" si="42"/>
        <v>0.44543429844099686</v>
      </c>
      <c r="AC111" s="12">
        <v>131.19999999999999</v>
      </c>
      <c r="AD111" s="20">
        <f t="shared" si="43"/>
        <v>7.6219512195139297E-2</v>
      </c>
      <c r="AE111" s="12">
        <v>139.5</v>
      </c>
      <c r="AF111" s="20">
        <f t="shared" si="44"/>
        <v>-3.0824372759856713</v>
      </c>
      <c r="AG111" s="12">
        <v>125.8</v>
      </c>
      <c r="AH111" s="20">
        <f t="shared" si="45"/>
        <v>3.5771065182830006</v>
      </c>
      <c r="AI111" s="12">
        <v>119.8</v>
      </c>
      <c r="AJ111" s="20">
        <f t="shared" si="46"/>
        <v>4.4240400667779607</v>
      </c>
      <c r="AK111" s="12">
        <v>124.9</v>
      </c>
      <c r="AL111" s="20">
        <f t="shared" si="47"/>
        <v>3.682946357085664</v>
      </c>
      <c r="AM111" s="11" t="s">
        <v>80</v>
      </c>
      <c r="AN111" s="11">
        <f t="shared" si="57"/>
        <v>123.4</v>
      </c>
      <c r="AO111" s="20">
        <f t="shared" si="29"/>
        <v>0.81037277147487841</v>
      </c>
      <c r="AP111" s="12">
        <v>116.9</v>
      </c>
      <c r="AQ111" s="20">
        <f t="shared" si="48"/>
        <v>4.9615055603079528</v>
      </c>
      <c r="AR111" s="12">
        <v>121.6</v>
      </c>
      <c r="AS111" s="20">
        <f t="shared" si="49"/>
        <v>2.1381578947368491</v>
      </c>
      <c r="AT111" s="12">
        <v>119.1</v>
      </c>
      <c r="AU111" s="20">
        <f t="shared" si="50"/>
        <v>2.4349286314021881</v>
      </c>
      <c r="AV111" s="12">
        <v>108.9</v>
      </c>
      <c r="AW111" s="20">
        <f t="shared" si="51"/>
        <v>2.0202020202020097</v>
      </c>
      <c r="AX111" s="12">
        <v>118.5</v>
      </c>
      <c r="AY111" s="20">
        <f t="shared" si="52"/>
        <v>1.0970464135021074</v>
      </c>
      <c r="AZ111" s="12">
        <v>126.4</v>
      </c>
      <c r="BA111" s="20">
        <f t="shared" si="53"/>
        <v>-7.9113924050639647E-2</v>
      </c>
      <c r="BB111" s="12">
        <v>114</v>
      </c>
      <c r="BC111" s="20">
        <f t="shared" si="54"/>
        <v>0.43859649122807015</v>
      </c>
      <c r="BD111" s="12">
        <v>116.8</v>
      </c>
      <c r="BE111" s="20">
        <f t="shared" si="55"/>
        <v>1.4554794520547971</v>
      </c>
      <c r="BF111" s="30">
        <v>124.2</v>
      </c>
      <c r="BG111" s="39">
        <f t="shared" si="56"/>
        <v>1.6908212560386426</v>
      </c>
    </row>
    <row r="112" spans="1:59" hidden="1" x14ac:dyDescent="0.3">
      <c r="A112" s="11" t="s">
        <v>35</v>
      </c>
      <c r="B112" s="12">
        <v>2016</v>
      </c>
      <c r="C112" s="11" t="s">
        <v>31</v>
      </c>
      <c r="D112" s="11">
        <f t="shared" si="30"/>
        <v>1</v>
      </c>
      <c r="E112" s="12">
        <v>126.1</v>
      </c>
      <c r="F112" s="32">
        <f t="shared" si="31"/>
        <v>0.79302141157811257</v>
      </c>
      <c r="G112" s="12">
        <v>134.1</v>
      </c>
      <c r="H112" s="20">
        <f t="shared" si="32"/>
        <v>-0.29828486204325555</v>
      </c>
      <c r="I112" s="12">
        <v>128.6</v>
      </c>
      <c r="J112" s="20">
        <f t="shared" si="33"/>
        <v>-0.69984447900465896</v>
      </c>
      <c r="K112" s="12">
        <v>129.9</v>
      </c>
      <c r="L112" s="20">
        <f t="shared" si="34"/>
        <v>0.61585835257889376</v>
      </c>
      <c r="M112" s="12">
        <v>115.5</v>
      </c>
      <c r="N112" s="20">
        <f t="shared" si="35"/>
        <v>2.5974025974025974</v>
      </c>
      <c r="O112" s="12">
        <v>125.7</v>
      </c>
      <c r="P112" s="20">
        <f t="shared" si="36"/>
        <v>3.7390612569610204</v>
      </c>
      <c r="Q112" s="12">
        <v>141.5</v>
      </c>
      <c r="R112" s="20">
        <f t="shared" si="37"/>
        <v>-7.4911660777385123</v>
      </c>
      <c r="S112" s="12">
        <v>170.7</v>
      </c>
      <c r="T112" s="20">
        <f t="shared" si="38"/>
        <v>-4.6280023432923123</v>
      </c>
      <c r="U112" s="12">
        <v>97.4</v>
      </c>
      <c r="V112" s="20">
        <f t="shared" si="39"/>
        <v>1.3347022587268964</v>
      </c>
      <c r="W112" s="12">
        <v>132.9</v>
      </c>
      <c r="X112" s="20">
        <f t="shared" si="40"/>
        <v>-1.7306245297216039</v>
      </c>
      <c r="Y112" s="12">
        <v>122.7</v>
      </c>
      <c r="Z112" s="20">
        <f t="shared" si="41"/>
        <v>1.7114914425427827</v>
      </c>
      <c r="AA112" s="12">
        <v>135.30000000000001</v>
      </c>
      <c r="AB112" s="20">
        <f t="shared" si="42"/>
        <v>0.81300813008129658</v>
      </c>
      <c r="AC112" s="12">
        <v>131.30000000000001</v>
      </c>
      <c r="AD112" s="20">
        <f t="shared" si="43"/>
        <v>-0.76161462300076155</v>
      </c>
      <c r="AE112" s="12">
        <v>135.19999999999999</v>
      </c>
      <c r="AF112" s="20">
        <f t="shared" si="44"/>
        <v>-0.59171597633134831</v>
      </c>
      <c r="AG112" s="12">
        <v>130.30000000000001</v>
      </c>
      <c r="AH112" s="20">
        <f t="shared" si="45"/>
        <v>2.7628549501151145</v>
      </c>
      <c r="AI112" s="12">
        <v>125.1</v>
      </c>
      <c r="AJ112" s="20">
        <f t="shared" si="46"/>
        <v>3.7569944044764325</v>
      </c>
      <c r="AK112" s="12">
        <v>129.5</v>
      </c>
      <c r="AL112" s="20">
        <f t="shared" si="47"/>
        <v>3.0115830115830162</v>
      </c>
      <c r="AM112" s="11" t="s">
        <v>80</v>
      </c>
      <c r="AN112" s="11">
        <f t="shared" si="57"/>
        <v>123.4</v>
      </c>
      <c r="AO112" s="20">
        <f t="shared" si="29"/>
        <v>0.81037277147487841</v>
      </c>
      <c r="AP112" s="12">
        <v>122.7</v>
      </c>
      <c r="AQ112" s="20">
        <f t="shared" si="48"/>
        <v>3.9119804400977976</v>
      </c>
      <c r="AR112" s="12">
        <v>124.2</v>
      </c>
      <c r="AS112" s="20">
        <f t="shared" si="49"/>
        <v>2.3349436392914584</v>
      </c>
      <c r="AT112" s="12">
        <v>122</v>
      </c>
      <c r="AU112" s="20">
        <f t="shared" si="50"/>
        <v>1.8852459016393419</v>
      </c>
      <c r="AV112" s="12">
        <v>111.1</v>
      </c>
      <c r="AW112" s="20">
        <f t="shared" si="51"/>
        <v>2.5202520252025304</v>
      </c>
      <c r="AX112" s="12">
        <v>119.8</v>
      </c>
      <c r="AY112" s="20">
        <f t="shared" si="52"/>
        <v>2.0868113522537564</v>
      </c>
      <c r="AZ112" s="12">
        <v>126.3</v>
      </c>
      <c r="BA112" s="20">
        <f t="shared" si="53"/>
        <v>0.63341250989706832</v>
      </c>
      <c r="BB112" s="12">
        <v>114.5</v>
      </c>
      <c r="BC112" s="20">
        <f t="shared" si="54"/>
        <v>2.008733624454146</v>
      </c>
      <c r="BD112" s="12">
        <v>118.5</v>
      </c>
      <c r="BE112" s="20">
        <f t="shared" si="55"/>
        <v>2.0253164556962076</v>
      </c>
      <c r="BF112" s="30">
        <v>126.3</v>
      </c>
      <c r="BG112" s="39">
        <f t="shared" si="56"/>
        <v>1.2668250197941477</v>
      </c>
    </row>
    <row r="113" spans="1:59" hidden="1" x14ac:dyDescent="0.3">
      <c r="A113" s="11" t="s">
        <v>30</v>
      </c>
      <c r="B113" s="12">
        <v>2016</v>
      </c>
      <c r="C113" s="11" t="s">
        <v>36</v>
      </c>
      <c r="D113" s="11">
        <f t="shared" si="30"/>
        <v>2</v>
      </c>
      <c r="E113" s="12">
        <v>127.1</v>
      </c>
      <c r="F113" s="32">
        <f t="shared" si="31"/>
        <v>-1.8095987411486998</v>
      </c>
      <c r="G113" s="12">
        <v>133.69999999999999</v>
      </c>
      <c r="H113" s="20">
        <f t="shared" si="32"/>
        <v>1.047120418848172</v>
      </c>
      <c r="I113" s="12">
        <v>127.7</v>
      </c>
      <c r="J113" s="20">
        <f t="shared" si="33"/>
        <v>2.0360219263899832</v>
      </c>
      <c r="K113" s="12">
        <v>130.69999999999999</v>
      </c>
      <c r="L113" s="20">
        <f t="shared" si="34"/>
        <v>-0.84162203519509893</v>
      </c>
      <c r="M113" s="12">
        <v>118.5</v>
      </c>
      <c r="N113" s="20">
        <f t="shared" si="35"/>
        <v>-8.5232067510548468</v>
      </c>
      <c r="O113" s="12">
        <v>130.4</v>
      </c>
      <c r="P113" s="20">
        <f t="shared" si="36"/>
        <v>-9.0490797546012356</v>
      </c>
      <c r="Q113" s="12">
        <v>130.9</v>
      </c>
      <c r="R113" s="20">
        <f t="shared" si="37"/>
        <v>-1.2987012987013116</v>
      </c>
      <c r="S113" s="12">
        <v>162.80000000000001</v>
      </c>
      <c r="T113" s="20">
        <f t="shared" si="38"/>
        <v>8.3538083538083487</v>
      </c>
      <c r="U113" s="12">
        <v>98.7</v>
      </c>
      <c r="V113" s="20">
        <f t="shared" si="39"/>
        <v>0.40526849037486473</v>
      </c>
      <c r="W113" s="12">
        <v>130.6</v>
      </c>
      <c r="X113" s="20">
        <f t="shared" si="40"/>
        <v>6.9678407350689087</v>
      </c>
      <c r="Y113" s="12">
        <v>124.8</v>
      </c>
      <c r="Z113" s="20">
        <f t="shared" si="41"/>
        <v>-3.3653846153846181</v>
      </c>
      <c r="AA113" s="12">
        <v>136.4</v>
      </c>
      <c r="AB113" s="20">
        <f t="shared" si="42"/>
        <v>-0.87976539589444058</v>
      </c>
      <c r="AC113" s="12">
        <v>130.30000000000001</v>
      </c>
      <c r="AD113" s="20">
        <f t="shared" si="43"/>
        <v>-0.92095165003838608</v>
      </c>
      <c r="AE113" s="12">
        <v>134.4</v>
      </c>
      <c r="AF113" s="20">
        <f t="shared" si="44"/>
        <v>4.1666666666666625</v>
      </c>
      <c r="AG113" s="12">
        <v>133.9</v>
      </c>
      <c r="AH113" s="20">
        <f t="shared" si="45"/>
        <v>-5.7505601194921603</v>
      </c>
      <c r="AI113" s="12">
        <v>129.80000000000001</v>
      </c>
      <c r="AJ113" s="20">
        <f t="shared" si="46"/>
        <v>-7.4730354391371465</v>
      </c>
      <c r="AK113" s="12">
        <v>133.4</v>
      </c>
      <c r="AL113" s="20">
        <f t="shared" si="47"/>
        <v>-6.0719640179910108</v>
      </c>
      <c r="AM113" s="11" t="s">
        <v>32</v>
      </c>
      <c r="AN113" s="11">
        <v>124.4</v>
      </c>
      <c r="AO113" s="20">
        <f t="shared" si="29"/>
        <v>0.40192926045016075</v>
      </c>
      <c r="AP113" s="12">
        <v>127.5</v>
      </c>
      <c r="AQ113" s="20">
        <f t="shared" si="48"/>
        <v>-9.0196078431372548</v>
      </c>
      <c r="AR113" s="12">
        <v>127.1</v>
      </c>
      <c r="AS113" s="20">
        <f t="shared" si="49"/>
        <v>-4.1699449252557024</v>
      </c>
      <c r="AT113" s="12">
        <v>124.3</v>
      </c>
      <c r="AU113" s="20">
        <f t="shared" si="50"/>
        <v>-3.8616251005631512</v>
      </c>
      <c r="AV113" s="12">
        <v>113.9</v>
      </c>
      <c r="AW113" s="20">
        <f t="shared" si="51"/>
        <v>-4.2142230026338989</v>
      </c>
      <c r="AX113" s="12">
        <v>122.3</v>
      </c>
      <c r="AY113" s="20">
        <f t="shared" si="52"/>
        <v>-2.8618152085036797</v>
      </c>
      <c r="AZ113" s="12">
        <v>127.1</v>
      </c>
      <c r="BA113" s="20">
        <f t="shared" si="53"/>
        <v>-0.62942564909519849</v>
      </c>
      <c r="BB113" s="12">
        <v>116.8</v>
      </c>
      <c r="BC113" s="20">
        <f t="shared" si="54"/>
        <v>-0.51369863013698147</v>
      </c>
      <c r="BD113" s="12">
        <v>120.9</v>
      </c>
      <c r="BE113" s="20">
        <f t="shared" si="55"/>
        <v>-3.0603804797353207</v>
      </c>
      <c r="BF113" s="30">
        <v>127.9</v>
      </c>
      <c r="BG113" s="39">
        <f t="shared" si="56"/>
        <v>-3.2056293979671682</v>
      </c>
    </row>
    <row r="114" spans="1:59" hidden="1" x14ac:dyDescent="0.3">
      <c r="A114" s="11" t="s">
        <v>33</v>
      </c>
      <c r="B114" s="12">
        <v>2016</v>
      </c>
      <c r="C114" s="11" t="s">
        <v>36</v>
      </c>
      <c r="D114" s="11">
        <f t="shared" si="30"/>
        <v>2</v>
      </c>
      <c r="E114" s="12">
        <v>124.8</v>
      </c>
      <c r="F114" s="32">
        <f t="shared" si="31"/>
        <v>1.282051282051289</v>
      </c>
      <c r="G114" s="12">
        <v>135.1</v>
      </c>
      <c r="H114" s="20">
        <f t="shared" si="32"/>
        <v>-0.6661732050333129</v>
      </c>
      <c r="I114" s="12">
        <v>130.30000000000001</v>
      </c>
      <c r="J114" s="20">
        <f t="shared" si="33"/>
        <v>-1.2279355333845146</v>
      </c>
      <c r="K114" s="12">
        <v>129.6</v>
      </c>
      <c r="L114" s="20">
        <f t="shared" si="34"/>
        <v>0.54012345679013662</v>
      </c>
      <c r="M114" s="12">
        <v>108.4</v>
      </c>
      <c r="N114" s="20">
        <f t="shared" si="35"/>
        <v>5.904059040590397</v>
      </c>
      <c r="O114" s="12">
        <v>118.6</v>
      </c>
      <c r="P114" s="20">
        <f t="shared" si="36"/>
        <v>5.3119730185497565</v>
      </c>
      <c r="Q114" s="12">
        <v>129.19999999999999</v>
      </c>
      <c r="R114" s="20">
        <f t="shared" si="37"/>
        <v>0.85139318885450677</v>
      </c>
      <c r="S114" s="12">
        <v>176.4</v>
      </c>
      <c r="T114" s="20">
        <f t="shared" si="38"/>
        <v>-5.1020408163265305</v>
      </c>
      <c r="U114" s="12">
        <v>99.1</v>
      </c>
      <c r="V114" s="20">
        <f t="shared" si="39"/>
        <v>-0.30272452068617273</v>
      </c>
      <c r="W114" s="12">
        <v>139.69999999999999</v>
      </c>
      <c r="X114" s="20">
        <f t="shared" si="40"/>
        <v>-4.3664996420901891</v>
      </c>
      <c r="Y114" s="12">
        <v>120.6</v>
      </c>
      <c r="Z114" s="20">
        <f t="shared" si="41"/>
        <v>1.9900497512437858</v>
      </c>
      <c r="AA114" s="12">
        <v>135.19999999999999</v>
      </c>
      <c r="AB114" s="20">
        <f t="shared" si="42"/>
        <v>0.44378698224853752</v>
      </c>
      <c r="AC114" s="12">
        <v>129.1</v>
      </c>
      <c r="AD114" s="20">
        <f t="shared" si="43"/>
        <v>0.61967467079783989</v>
      </c>
      <c r="AE114" s="12">
        <v>140</v>
      </c>
      <c r="AF114" s="20">
        <f t="shared" si="44"/>
        <v>-2.9285714285714244</v>
      </c>
      <c r="AG114" s="12">
        <v>126.2</v>
      </c>
      <c r="AH114" s="20">
        <f t="shared" si="45"/>
        <v>3.7242472266244082</v>
      </c>
      <c r="AI114" s="12">
        <v>120.1</v>
      </c>
      <c r="AJ114" s="20">
        <f t="shared" si="46"/>
        <v>4.7460449625312267</v>
      </c>
      <c r="AK114" s="12">
        <v>125.3</v>
      </c>
      <c r="AL114" s="20">
        <f t="shared" si="47"/>
        <v>3.9106145251396578</v>
      </c>
      <c r="AM114" s="11" t="s">
        <v>81</v>
      </c>
      <c r="AN114" s="11">
        <f t="shared" si="57"/>
        <v>124.4</v>
      </c>
      <c r="AO114" s="20">
        <f t="shared" si="29"/>
        <v>0.40192926045016075</v>
      </c>
      <c r="AP114" s="12">
        <v>116</v>
      </c>
      <c r="AQ114" s="20">
        <f t="shared" si="48"/>
        <v>6.1206896551724084</v>
      </c>
      <c r="AR114" s="12">
        <v>121.8</v>
      </c>
      <c r="AS114" s="20">
        <f t="shared" si="49"/>
        <v>2.2988505747126418</v>
      </c>
      <c r="AT114" s="12">
        <v>119.5</v>
      </c>
      <c r="AU114" s="20">
        <f t="shared" si="50"/>
        <v>2.510460251046025</v>
      </c>
      <c r="AV114" s="12">
        <v>109.1</v>
      </c>
      <c r="AW114" s="20">
        <f t="shared" si="51"/>
        <v>2.1081576535288833</v>
      </c>
      <c r="AX114" s="12">
        <v>118.8</v>
      </c>
      <c r="AY114" s="20">
        <f t="shared" si="52"/>
        <v>1.2626262626262625</v>
      </c>
      <c r="AZ114" s="12">
        <v>126.3</v>
      </c>
      <c r="BA114" s="20">
        <f t="shared" si="53"/>
        <v>0.23752969121139919</v>
      </c>
      <c r="BB114" s="12">
        <v>116.2</v>
      </c>
      <c r="BC114" s="20">
        <f t="shared" si="54"/>
        <v>0.34423407917383086</v>
      </c>
      <c r="BD114" s="12">
        <v>117.2</v>
      </c>
      <c r="BE114" s="20">
        <f t="shared" si="55"/>
        <v>1.6211604095563066</v>
      </c>
      <c r="BF114" s="30">
        <v>123.8</v>
      </c>
      <c r="BG114" s="39">
        <f t="shared" si="56"/>
        <v>1.7770597738287583</v>
      </c>
    </row>
    <row r="115" spans="1:59" hidden="1" x14ac:dyDescent="0.3">
      <c r="A115" s="11" t="s">
        <v>35</v>
      </c>
      <c r="B115" s="12">
        <v>2016</v>
      </c>
      <c r="C115" s="11" t="s">
        <v>36</v>
      </c>
      <c r="D115" s="11">
        <f t="shared" si="30"/>
        <v>2</v>
      </c>
      <c r="E115" s="12">
        <v>126.4</v>
      </c>
      <c r="F115" s="32">
        <f t="shared" si="31"/>
        <v>0.71202531645568945</v>
      </c>
      <c r="G115" s="12">
        <v>134.19999999999999</v>
      </c>
      <c r="H115" s="20">
        <f t="shared" si="32"/>
        <v>0.14903129657229292</v>
      </c>
      <c r="I115" s="12">
        <v>128.69999999999999</v>
      </c>
      <c r="J115" s="20">
        <f t="shared" si="33"/>
        <v>-2.7972027972027931</v>
      </c>
      <c r="K115" s="12">
        <v>130.30000000000001</v>
      </c>
      <c r="L115" s="20">
        <f t="shared" si="34"/>
        <v>0.15349194167305341</v>
      </c>
      <c r="M115" s="12">
        <v>114.8</v>
      </c>
      <c r="N115" s="20">
        <f t="shared" si="35"/>
        <v>3.0487804878048781</v>
      </c>
      <c r="O115" s="12">
        <v>124.9</v>
      </c>
      <c r="P115" s="20">
        <f t="shared" si="36"/>
        <v>5.4443554843874962</v>
      </c>
      <c r="Q115" s="12">
        <v>130.30000000000001</v>
      </c>
      <c r="R115" s="20">
        <f t="shared" si="37"/>
        <v>0.30698388334610682</v>
      </c>
      <c r="S115" s="12">
        <v>167.4</v>
      </c>
      <c r="T115" s="20">
        <f t="shared" si="38"/>
        <v>-3.7037037037037139</v>
      </c>
      <c r="U115" s="12">
        <v>98.8</v>
      </c>
      <c r="V115" s="20">
        <f t="shared" si="39"/>
        <v>1.6194331983805754</v>
      </c>
      <c r="W115" s="12">
        <v>133.6</v>
      </c>
      <c r="X115" s="20">
        <f t="shared" si="40"/>
        <v>-2.0958083832335204</v>
      </c>
      <c r="Y115" s="12">
        <v>123</v>
      </c>
      <c r="Z115" s="20">
        <f t="shared" si="41"/>
        <v>1.5447154471544762</v>
      </c>
      <c r="AA115" s="12">
        <v>135.80000000000001</v>
      </c>
      <c r="AB115" s="20">
        <f t="shared" si="42"/>
        <v>0.88365243004417415</v>
      </c>
      <c r="AC115" s="12">
        <v>129.9</v>
      </c>
      <c r="AD115" s="20">
        <f t="shared" si="43"/>
        <v>0.38491147036181672</v>
      </c>
      <c r="AE115" s="12">
        <v>135.9</v>
      </c>
      <c r="AF115" s="20">
        <f t="shared" si="44"/>
        <v>-0.66225165562914323</v>
      </c>
      <c r="AG115" s="12">
        <v>130.9</v>
      </c>
      <c r="AH115" s="20">
        <f t="shared" si="45"/>
        <v>2.6737967914438503</v>
      </c>
      <c r="AI115" s="12">
        <v>125.8</v>
      </c>
      <c r="AJ115" s="20">
        <f t="shared" si="46"/>
        <v>3.4976152623211383</v>
      </c>
      <c r="AK115" s="12">
        <v>130.19999999999999</v>
      </c>
      <c r="AL115" s="20">
        <f t="shared" si="47"/>
        <v>2.7649769585253634</v>
      </c>
      <c r="AM115" s="11" t="s">
        <v>81</v>
      </c>
      <c r="AN115" s="11">
        <f t="shared" si="57"/>
        <v>124.4</v>
      </c>
      <c r="AO115" s="20">
        <f t="shared" si="29"/>
        <v>0.40192926045016075</v>
      </c>
      <c r="AP115" s="12">
        <v>123.1</v>
      </c>
      <c r="AQ115" s="20">
        <f t="shared" si="48"/>
        <v>3.168155970755488</v>
      </c>
      <c r="AR115" s="12">
        <v>124.6</v>
      </c>
      <c r="AS115" s="20">
        <f t="shared" si="49"/>
        <v>2.4879614767255287</v>
      </c>
      <c r="AT115" s="12">
        <v>122.5</v>
      </c>
      <c r="AU115" s="20">
        <f t="shared" si="50"/>
        <v>1.8775510204081609</v>
      </c>
      <c r="AV115" s="12">
        <v>111.4</v>
      </c>
      <c r="AW115" s="20">
        <f t="shared" si="51"/>
        <v>1.9748653500897564</v>
      </c>
      <c r="AX115" s="12">
        <v>120.3</v>
      </c>
      <c r="AY115" s="20">
        <f t="shared" si="52"/>
        <v>1.8287614297589385</v>
      </c>
      <c r="AZ115" s="12">
        <v>126.6</v>
      </c>
      <c r="BA115" s="20">
        <f t="shared" si="53"/>
        <v>0.71090047393365385</v>
      </c>
      <c r="BB115" s="12">
        <v>116.6</v>
      </c>
      <c r="BC115" s="20">
        <f t="shared" si="54"/>
        <v>0.68610634648371471</v>
      </c>
      <c r="BD115" s="12">
        <v>119.1</v>
      </c>
      <c r="BE115" s="20">
        <f t="shared" si="55"/>
        <v>1.6792611251049538</v>
      </c>
      <c r="BF115" s="30">
        <v>126</v>
      </c>
      <c r="BG115" s="39">
        <f t="shared" si="56"/>
        <v>1.5873015873015872</v>
      </c>
    </row>
    <row r="116" spans="1:59" hidden="1" x14ac:dyDescent="0.3">
      <c r="A116" s="11" t="s">
        <v>30</v>
      </c>
      <c r="B116" s="12">
        <v>2016</v>
      </c>
      <c r="C116" s="11" t="s">
        <v>38</v>
      </c>
      <c r="D116" s="11">
        <f t="shared" si="30"/>
        <v>3</v>
      </c>
      <c r="E116" s="12">
        <v>127.3</v>
      </c>
      <c r="F116" s="32">
        <f t="shared" si="31"/>
        <v>-1.9638648860958365</v>
      </c>
      <c r="G116" s="12">
        <v>134.4</v>
      </c>
      <c r="H116" s="20">
        <f t="shared" si="32"/>
        <v>1.4136904761904803</v>
      </c>
      <c r="I116" s="12">
        <v>125.1</v>
      </c>
      <c r="J116" s="20">
        <f t="shared" si="33"/>
        <v>-1.1191047162270116</v>
      </c>
      <c r="K116" s="12">
        <v>130.5</v>
      </c>
      <c r="L116" s="20">
        <f t="shared" si="34"/>
        <v>-0.61302681992338037</v>
      </c>
      <c r="M116" s="12">
        <v>118.3</v>
      </c>
      <c r="N116" s="20">
        <f t="shared" si="35"/>
        <v>-8.7912087912087831</v>
      </c>
      <c r="O116" s="12">
        <v>131.69999999999999</v>
      </c>
      <c r="P116" s="20">
        <f t="shared" si="36"/>
        <v>-8.9597570235383319</v>
      </c>
      <c r="Q116" s="12">
        <v>130.69999999999999</v>
      </c>
      <c r="R116" s="20">
        <f t="shared" si="37"/>
        <v>-1.9892884468247853</v>
      </c>
      <c r="S116" s="12">
        <v>161.19999999999999</v>
      </c>
      <c r="T116" s="20">
        <f t="shared" si="38"/>
        <v>5.6451612903225952</v>
      </c>
      <c r="U116" s="12">
        <v>100.4</v>
      </c>
      <c r="V116" s="20">
        <f t="shared" si="39"/>
        <v>1.3944223107569635</v>
      </c>
      <c r="W116" s="12">
        <v>130.80000000000001</v>
      </c>
      <c r="X116" s="20">
        <f t="shared" si="40"/>
        <v>7.110091743119253</v>
      </c>
      <c r="Y116" s="12">
        <v>124.9</v>
      </c>
      <c r="Z116" s="20">
        <f t="shared" si="41"/>
        <v>-3.3626901521216994</v>
      </c>
      <c r="AA116" s="12">
        <v>137</v>
      </c>
      <c r="AB116" s="20">
        <f t="shared" si="42"/>
        <v>-1.167883211678828</v>
      </c>
      <c r="AC116" s="12">
        <v>130.4</v>
      </c>
      <c r="AD116" s="20">
        <f t="shared" si="43"/>
        <v>-1.1503067484662577</v>
      </c>
      <c r="AE116" s="12">
        <v>135</v>
      </c>
      <c r="AF116" s="20">
        <f t="shared" si="44"/>
        <v>4.1481481481481435</v>
      </c>
      <c r="AG116" s="12">
        <v>134.4</v>
      </c>
      <c r="AH116" s="20">
        <f t="shared" si="45"/>
        <v>-5.9523809523809517</v>
      </c>
      <c r="AI116" s="12">
        <v>130.19999999999999</v>
      </c>
      <c r="AJ116" s="20">
        <f t="shared" si="46"/>
        <v>-7.603686635944694</v>
      </c>
      <c r="AK116" s="12">
        <v>133.80000000000001</v>
      </c>
      <c r="AL116" s="20">
        <f t="shared" si="47"/>
        <v>-6.203288490284014</v>
      </c>
      <c r="AM116" s="11" t="s">
        <v>32</v>
      </c>
      <c r="AN116" s="11">
        <v>124.9</v>
      </c>
      <c r="AO116" s="20">
        <f t="shared" si="29"/>
        <v>0.56044835868694043</v>
      </c>
      <c r="AP116" s="12">
        <v>127</v>
      </c>
      <c r="AQ116" s="20">
        <f t="shared" si="48"/>
        <v>-9.6062992125984277</v>
      </c>
      <c r="AR116" s="12">
        <v>127.7</v>
      </c>
      <c r="AS116" s="20">
        <f t="shared" si="49"/>
        <v>-4.2286609240407245</v>
      </c>
      <c r="AT116" s="12">
        <v>124.8</v>
      </c>
      <c r="AU116" s="20">
        <f t="shared" si="50"/>
        <v>-4.0865384615384563</v>
      </c>
      <c r="AV116" s="12">
        <v>113.6</v>
      </c>
      <c r="AW116" s="20">
        <f t="shared" si="51"/>
        <v>-4.4894366197183055</v>
      </c>
      <c r="AX116" s="12">
        <v>122.5</v>
      </c>
      <c r="AY116" s="20">
        <f t="shared" si="52"/>
        <v>-2.7755102040816371</v>
      </c>
      <c r="AZ116" s="12">
        <v>127.5</v>
      </c>
      <c r="BA116" s="20">
        <f t="shared" si="53"/>
        <v>-0.86274509803921129</v>
      </c>
      <c r="BB116" s="12">
        <v>117.4</v>
      </c>
      <c r="BC116" s="20">
        <f t="shared" si="54"/>
        <v>-0.25553662691653434</v>
      </c>
      <c r="BD116" s="12">
        <v>121.1</v>
      </c>
      <c r="BE116" s="20">
        <f t="shared" si="55"/>
        <v>-3.1379025598678756</v>
      </c>
      <c r="BF116" s="30">
        <v>128</v>
      </c>
      <c r="BG116" s="39">
        <f t="shared" si="56"/>
        <v>-3.2812500000000022</v>
      </c>
    </row>
    <row r="117" spans="1:59" hidden="1" x14ac:dyDescent="0.3">
      <c r="A117" s="11" t="s">
        <v>33</v>
      </c>
      <c r="B117" s="12">
        <v>2016</v>
      </c>
      <c r="C117" s="11" t="s">
        <v>38</v>
      </c>
      <c r="D117" s="11">
        <f t="shared" si="30"/>
        <v>3</v>
      </c>
      <c r="E117" s="12">
        <v>124.8</v>
      </c>
      <c r="F117" s="32">
        <f t="shared" si="31"/>
        <v>1.3621794871794894</v>
      </c>
      <c r="G117" s="12">
        <v>136.30000000000001</v>
      </c>
      <c r="H117" s="20">
        <f t="shared" si="32"/>
        <v>-0.88041085840059941</v>
      </c>
      <c r="I117" s="12">
        <v>123.7</v>
      </c>
      <c r="J117" s="20">
        <f t="shared" si="33"/>
        <v>0.7275666936135744</v>
      </c>
      <c r="K117" s="12">
        <v>129.69999999999999</v>
      </c>
      <c r="L117" s="20">
        <f t="shared" si="34"/>
        <v>0.38550501156515038</v>
      </c>
      <c r="M117" s="12">
        <v>107.9</v>
      </c>
      <c r="N117" s="20">
        <f t="shared" si="35"/>
        <v>6.1167747914735813</v>
      </c>
      <c r="O117" s="12">
        <v>119.9</v>
      </c>
      <c r="P117" s="20">
        <f t="shared" si="36"/>
        <v>5.2543786488740594</v>
      </c>
      <c r="Q117" s="12">
        <v>128.1</v>
      </c>
      <c r="R117" s="20">
        <f t="shared" si="37"/>
        <v>1.3270882123341274</v>
      </c>
      <c r="S117" s="12">
        <v>170.3</v>
      </c>
      <c r="T117" s="20">
        <f t="shared" si="38"/>
        <v>-3.523194362889019</v>
      </c>
      <c r="U117" s="12">
        <v>101.8</v>
      </c>
      <c r="V117" s="20">
        <f t="shared" si="39"/>
        <v>-0.88408644400785019</v>
      </c>
      <c r="W117" s="12">
        <v>140.1</v>
      </c>
      <c r="X117" s="20">
        <f t="shared" si="40"/>
        <v>-4.4254104211277578</v>
      </c>
      <c r="Y117" s="12">
        <v>120.7</v>
      </c>
      <c r="Z117" s="20">
        <f t="shared" si="41"/>
        <v>1.9884009942004899</v>
      </c>
      <c r="AA117" s="12">
        <v>135.4</v>
      </c>
      <c r="AB117" s="20">
        <f t="shared" si="42"/>
        <v>0.66469719350074274</v>
      </c>
      <c r="AC117" s="12">
        <v>128.9</v>
      </c>
      <c r="AD117" s="20">
        <f t="shared" si="43"/>
        <v>0.69821567106284377</v>
      </c>
      <c r="AE117" s="12">
        <v>140.6</v>
      </c>
      <c r="AF117" s="20">
        <f t="shared" si="44"/>
        <v>-2.9160739687055437</v>
      </c>
      <c r="AG117" s="12">
        <v>126.4</v>
      </c>
      <c r="AH117" s="20">
        <f t="shared" si="45"/>
        <v>3.8765822784810169</v>
      </c>
      <c r="AI117" s="12">
        <v>120.3</v>
      </c>
      <c r="AJ117" s="20">
        <f t="shared" si="46"/>
        <v>4.8212801330008288</v>
      </c>
      <c r="AK117" s="12">
        <v>125.5</v>
      </c>
      <c r="AL117" s="20">
        <f t="shared" si="47"/>
        <v>3.9840637450199203</v>
      </c>
      <c r="AM117" s="11" t="s">
        <v>82</v>
      </c>
      <c r="AN117" s="11">
        <f t="shared" si="57"/>
        <v>124.9</v>
      </c>
      <c r="AO117" s="20">
        <f t="shared" si="29"/>
        <v>0.56044835868694043</v>
      </c>
      <c r="AP117" s="12">
        <v>114.8</v>
      </c>
      <c r="AQ117" s="20">
        <f t="shared" si="48"/>
        <v>6.6202090592334573</v>
      </c>
      <c r="AR117" s="12">
        <v>122.3</v>
      </c>
      <c r="AS117" s="20">
        <f t="shared" si="49"/>
        <v>2.2894521668029415</v>
      </c>
      <c r="AT117" s="12">
        <v>119.7</v>
      </c>
      <c r="AU117" s="20">
        <f t="shared" si="50"/>
        <v>2.6733500417710965</v>
      </c>
      <c r="AV117" s="12">
        <v>108.5</v>
      </c>
      <c r="AW117" s="20">
        <f t="shared" si="51"/>
        <v>2.2119815668202816</v>
      </c>
      <c r="AX117" s="12">
        <v>119.1</v>
      </c>
      <c r="AY117" s="20">
        <f t="shared" si="52"/>
        <v>1.2594458438287155</v>
      </c>
      <c r="AZ117" s="12">
        <v>126.4</v>
      </c>
      <c r="BA117" s="20">
        <f t="shared" si="53"/>
        <v>0.3955696202531645</v>
      </c>
      <c r="BB117" s="12">
        <v>117.1</v>
      </c>
      <c r="BC117" s="20">
        <f t="shared" si="54"/>
        <v>0.1707941929974405</v>
      </c>
      <c r="BD117" s="12">
        <v>117.3</v>
      </c>
      <c r="BE117" s="20">
        <f t="shared" si="55"/>
        <v>1.7050298380221656</v>
      </c>
      <c r="BF117" s="30">
        <v>123.8</v>
      </c>
      <c r="BG117" s="39">
        <f t="shared" si="56"/>
        <v>1.7770597738287583</v>
      </c>
    </row>
    <row r="118" spans="1:59" hidden="1" x14ac:dyDescent="0.3">
      <c r="A118" s="11" t="s">
        <v>35</v>
      </c>
      <c r="B118" s="12">
        <v>2016</v>
      </c>
      <c r="C118" s="11" t="s">
        <v>38</v>
      </c>
      <c r="D118" s="11">
        <f t="shared" si="30"/>
        <v>3</v>
      </c>
      <c r="E118" s="12">
        <v>126.5</v>
      </c>
      <c r="F118" s="32">
        <f t="shared" si="31"/>
        <v>0.71146245059288982</v>
      </c>
      <c r="G118" s="12">
        <v>135.1</v>
      </c>
      <c r="H118" s="20">
        <f t="shared" si="32"/>
        <v>0.22205773501111128</v>
      </c>
      <c r="I118" s="12">
        <v>124.6</v>
      </c>
      <c r="J118" s="20">
        <f t="shared" si="33"/>
        <v>-0.9630818619582574</v>
      </c>
      <c r="K118" s="12">
        <v>130.19999999999999</v>
      </c>
      <c r="L118" s="20">
        <f t="shared" si="34"/>
        <v>0.84485407066053986</v>
      </c>
      <c r="M118" s="12">
        <v>114.5</v>
      </c>
      <c r="N118" s="20">
        <f t="shared" si="35"/>
        <v>3.2314410480349371</v>
      </c>
      <c r="O118" s="12">
        <v>126.2</v>
      </c>
      <c r="P118" s="20">
        <f t="shared" si="36"/>
        <v>9.4294770206022118</v>
      </c>
      <c r="Q118" s="12">
        <v>129.80000000000001</v>
      </c>
      <c r="R118" s="20">
        <f t="shared" si="37"/>
        <v>3.3127889060092315</v>
      </c>
      <c r="S118" s="12">
        <v>164.3</v>
      </c>
      <c r="T118" s="20">
        <f t="shared" si="38"/>
        <v>-0.97382836275107887</v>
      </c>
      <c r="U118" s="12">
        <v>100.9</v>
      </c>
      <c r="V118" s="20">
        <f t="shared" si="39"/>
        <v>4.0634291377601528</v>
      </c>
      <c r="W118" s="12">
        <v>133.9</v>
      </c>
      <c r="X118" s="20">
        <f t="shared" si="40"/>
        <v>-1.8670649738610903</v>
      </c>
      <c r="Y118" s="12">
        <v>123.1</v>
      </c>
      <c r="Z118" s="20">
        <f t="shared" si="41"/>
        <v>1.8683996750609353</v>
      </c>
      <c r="AA118" s="12">
        <v>136.30000000000001</v>
      </c>
      <c r="AB118" s="20">
        <f t="shared" si="42"/>
        <v>0.8070432868672005</v>
      </c>
      <c r="AC118" s="12">
        <v>129.80000000000001</v>
      </c>
      <c r="AD118" s="20">
        <f t="shared" si="43"/>
        <v>1.5408320493066254</v>
      </c>
      <c r="AE118" s="12">
        <v>136.5</v>
      </c>
      <c r="AF118" s="20">
        <f t="shared" si="44"/>
        <v>-0.73260073260073255</v>
      </c>
      <c r="AG118" s="12">
        <v>131.30000000000001</v>
      </c>
      <c r="AH118" s="20">
        <f t="shared" si="45"/>
        <v>2.8179741051028091</v>
      </c>
      <c r="AI118" s="12">
        <v>126.1</v>
      </c>
      <c r="AJ118" s="20">
        <f t="shared" si="46"/>
        <v>3.5685963521015074</v>
      </c>
      <c r="AK118" s="12">
        <v>130.5</v>
      </c>
      <c r="AL118" s="20">
        <f t="shared" si="47"/>
        <v>2.9885057471264411</v>
      </c>
      <c r="AM118" s="11" t="s">
        <v>82</v>
      </c>
      <c r="AN118" s="11">
        <f t="shared" si="57"/>
        <v>124.9</v>
      </c>
      <c r="AO118" s="20">
        <f t="shared" si="29"/>
        <v>0.56044835868694043</v>
      </c>
      <c r="AP118" s="12">
        <v>122.4</v>
      </c>
      <c r="AQ118" s="20">
        <f t="shared" si="48"/>
        <v>3.758169934640518</v>
      </c>
      <c r="AR118" s="12">
        <v>125.1</v>
      </c>
      <c r="AS118" s="20">
        <f t="shared" si="49"/>
        <v>2.3181454836131139</v>
      </c>
      <c r="AT118" s="12">
        <v>122.9</v>
      </c>
      <c r="AU118" s="20">
        <f t="shared" si="50"/>
        <v>1.8714401952807138</v>
      </c>
      <c r="AV118" s="12">
        <v>110.9</v>
      </c>
      <c r="AW118" s="20">
        <f t="shared" si="51"/>
        <v>3.1559963931469794</v>
      </c>
      <c r="AX118" s="12">
        <v>120.6</v>
      </c>
      <c r="AY118" s="20">
        <f t="shared" si="52"/>
        <v>2.1558872305141032</v>
      </c>
      <c r="AZ118" s="12">
        <v>126.9</v>
      </c>
      <c r="BA118" s="20">
        <f t="shared" si="53"/>
        <v>0.78802206461780921</v>
      </c>
      <c r="BB118" s="12">
        <v>117.3</v>
      </c>
      <c r="BC118" s="20">
        <f t="shared" si="54"/>
        <v>0.93776641091219837</v>
      </c>
      <c r="BD118" s="12">
        <v>119.3</v>
      </c>
      <c r="BE118" s="20">
        <f t="shared" si="55"/>
        <v>2.0117351215423351</v>
      </c>
      <c r="BF118" s="30">
        <v>126</v>
      </c>
      <c r="BG118" s="39">
        <f t="shared" si="56"/>
        <v>2.3809523809523809</v>
      </c>
    </row>
    <row r="119" spans="1:59" hidden="1" x14ac:dyDescent="0.3">
      <c r="A119" s="11" t="s">
        <v>30</v>
      </c>
      <c r="B119" s="12">
        <v>2016</v>
      </c>
      <c r="C119" s="11" t="s">
        <v>39</v>
      </c>
      <c r="D119" s="11">
        <f t="shared" si="30"/>
        <v>4</v>
      </c>
      <c r="E119" s="12">
        <v>127.4</v>
      </c>
      <c r="F119" s="32">
        <f t="shared" si="31"/>
        <v>-1.9623233908948194</v>
      </c>
      <c r="G119" s="12">
        <v>135.4</v>
      </c>
      <c r="H119" s="20">
        <f t="shared" si="32"/>
        <v>2.8803545051698709</v>
      </c>
      <c r="I119" s="12">
        <v>123.4</v>
      </c>
      <c r="J119" s="20">
        <f t="shared" si="33"/>
        <v>-2.8363047001620743</v>
      </c>
      <c r="K119" s="12">
        <v>131.30000000000001</v>
      </c>
      <c r="L119" s="20">
        <f t="shared" si="34"/>
        <v>-0.83777608530085512</v>
      </c>
      <c r="M119" s="12">
        <v>118.2</v>
      </c>
      <c r="N119" s="20">
        <f t="shared" si="35"/>
        <v>-7.8680203045685255</v>
      </c>
      <c r="O119" s="12">
        <v>138.1</v>
      </c>
      <c r="P119" s="20">
        <f t="shared" si="36"/>
        <v>-5.068790731354091</v>
      </c>
      <c r="Q119" s="12">
        <v>134.1</v>
      </c>
      <c r="R119" s="20">
        <f t="shared" si="37"/>
        <v>2.0134228187919589</v>
      </c>
      <c r="S119" s="12">
        <v>162.69999999999999</v>
      </c>
      <c r="T119" s="20">
        <f t="shared" si="38"/>
        <v>8.727719729563626</v>
      </c>
      <c r="U119" s="12">
        <v>105</v>
      </c>
      <c r="V119" s="20">
        <f t="shared" si="39"/>
        <v>3.9047619047618989</v>
      </c>
      <c r="W119" s="12">
        <v>131.4</v>
      </c>
      <c r="X119" s="20">
        <f t="shared" si="40"/>
        <v>6.8493150684931505</v>
      </c>
      <c r="Y119" s="12">
        <v>125.4</v>
      </c>
      <c r="Z119" s="20">
        <f t="shared" si="41"/>
        <v>-3.4290271132376482</v>
      </c>
      <c r="AA119" s="12">
        <v>137.4</v>
      </c>
      <c r="AB119" s="20">
        <f t="shared" si="42"/>
        <v>-1.0917030567685588</v>
      </c>
      <c r="AC119" s="12">
        <v>131.80000000000001</v>
      </c>
      <c r="AD119" s="20">
        <f t="shared" si="43"/>
        <v>0</v>
      </c>
      <c r="AE119" s="12">
        <v>135.5</v>
      </c>
      <c r="AF119" s="20">
        <f t="shared" si="44"/>
        <v>4.428044280442804</v>
      </c>
      <c r="AG119" s="12">
        <v>135</v>
      </c>
      <c r="AH119" s="20">
        <f t="shared" si="45"/>
        <v>-6.0740740740740762</v>
      </c>
      <c r="AI119" s="12">
        <v>130.6</v>
      </c>
      <c r="AJ119" s="20">
        <f t="shared" si="46"/>
        <v>-7.7335375191424154</v>
      </c>
      <c r="AK119" s="12">
        <v>134.4</v>
      </c>
      <c r="AL119" s="20">
        <f t="shared" si="47"/>
        <v>-6.3988095238095299</v>
      </c>
      <c r="AM119" s="11" t="s">
        <v>32</v>
      </c>
      <c r="AN119" s="11">
        <v>125.6</v>
      </c>
      <c r="AO119" s="20">
        <f t="shared" si="29"/>
        <v>0.31847133757962237</v>
      </c>
      <c r="AP119" s="12">
        <v>127</v>
      </c>
      <c r="AQ119" s="20">
        <f t="shared" si="48"/>
        <v>-9.7637795275590591</v>
      </c>
      <c r="AR119" s="12">
        <v>128</v>
      </c>
      <c r="AS119" s="20">
        <f t="shared" si="49"/>
        <v>-4.0625000000000018</v>
      </c>
      <c r="AT119" s="12">
        <v>125.2</v>
      </c>
      <c r="AU119" s="20">
        <f t="shared" si="50"/>
        <v>-4.1533546325878614</v>
      </c>
      <c r="AV119" s="12">
        <v>114.4</v>
      </c>
      <c r="AW119" s="20">
        <f t="shared" si="51"/>
        <v>-3.8461538461538511</v>
      </c>
      <c r="AX119" s="12">
        <v>123.2</v>
      </c>
      <c r="AY119" s="20">
        <f t="shared" si="52"/>
        <v>-3.0032467532467555</v>
      </c>
      <c r="AZ119" s="12">
        <v>127.9</v>
      </c>
      <c r="BA119" s="20">
        <f t="shared" si="53"/>
        <v>-0.23455824863175243</v>
      </c>
      <c r="BB119" s="12">
        <v>118.4</v>
      </c>
      <c r="BC119" s="20">
        <f t="shared" si="54"/>
        <v>-0.67567567567568521</v>
      </c>
      <c r="BD119" s="12">
        <v>121.7</v>
      </c>
      <c r="BE119" s="20">
        <f t="shared" si="55"/>
        <v>-2.8759244042728018</v>
      </c>
      <c r="BF119" s="30">
        <v>129</v>
      </c>
      <c r="BG119" s="39">
        <f t="shared" si="56"/>
        <v>-2.8682170542635679</v>
      </c>
    </row>
    <row r="120" spans="1:59" hidden="1" x14ac:dyDescent="0.3">
      <c r="A120" s="11" t="s">
        <v>33</v>
      </c>
      <c r="B120" s="12">
        <v>2016</v>
      </c>
      <c r="C120" s="11" t="s">
        <v>39</v>
      </c>
      <c r="D120" s="11">
        <f t="shared" si="30"/>
        <v>4</v>
      </c>
      <c r="E120" s="12">
        <v>124.9</v>
      </c>
      <c r="F120" s="32">
        <f t="shared" si="31"/>
        <v>1.3610888710968683</v>
      </c>
      <c r="G120" s="12">
        <v>139.30000000000001</v>
      </c>
      <c r="H120" s="20">
        <f t="shared" si="32"/>
        <v>-1.7946877243359656</v>
      </c>
      <c r="I120" s="12">
        <v>119.9</v>
      </c>
      <c r="J120" s="20">
        <f t="shared" si="33"/>
        <v>1.7514595496246825</v>
      </c>
      <c r="K120" s="12">
        <v>130.19999999999999</v>
      </c>
      <c r="L120" s="20">
        <f t="shared" si="34"/>
        <v>0.53763440860216372</v>
      </c>
      <c r="M120" s="12">
        <v>108.9</v>
      </c>
      <c r="N120" s="20">
        <f t="shared" si="35"/>
        <v>5.417814508723592</v>
      </c>
      <c r="O120" s="12">
        <v>131.1</v>
      </c>
      <c r="P120" s="20">
        <f t="shared" si="36"/>
        <v>2.8222730739893342</v>
      </c>
      <c r="Q120" s="12">
        <v>136.80000000000001</v>
      </c>
      <c r="R120" s="20">
        <f t="shared" si="37"/>
        <v>-1.3157894736842188</v>
      </c>
      <c r="S120" s="12">
        <v>176.9</v>
      </c>
      <c r="T120" s="20">
        <f t="shared" si="38"/>
        <v>-5.3137365743357856</v>
      </c>
      <c r="U120" s="12">
        <v>109.1</v>
      </c>
      <c r="V120" s="20">
        <f t="shared" si="39"/>
        <v>-2.4747937671860574</v>
      </c>
      <c r="W120" s="12">
        <v>140.4</v>
      </c>
      <c r="X120" s="20">
        <f t="shared" si="40"/>
        <v>-4.2735042735042734</v>
      </c>
      <c r="Y120" s="12">
        <v>121.1</v>
      </c>
      <c r="Z120" s="20">
        <f t="shared" si="41"/>
        <v>2.0644095788604462</v>
      </c>
      <c r="AA120" s="12">
        <v>135.9</v>
      </c>
      <c r="AB120" s="20">
        <f t="shared" si="42"/>
        <v>0.58866813833699994</v>
      </c>
      <c r="AC120" s="12">
        <v>131.80000000000001</v>
      </c>
      <c r="AD120" s="20">
        <f t="shared" si="43"/>
        <v>0</v>
      </c>
      <c r="AE120" s="12">
        <v>141.5</v>
      </c>
      <c r="AF120" s="20">
        <f t="shared" si="44"/>
        <v>-3.1095406360424067</v>
      </c>
      <c r="AG120" s="12">
        <v>126.8</v>
      </c>
      <c r="AH120" s="20">
        <f t="shared" si="45"/>
        <v>3.9432176656151534</v>
      </c>
      <c r="AI120" s="12">
        <v>120.5</v>
      </c>
      <c r="AJ120" s="20">
        <f t="shared" si="46"/>
        <v>4.8962655601659799</v>
      </c>
      <c r="AK120" s="12">
        <v>125.8</v>
      </c>
      <c r="AL120" s="20">
        <f t="shared" si="47"/>
        <v>4.1335453100159008</v>
      </c>
      <c r="AM120" s="11" t="s">
        <v>83</v>
      </c>
      <c r="AN120" s="11">
        <f t="shared" si="57"/>
        <v>125.6</v>
      </c>
      <c r="AO120" s="20">
        <f t="shared" si="29"/>
        <v>0.31847133757962237</v>
      </c>
      <c r="AP120" s="12">
        <v>114.6</v>
      </c>
      <c r="AQ120" s="20">
        <f t="shared" si="48"/>
        <v>6.7190226876090779</v>
      </c>
      <c r="AR120" s="12">
        <v>122.8</v>
      </c>
      <c r="AS120" s="20">
        <f t="shared" si="49"/>
        <v>2.1986970684039111</v>
      </c>
      <c r="AT120" s="12">
        <v>120</v>
      </c>
      <c r="AU120" s="20">
        <f t="shared" si="50"/>
        <v>2.6666666666666687</v>
      </c>
      <c r="AV120" s="12">
        <v>110</v>
      </c>
      <c r="AW120" s="20">
        <f t="shared" si="51"/>
        <v>1.9090909090909041</v>
      </c>
      <c r="AX120" s="12">
        <v>119.5</v>
      </c>
      <c r="AY120" s="20">
        <f t="shared" si="52"/>
        <v>1.3389121338912087</v>
      </c>
      <c r="AZ120" s="12">
        <v>127.6</v>
      </c>
      <c r="BA120" s="20">
        <f t="shared" si="53"/>
        <v>7.8369905956119534E-2</v>
      </c>
      <c r="BB120" s="12">
        <v>117.6</v>
      </c>
      <c r="BC120" s="20">
        <f t="shared" si="54"/>
        <v>0.42517006802721091</v>
      </c>
      <c r="BD120" s="12">
        <v>118.2</v>
      </c>
      <c r="BE120" s="20">
        <f t="shared" si="55"/>
        <v>1.5228426395939063</v>
      </c>
      <c r="BF120" s="30">
        <v>125.3</v>
      </c>
      <c r="BG120" s="39">
        <f t="shared" si="56"/>
        <v>1.596169193934557</v>
      </c>
    </row>
    <row r="121" spans="1:59" hidden="1" x14ac:dyDescent="0.3">
      <c r="A121" s="11" t="s">
        <v>35</v>
      </c>
      <c r="B121" s="12">
        <v>2016</v>
      </c>
      <c r="C121" s="11" t="s">
        <v>39</v>
      </c>
      <c r="D121" s="11">
        <f t="shared" si="30"/>
        <v>4</v>
      </c>
      <c r="E121" s="12">
        <v>126.6</v>
      </c>
      <c r="F121" s="32">
        <f t="shared" si="31"/>
        <v>0.78988941548183267</v>
      </c>
      <c r="G121" s="12">
        <v>136.80000000000001</v>
      </c>
      <c r="H121" s="20">
        <f t="shared" si="32"/>
        <v>0.51169590643274021</v>
      </c>
      <c r="I121" s="12">
        <v>122</v>
      </c>
      <c r="J121" s="20">
        <f t="shared" si="33"/>
        <v>1.967213114754103</v>
      </c>
      <c r="K121" s="12">
        <v>130.9</v>
      </c>
      <c r="L121" s="20">
        <f t="shared" si="34"/>
        <v>1.1459129106187929</v>
      </c>
      <c r="M121" s="12">
        <v>114.8</v>
      </c>
      <c r="N121" s="20">
        <f t="shared" si="35"/>
        <v>2.9616724738676008</v>
      </c>
      <c r="O121" s="12">
        <v>134.80000000000001</v>
      </c>
      <c r="P121" s="20">
        <f t="shared" si="36"/>
        <v>2.4480712166171976</v>
      </c>
      <c r="Q121" s="12">
        <v>135</v>
      </c>
      <c r="R121" s="20">
        <f t="shared" si="37"/>
        <v>5.0370370370370452</v>
      </c>
      <c r="S121" s="12">
        <v>167.5</v>
      </c>
      <c r="T121" s="20">
        <f t="shared" si="38"/>
        <v>-0.89552238805970152</v>
      </c>
      <c r="U121" s="12">
        <v>106.4</v>
      </c>
      <c r="V121" s="20">
        <f t="shared" si="39"/>
        <v>1.03383458646616</v>
      </c>
      <c r="W121" s="12">
        <v>134.4</v>
      </c>
      <c r="X121" s="20">
        <f t="shared" si="40"/>
        <v>-1.6369047619047745</v>
      </c>
      <c r="Y121" s="12">
        <v>123.6</v>
      </c>
      <c r="Z121" s="20">
        <f t="shared" si="41"/>
        <v>2.0226537216828482</v>
      </c>
      <c r="AA121" s="12">
        <v>136.69999999999999</v>
      </c>
      <c r="AB121" s="20">
        <f t="shared" si="42"/>
        <v>1.1704462326262055</v>
      </c>
      <c r="AC121" s="12">
        <v>131.80000000000001</v>
      </c>
      <c r="AD121" s="20">
        <f t="shared" si="43"/>
        <v>1.3657056145675135</v>
      </c>
      <c r="AE121" s="12">
        <v>137.1</v>
      </c>
      <c r="AF121" s="20">
        <f t="shared" si="44"/>
        <v>-0.80233406272793173</v>
      </c>
      <c r="AG121" s="12">
        <v>131.80000000000001</v>
      </c>
      <c r="AH121" s="20">
        <f t="shared" si="45"/>
        <v>2.7314112291350487</v>
      </c>
      <c r="AI121" s="12">
        <v>126.4</v>
      </c>
      <c r="AJ121" s="20">
        <f t="shared" si="46"/>
        <v>3.7183544303797373</v>
      </c>
      <c r="AK121" s="12">
        <v>131</v>
      </c>
      <c r="AL121" s="20">
        <f t="shared" si="47"/>
        <v>2.9007633587786343</v>
      </c>
      <c r="AM121" s="11" t="s">
        <v>83</v>
      </c>
      <c r="AN121" s="11">
        <f t="shared" si="57"/>
        <v>125.6</v>
      </c>
      <c r="AO121" s="20">
        <f t="shared" si="29"/>
        <v>0.31847133757962237</v>
      </c>
      <c r="AP121" s="12">
        <v>122.3</v>
      </c>
      <c r="AQ121" s="20">
        <f t="shared" si="48"/>
        <v>4.1700735895339403</v>
      </c>
      <c r="AR121" s="12">
        <v>125.5</v>
      </c>
      <c r="AS121" s="20">
        <f t="shared" si="49"/>
        <v>2.3904382470119523</v>
      </c>
      <c r="AT121" s="12">
        <v>123.2</v>
      </c>
      <c r="AU121" s="20">
        <f t="shared" si="50"/>
        <v>2.110389610389606</v>
      </c>
      <c r="AV121" s="12">
        <v>112.1</v>
      </c>
      <c r="AW121" s="20">
        <f t="shared" si="51"/>
        <v>2.6761819803746656</v>
      </c>
      <c r="AX121" s="12">
        <v>121.1</v>
      </c>
      <c r="AY121" s="20">
        <f t="shared" si="52"/>
        <v>2.0644095788604462</v>
      </c>
      <c r="AZ121" s="12">
        <v>127.7</v>
      </c>
      <c r="BA121" s="20">
        <f t="shared" si="53"/>
        <v>1.0963194988253653</v>
      </c>
      <c r="BB121" s="12">
        <v>118.1</v>
      </c>
      <c r="BC121" s="20">
        <f t="shared" si="54"/>
        <v>1.3547840812870522</v>
      </c>
      <c r="BD121" s="12">
        <v>120</v>
      </c>
      <c r="BE121" s="20">
        <f t="shared" si="55"/>
        <v>2.083333333333333</v>
      </c>
      <c r="BF121" s="30">
        <v>127.3</v>
      </c>
      <c r="BG121" s="39">
        <f t="shared" si="56"/>
        <v>2.3566378633150151</v>
      </c>
    </row>
    <row r="122" spans="1:59" hidden="1" x14ac:dyDescent="0.3">
      <c r="A122" s="11" t="s">
        <v>30</v>
      </c>
      <c r="B122" s="12">
        <v>2016</v>
      </c>
      <c r="C122" s="11" t="s">
        <v>41</v>
      </c>
      <c r="D122" s="11">
        <f t="shared" si="30"/>
        <v>5</v>
      </c>
      <c r="E122" s="12">
        <v>127.6</v>
      </c>
      <c r="F122" s="32">
        <f t="shared" si="31"/>
        <v>-2.0376175548589299</v>
      </c>
      <c r="G122" s="12">
        <v>137.5</v>
      </c>
      <c r="H122" s="20">
        <f t="shared" si="32"/>
        <v>3.3454545454545412</v>
      </c>
      <c r="I122" s="12">
        <v>124.4</v>
      </c>
      <c r="J122" s="20">
        <f t="shared" si="33"/>
        <v>2.0900321543408316</v>
      </c>
      <c r="K122" s="12">
        <v>132.4</v>
      </c>
      <c r="L122" s="20">
        <f t="shared" si="34"/>
        <v>-1.5105740181268881</v>
      </c>
      <c r="M122" s="12">
        <v>118.2</v>
      </c>
      <c r="N122" s="20">
        <f t="shared" si="35"/>
        <v>-7.2758037225042376</v>
      </c>
      <c r="O122" s="12">
        <v>138.1</v>
      </c>
      <c r="P122" s="20">
        <f t="shared" si="36"/>
        <v>-3.3309196234612557</v>
      </c>
      <c r="Q122" s="12">
        <v>141.80000000000001</v>
      </c>
      <c r="R122" s="20">
        <f t="shared" si="37"/>
        <v>6.7700987306064828</v>
      </c>
      <c r="S122" s="12">
        <v>166</v>
      </c>
      <c r="T122" s="20">
        <f t="shared" si="38"/>
        <v>10.12048192771085</v>
      </c>
      <c r="U122" s="12">
        <v>107.5</v>
      </c>
      <c r="V122" s="20">
        <f t="shared" si="39"/>
        <v>3.3488372093023204</v>
      </c>
      <c r="W122" s="12">
        <v>132.19999999999999</v>
      </c>
      <c r="X122" s="20">
        <f t="shared" si="40"/>
        <v>7.0347957639939578</v>
      </c>
      <c r="Y122" s="12">
        <v>126.1</v>
      </c>
      <c r="Z122" s="20">
        <f t="shared" si="41"/>
        <v>-3.6478984932593135</v>
      </c>
      <c r="AA122" s="12">
        <v>138.30000000000001</v>
      </c>
      <c r="AB122" s="20">
        <f t="shared" si="42"/>
        <v>-1.4461315979754157</v>
      </c>
      <c r="AC122" s="12">
        <v>133.6</v>
      </c>
      <c r="AD122" s="20">
        <f t="shared" si="43"/>
        <v>0.74850299401197606</v>
      </c>
      <c r="AE122" s="12">
        <v>136</v>
      </c>
      <c r="AF122" s="20">
        <f t="shared" si="44"/>
        <v>4.5588235294117565</v>
      </c>
      <c r="AG122" s="12">
        <v>135.4</v>
      </c>
      <c r="AH122" s="20">
        <f t="shared" si="45"/>
        <v>-6.056129985228953</v>
      </c>
      <c r="AI122" s="12">
        <v>131.1</v>
      </c>
      <c r="AJ122" s="20">
        <f t="shared" si="46"/>
        <v>-7.9328756674294372</v>
      </c>
      <c r="AK122" s="12">
        <v>134.80000000000001</v>
      </c>
      <c r="AL122" s="20">
        <f t="shared" si="47"/>
        <v>-6.3798219584569784</v>
      </c>
      <c r="AM122" s="11" t="s">
        <v>32</v>
      </c>
      <c r="AN122" s="11">
        <v>126</v>
      </c>
      <c r="AO122" s="20">
        <f t="shared" si="29"/>
        <v>-0.3968253968253968</v>
      </c>
      <c r="AP122" s="12">
        <v>127.4</v>
      </c>
      <c r="AQ122" s="20">
        <f t="shared" si="48"/>
        <v>-9.7331240188383088</v>
      </c>
      <c r="AR122" s="12">
        <v>128.5</v>
      </c>
      <c r="AS122" s="20">
        <f t="shared" si="49"/>
        <v>-4.1245136186770406</v>
      </c>
      <c r="AT122" s="12">
        <v>125.8</v>
      </c>
      <c r="AU122" s="20">
        <f t="shared" si="50"/>
        <v>-4.372019077901431</v>
      </c>
      <c r="AV122" s="12">
        <v>115.1</v>
      </c>
      <c r="AW122" s="20">
        <f t="shared" si="51"/>
        <v>-3.8227628149435198</v>
      </c>
      <c r="AX122" s="12">
        <v>123.6</v>
      </c>
      <c r="AY122" s="20">
        <f t="shared" si="52"/>
        <v>-3.0744336569579267</v>
      </c>
      <c r="AZ122" s="12">
        <v>129.1</v>
      </c>
      <c r="BA122" s="20">
        <f t="shared" si="53"/>
        <v>-0.85205267234701354</v>
      </c>
      <c r="BB122" s="12">
        <v>119.7</v>
      </c>
      <c r="BC122" s="20">
        <f t="shared" si="54"/>
        <v>-1.0025062656641628</v>
      </c>
      <c r="BD122" s="12">
        <v>122.5</v>
      </c>
      <c r="BE122" s="20">
        <f t="shared" si="55"/>
        <v>-3.1020408163265283</v>
      </c>
      <c r="BF122" s="30">
        <v>130.30000000000001</v>
      </c>
      <c r="BG122" s="39">
        <f t="shared" si="56"/>
        <v>-2.8396009209516628</v>
      </c>
    </row>
    <row r="123" spans="1:59" hidden="1" x14ac:dyDescent="0.3">
      <c r="A123" s="11" t="s">
        <v>33</v>
      </c>
      <c r="B123" s="12">
        <v>2016</v>
      </c>
      <c r="C123" s="11" t="s">
        <v>41</v>
      </c>
      <c r="D123" s="11">
        <f t="shared" si="30"/>
        <v>5</v>
      </c>
      <c r="E123" s="12">
        <v>125</v>
      </c>
      <c r="F123" s="32">
        <f t="shared" si="31"/>
        <v>1.4399999999999977</v>
      </c>
      <c r="G123" s="12">
        <v>142.1</v>
      </c>
      <c r="H123" s="20">
        <f t="shared" si="32"/>
        <v>-2.1111893033075297</v>
      </c>
      <c r="I123" s="12">
        <v>127</v>
      </c>
      <c r="J123" s="20">
        <f t="shared" si="33"/>
        <v>-1.2598425196850349</v>
      </c>
      <c r="K123" s="12">
        <v>130.4</v>
      </c>
      <c r="L123" s="20">
        <f t="shared" si="34"/>
        <v>0.99693251533741023</v>
      </c>
      <c r="M123" s="12">
        <v>109.6</v>
      </c>
      <c r="N123" s="20">
        <f t="shared" si="35"/>
        <v>4.9270072992700786</v>
      </c>
      <c r="O123" s="12">
        <v>133.5</v>
      </c>
      <c r="P123" s="20">
        <f t="shared" si="36"/>
        <v>1.8726591760299627</v>
      </c>
      <c r="Q123" s="12">
        <v>151.4</v>
      </c>
      <c r="R123" s="20">
        <f t="shared" si="37"/>
        <v>-4.1611624834874581</v>
      </c>
      <c r="S123" s="12">
        <v>182.8</v>
      </c>
      <c r="T123" s="20">
        <f t="shared" si="38"/>
        <v>-6.0722100656455265</v>
      </c>
      <c r="U123" s="12">
        <v>111.1</v>
      </c>
      <c r="V123" s="20">
        <f t="shared" si="39"/>
        <v>-2.1602160216021526</v>
      </c>
      <c r="W123" s="12">
        <v>141.5</v>
      </c>
      <c r="X123" s="20">
        <f t="shared" si="40"/>
        <v>-4.3816254416961051</v>
      </c>
      <c r="Y123" s="12">
        <v>121.5</v>
      </c>
      <c r="Z123" s="20">
        <f t="shared" si="41"/>
        <v>2.2222222222222245</v>
      </c>
      <c r="AA123" s="12">
        <v>136.30000000000001</v>
      </c>
      <c r="AB123" s="20">
        <f t="shared" si="42"/>
        <v>0.8070432868672005</v>
      </c>
      <c r="AC123" s="12">
        <v>134.6</v>
      </c>
      <c r="AD123" s="20">
        <f t="shared" si="43"/>
        <v>-0.44576523031203147</v>
      </c>
      <c r="AE123" s="12">
        <v>142.19999999999999</v>
      </c>
      <c r="AF123" s="20">
        <f t="shared" si="44"/>
        <v>-3.1645569620253164</v>
      </c>
      <c r="AG123" s="12">
        <v>127.2</v>
      </c>
      <c r="AH123" s="20">
        <f t="shared" si="45"/>
        <v>3.9308176100628818</v>
      </c>
      <c r="AI123" s="12">
        <v>120.7</v>
      </c>
      <c r="AJ123" s="20">
        <f t="shared" si="46"/>
        <v>5.0538525269262582</v>
      </c>
      <c r="AK123" s="12">
        <v>126.2</v>
      </c>
      <c r="AL123" s="20">
        <f t="shared" si="47"/>
        <v>4.1204437400950891</v>
      </c>
      <c r="AM123" s="11" t="s">
        <v>84</v>
      </c>
      <c r="AN123" s="11">
        <f t="shared" si="57"/>
        <v>126</v>
      </c>
      <c r="AO123" s="20">
        <f t="shared" si="29"/>
        <v>-0.3968253968253968</v>
      </c>
      <c r="AP123" s="12">
        <v>115</v>
      </c>
      <c r="AQ123" s="20">
        <f t="shared" si="48"/>
        <v>6.6956521739130457</v>
      </c>
      <c r="AR123" s="12">
        <v>123.2</v>
      </c>
      <c r="AS123" s="20">
        <f t="shared" si="49"/>
        <v>2.2727272727272703</v>
      </c>
      <c r="AT123" s="12">
        <v>120.3</v>
      </c>
      <c r="AU123" s="20">
        <f t="shared" si="50"/>
        <v>2.8262676641729061</v>
      </c>
      <c r="AV123" s="12">
        <v>110.7</v>
      </c>
      <c r="AW123" s="20">
        <f t="shared" si="51"/>
        <v>1.8970189701896967</v>
      </c>
      <c r="AX123" s="12">
        <v>119.8</v>
      </c>
      <c r="AY123" s="20">
        <f t="shared" si="52"/>
        <v>1.4190317195325568</v>
      </c>
      <c r="AZ123" s="12">
        <v>128</v>
      </c>
      <c r="BA123" s="20">
        <f t="shared" si="53"/>
        <v>0.390625</v>
      </c>
      <c r="BB123" s="12">
        <v>118.5</v>
      </c>
      <c r="BC123" s="20">
        <f t="shared" si="54"/>
        <v>0.59071729957806152</v>
      </c>
      <c r="BD123" s="12">
        <v>118.7</v>
      </c>
      <c r="BE123" s="20">
        <f t="shared" si="55"/>
        <v>1.6849199663016006</v>
      </c>
      <c r="BF123" s="30">
        <v>126.6</v>
      </c>
      <c r="BG123" s="39">
        <f t="shared" si="56"/>
        <v>1.5797788309636653</v>
      </c>
    </row>
    <row r="124" spans="1:59" hidden="1" x14ac:dyDescent="0.3">
      <c r="A124" s="11" t="s">
        <v>35</v>
      </c>
      <c r="B124" s="12">
        <v>2016</v>
      </c>
      <c r="C124" s="11" t="s">
        <v>41</v>
      </c>
      <c r="D124" s="11">
        <f t="shared" si="30"/>
        <v>5</v>
      </c>
      <c r="E124" s="12">
        <v>126.8</v>
      </c>
      <c r="F124" s="32">
        <f t="shared" si="31"/>
        <v>1.4195583596214489</v>
      </c>
      <c r="G124" s="12">
        <v>139.1</v>
      </c>
      <c r="H124" s="20">
        <f t="shared" si="32"/>
        <v>-0.35945363048166784</v>
      </c>
      <c r="I124" s="12">
        <v>125.4</v>
      </c>
      <c r="J124" s="20">
        <f t="shared" si="33"/>
        <v>0.95693779904305309</v>
      </c>
      <c r="K124" s="12">
        <v>131.69999999999999</v>
      </c>
      <c r="L124" s="20">
        <f t="shared" si="34"/>
        <v>1.4426727410782125</v>
      </c>
      <c r="M124" s="12">
        <v>115</v>
      </c>
      <c r="N124" s="20">
        <f t="shared" si="35"/>
        <v>3.1304347826086909</v>
      </c>
      <c r="O124" s="12">
        <v>136</v>
      </c>
      <c r="P124" s="20">
        <f t="shared" si="36"/>
        <v>1.0294117647058865</v>
      </c>
      <c r="Q124" s="12">
        <v>145.1</v>
      </c>
      <c r="R124" s="20">
        <f t="shared" si="37"/>
        <v>5.0999310820124091</v>
      </c>
      <c r="S124" s="12">
        <v>171.7</v>
      </c>
      <c r="T124" s="20">
        <f t="shared" si="38"/>
        <v>-1.4560279557367501</v>
      </c>
      <c r="U124" s="12">
        <v>108.7</v>
      </c>
      <c r="V124" s="20">
        <f t="shared" si="39"/>
        <v>9.1996320147188893E-2</v>
      </c>
      <c r="W124" s="12">
        <v>135.30000000000001</v>
      </c>
      <c r="X124" s="20">
        <f t="shared" si="40"/>
        <v>-1.626016260162614</v>
      </c>
      <c r="Y124" s="12">
        <v>124.2</v>
      </c>
      <c r="Z124" s="20">
        <f t="shared" si="41"/>
        <v>1.7713365539452519</v>
      </c>
      <c r="AA124" s="12">
        <v>137.4</v>
      </c>
      <c r="AB124" s="20">
        <f t="shared" si="42"/>
        <v>1.3100436681222583</v>
      </c>
      <c r="AC124" s="12">
        <v>134</v>
      </c>
      <c r="AD124" s="20">
        <f t="shared" si="43"/>
        <v>1.4925373134328357</v>
      </c>
      <c r="AE124" s="12">
        <v>137.69999999999999</v>
      </c>
      <c r="AF124" s="20">
        <f t="shared" si="44"/>
        <v>-0.36310820624546114</v>
      </c>
      <c r="AG124" s="12">
        <v>132.19999999999999</v>
      </c>
      <c r="AH124" s="20">
        <f t="shared" si="45"/>
        <v>3.1013615733736937</v>
      </c>
      <c r="AI124" s="12">
        <v>126.8</v>
      </c>
      <c r="AJ124" s="20">
        <f t="shared" si="46"/>
        <v>3.7854889589905341</v>
      </c>
      <c r="AK124" s="12">
        <v>131.4</v>
      </c>
      <c r="AL124" s="20">
        <f t="shared" si="47"/>
        <v>3.1963470319634619</v>
      </c>
      <c r="AM124" s="11" t="s">
        <v>84</v>
      </c>
      <c r="AN124" s="11">
        <f t="shared" si="57"/>
        <v>126</v>
      </c>
      <c r="AO124" s="20">
        <f t="shared" si="29"/>
        <v>-0.3968253968253968</v>
      </c>
      <c r="AP124" s="12">
        <v>122.7</v>
      </c>
      <c r="AQ124" s="20">
        <f t="shared" si="48"/>
        <v>4.3194784026079844</v>
      </c>
      <c r="AR124" s="12">
        <v>126</v>
      </c>
      <c r="AS124" s="20">
        <f t="shared" si="49"/>
        <v>2.619047619047628</v>
      </c>
      <c r="AT124" s="12">
        <v>123.7</v>
      </c>
      <c r="AU124" s="20">
        <f t="shared" si="50"/>
        <v>2.0210185933710592</v>
      </c>
      <c r="AV124" s="12">
        <v>112.8</v>
      </c>
      <c r="AW124" s="20">
        <f t="shared" si="51"/>
        <v>3.102836879432624</v>
      </c>
      <c r="AX124" s="12">
        <v>121.5</v>
      </c>
      <c r="AY124" s="20">
        <f t="shared" si="52"/>
        <v>2.1399176954732462</v>
      </c>
      <c r="AZ124" s="12">
        <v>128.5</v>
      </c>
      <c r="BA124" s="20">
        <f t="shared" si="53"/>
        <v>1.3229571984435708</v>
      </c>
      <c r="BB124" s="12">
        <v>119.2</v>
      </c>
      <c r="BC124" s="20">
        <f t="shared" si="54"/>
        <v>0.58724832214765332</v>
      </c>
      <c r="BD124" s="12">
        <v>120.7</v>
      </c>
      <c r="BE124" s="20">
        <f t="shared" si="55"/>
        <v>2.1541010770505338</v>
      </c>
      <c r="BF124" s="30">
        <v>128.6</v>
      </c>
      <c r="BG124" s="39">
        <f t="shared" si="56"/>
        <v>2.5660964230171159</v>
      </c>
    </row>
    <row r="125" spans="1:59" hidden="1" x14ac:dyDescent="0.3">
      <c r="A125" s="11" t="s">
        <v>30</v>
      </c>
      <c r="B125" s="12">
        <v>2016</v>
      </c>
      <c r="C125" s="11" t="s">
        <v>42</v>
      </c>
      <c r="D125" s="11">
        <f t="shared" si="30"/>
        <v>6</v>
      </c>
      <c r="E125" s="12">
        <v>128.6</v>
      </c>
      <c r="F125" s="32">
        <f t="shared" si="31"/>
        <v>-2.0995334370139882</v>
      </c>
      <c r="G125" s="12">
        <v>138.6</v>
      </c>
      <c r="H125" s="20">
        <f t="shared" si="32"/>
        <v>3.8239538239538322</v>
      </c>
      <c r="I125" s="12">
        <v>126.6</v>
      </c>
      <c r="J125" s="20">
        <f t="shared" si="33"/>
        <v>3.3965244865718889</v>
      </c>
      <c r="K125" s="12">
        <v>133.6</v>
      </c>
      <c r="L125" s="20">
        <f t="shared" si="34"/>
        <v>-1.9461077844311336</v>
      </c>
      <c r="M125" s="12">
        <v>118.6</v>
      </c>
      <c r="N125" s="20">
        <f t="shared" si="35"/>
        <v>-7.0826306913996566</v>
      </c>
      <c r="O125" s="12">
        <v>137.4</v>
      </c>
      <c r="P125" s="20">
        <f t="shared" si="36"/>
        <v>-1.3828238719068453</v>
      </c>
      <c r="Q125" s="12">
        <v>152.5</v>
      </c>
      <c r="R125" s="20">
        <f t="shared" si="37"/>
        <v>13.901639344262287</v>
      </c>
      <c r="S125" s="12">
        <v>169.2</v>
      </c>
      <c r="T125" s="20">
        <f t="shared" si="38"/>
        <v>8.9834515366430363</v>
      </c>
      <c r="U125" s="12">
        <v>108.8</v>
      </c>
      <c r="V125" s="20">
        <f t="shared" si="39"/>
        <v>2.9411764705882382</v>
      </c>
      <c r="W125" s="12">
        <v>133.1</v>
      </c>
      <c r="X125" s="20">
        <f t="shared" si="40"/>
        <v>7.287753568745317</v>
      </c>
      <c r="Y125" s="12">
        <v>126.4</v>
      </c>
      <c r="Z125" s="20">
        <f t="shared" si="41"/>
        <v>-3.7974683544303889</v>
      </c>
      <c r="AA125" s="12">
        <v>139.19999999999999</v>
      </c>
      <c r="AB125" s="20">
        <f t="shared" si="42"/>
        <v>-1.6522988505747005</v>
      </c>
      <c r="AC125" s="12">
        <v>136</v>
      </c>
      <c r="AD125" s="20">
        <f t="shared" si="43"/>
        <v>1.617647058823521</v>
      </c>
      <c r="AE125" s="12">
        <v>137.19999999999999</v>
      </c>
      <c r="AF125" s="20">
        <f t="shared" si="44"/>
        <v>4.0087463556851315</v>
      </c>
      <c r="AG125" s="12">
        <v>136.30000000000001</v>
      </c>
      <c r="AH125" s="20">
        <f t="shared" si="45"/>
        <v>-6.3829787234042676</v>
      </c>
      <c r="AI125" s="12">
        <v>131.6</v>
      </c>
      <c r="AJ125" s="20">
        <f t="shared" si="46"/>
        <v>-7.9787234042553195</v>
      </c>
      <c r="AK125" s="12">
        <v>135.6</v>
      </c>
      <c r="AL125" s="20">
        <f t="shared" si="47"/>
        <v>-6.6371681415929213</v>
      </c>
      <c r="AM125" s="11" t="s">
        <v>32</v>
      </c>
      <c r="AN125" s="11">
        <v>125.5</v>
      </c>
      <c r="AO125" s="20">
        <f t="shared" si="29"/>
        <v>0.71713147410359013</v>
      </c>
      <c r="AP125" s="12">
        <v>128</v>
      </c>
      <c r="AQ125" s="20">
        <f t="shared" si="48"/>
        <v>-9.765625</v>
      </c>
      <c r="AR125" s="12">
        <v>129.30000000000001</v>
      </c>
      <c r="AS125" s="20">
        <f t="shared" si="49"/>
        <v>-4.7177107501933557</v>
      </c>
      <c r="AT125" s="12">
        <v>126.2</v>
      </c>
      <c r="AU125" s="20">
        <f t="shared" si="50"/>
        <v>-4.4374009508716385</v>
      </c>
      <c r="AV125" s="12">
        <v>116.3</v>
      </c>
      <c r="AW125" s="20">
        <f t="shared" si="51"/>
        <v>-3.4393809114359417</v>
      </c>
      <c r="AX125" s="12">
        <v>124.1</v>
      </c>
      <c r="AY125" s="20">
        <f t="shared" si="52"/>
        <v>-3.3843674456083717</v>
      </c>
      <c r="AZ125" s="12">
        <v>130.19999999999999</v>
      </c>
      <c r="BA125" s="20">
        <f t="shared" si="53"/>
        <v>-0.69124423963131898</v>
      </c>
      <c r="BB125" s="12">
        <v>119.9</v>
      </c>
      <c r="BC125" s="20">
        <f t="shared" si="54"/>
        <v>-0.91743119266055739</v>
      </c>
      <c r="BD125" s="12">
        <v>123.3</v>
      </c>
      <c r="BE125" s="20">
        <f t="shared" si="55"/>
        <v>-3.0008110300081126</v>
      </c>
      <c r="BF125" s="30">
        <v>131.9</v>
      </c>
      <c r="BG125" s="39">
        <f t="shared" si="56"/>
        <v>-2.8809704321455731</v>
      </c>
    </row>
    <row r="126" spans="1:59" hidden="1" x14ac:dyDescent="0.3">
      <c r="A126" s="11" t="s">
        <v>33</v>
      </c>
      <c r="B126" s="12">
        <v>2016</v>
      </c>
      <c r="C126" s="11" t="s">
        <v>42</v>
      </c>
      <c r="D126" s="11">
        <f t="shared" si="30"/>
        <v>6</v>
      </c>
      <c r="E126" s="12">
        <v>125.9</v>
      </c>
      <c r="F126" s="32">
        <f t="shared" si="31"/>
        <v>1.4297061159650493</v>
      </c>
      <c r="G126" s="12">
        <v>143.9</v>
      </c>
      <c r="H126" s="20">
        <f t="shared" si="32"/>
        <v>-2.3627519110493438</v>
      </c>
      <c r="I126" s="12">
        <v>130.9</v>
      </c>
      <c r="J126" s="20">
        <f t="shared" si="33"/>
        <v>-1.9862490450725701</v>
      </c>
      <c r="K126" s="12">
        <v>131</v>
      </c>
      <c r="L126" s="20">
        <f t="shared" si="34"/>
        <v>1.2213740458015223</v>
      </c>
      <c r="M126" s="12">
        <v>110.2</v>
      </c>
      <c r="N126" s="20">
        <f t="shared" si="35"/>
        <v>4.8094373865698703</v>
      </c>
      <c r="O126" s="12">
        <v>135.5</v>
      </c>
      <c r="P126" s="20">
        <f t="shared" si="36"/>
        <v>0.73800738007380073</v>
      </c>
      <c r="Q126" s="12">
        <v>173.7</v>
      </c>
      <c r="R126" s="20">
        <f t="shared" si="37"/>
        <v>-8.0598733448474391</v>
      </c>
      <c r="S126" s="12">
        <v>184.4</v>
      </c>
      <c r="T126" s="20">
        <f t="shared" si="38"/>
        <v>-5.4772234273318841</v>
      </c>
      <c r="U126" s="12">
        <v>112</v>
      </c>
      <c r="V126" s="20">
        <f t="shared" si="39"/>
        <v>-1.8749999999999951</v>
      </c>
      <c r="W126" s="12">
        <v>142.80000000000001</v>
      </c>
      <c r="X126" s="20">
        <f t="shared" si="40"/>
        <v>-4.5518207282913163</v>
      </c>
      <c r="Y126" s="12">
        <v>121.6</v>
      </c>
      <c r="Z126" s="20">
        <f t="shared" si="41"/>
        <v>2.3026315789473779</v>
      </c>
      <c r="AA126" s="12">
        <v>136.9</v>
      </c>
      <c r="AB126" s="20">
        <f t="shared" si="42"/>
        <v>0.8765522279035709</v>
      </c>
      <c r="AC126" s="12">
        <v>138.19999999999999</v>
      </c>
      <c r="AD126" s="20">
        <f t="shared" si="43"/>
        <v>-1.0130246020260329</v>
      </c>
      <c r="AE126" s="12">
        <v>142.69999999999999</v>
      </c>
      <c r="AF126" s="20">
        <f t="shared" si="44"/>
        <v>-2.8030833917309042</v>
      </c>
      <c r="AG126" s="12">
        <v>127.6</v>
      </c>
      <c r="AH126" s="20">
        <f t="shared" si="45"/>
        <v>4.1536050156739908</v>
      </c>
      <c r="AI126" s="12">
        <v>121.1</v>
      </c>
      <c r="AJ126" s="20">
        <f t="shared" si="46"/>
        <v>5.0371593724194952</v>
      </c>
      <c r="AK126" s="12">
        <v>126.6</v>
      </c>
      <c r="AL126" s="20">
        <f t="shared" si="47"/>
        <v>4.2654028436019003</v>
      </c>
      <c r="AM126" s="11" t="s">
        <v>85</v>
      </c>
      <c r="AN126" s="11">
        <f t="shared" si="57"/>
        <v>125.5</v>
      </c>
      <c r="AO126" s="20">
        <f t="shared" si="29"/>
        <v>0.71713147410359013</v>
      </c>
      <c r="AP126" s="12">
        <v>115.5</v>
      </c>
      <c r="AQ126" s="20">
        <f t="shared" si="48"/>
        <v>6.7532467532467511</v>
      </c>
      <c r="AR126" s="12">
        <v>123.2</v>
      </c>
      <c r="AS126" s="20">
        <f t="shared" si="49"/>
        <v>2.5974025974025996</v>
      </c>
      <c r="AT126" s="12">
        <v>120.6</v>
      </c>
      <c r="AU126" s="20">
        <f t="shared" si="50"/>
        <v>2.902155887230514</v>
      </c>
      <c r="AV126" s="12">
        <v>112.3</v>
      </c>
      <c r="AW126" s="20">
        <f t="shared" si="51"/>
        <v>1.6918967052537899</v>
      </c>
      <c r="AX126" s="12">
        <v>119.9</v>
      </c>
      <c r="AY126" s="20">
        <f t="shared" si="52"/>
        <v>1.5012510425354437</v>
      </c>
      <c r="AZ126" s="12">
        <v>129.30000000000001</v>
      </c>
      <c r="BA126" s="20">
        <f t="shared" si="53"/>
        <v>0.30935808197987413</v>
      </c>
      <c r="BB126" s="12">
        <v>118.8</v>
      </c>
      <c r="BC126" s="20">
        <f t="shared" si="54"/>
        <v>0.50505050505051219</v>
      </c>
      <c r="BD126" s="12">
        <v>119.6</v>
      </c>
      <c r="BE126" s="20">
        <f t="shared" si="55"/>
        <v>1.588628762541811</v>
      </c>
      <c r="BF126" s="30">
        <v>128.1</v>
      </c>
      <c r="BG126" s="39">
        <f t="shared" si="56"/>
        <v>1.5612802498048399</v>
      </c>
    </row>
    <row r="127" spans="1:59" hidden="1" x14ac:dyDescent="0.3">
      <c r="A127" s="11" t="s">
        <v>35</v>
      </c>
      <c r="B127" s="12">
        <v>2016</v>
      </c>
      <c r="C127" s="11" t="s">
        <v>42</v>
      </c>
      <c r="D127" s="11">
        <f t="shared" si="30"/>
        <v>6</v>
      </c>
      <c r="E127" s="12">
        <v>127.7</v>
      </c>
      <c r="F127" s="32">
        <f t="shared" si="31"/>
        <v>1.2529365700861459</v>
      </c>
      <c r="G127" s="12">
        <v>140.5</v>
      </c>
      <c r="H127" s="20">
        <f t="shared" si="32"/>
        <v>-0.71174377224199281</v>
      </c>
      <c r="I127" s="12">
        <v>128.30000000000001</v>
      </c>
      <c r="J127" s="20">
        <f t="shared" si="33"/>
        <v>1.0132501948557935</v>
      </c>
      <c r="K127" s="12">
        <v>132.6</v>
      </c>
      <c r="L127" s="20">
        <f t="shared" si="34"/>
        <v>1.4328808446455548</v>
      </c>
      <c r="M127" s="12">
        <v>115.5</v>
      </c>
      <c r="N127" s="20">
        <f t="shared" si="35"/>
        <v>3.4632034632034632</v>
      </c>
      <c r="O127" s="12">
        <v>136.5</v>
      </c>
      <c r="P127" s="20">
        <f t="shared" si="36"/>
        <v>1.4652014652014651</v>
      </c>
      <c r="Q127" s="12">
        <v>159.69999999999999</v>
      </c>
      <c r="R127" s="20">
        <f t="shared" si="37"/>
        <v>-0.93926111458985606</v>
      </c>
      <c r="S127" s="12">
        <v>174.3</v>
      </c>
      <c r="T127" s="20">
        <f t="shared" si="38"/>
        <v>-1.4343086632243258</v>
      </c>
      <c r="U127" s="12">
        <v>109.9</v>
      </c>
      <c r="V127" s="20">
        <f t="shared" si="39"/>
        <v>0.36396724294812688</v>
      </c>
      <c r="W127" s="12">
        <v>136.30000000000001</v>
      </c>
      <c r="X127" s="20">
        <f t="shared" si="40"/>
        <v>-1.467351430667645</v>
      </c>
      <c r="Y127" s="12">
        <v>124.4</v>
      </c>
      <c r="Z127" s="20">
        <f t="shared" si="41"/>
        <v>2.3311897106109254</v>
      </c>
      <c r="AA127" s="12">
        <v>138.1</v>
      </c>
      <c r="AB127" s="20">
        <f t="shared" si="42"/>
        <v>1.3034033309196318</v>
      </c>
      <c r="AC127" s="12">
        <v>136.80000000000001</v>
      </c>
      <c r="AD127" s="20">
        <f t="shared" si="43"/>
        <v>0.58479532163741443</v>
      </c>
      <c r="AE127" s="12">
        <v>138.69999999999999</v>
      </c>
      <c r="AF127" s="20">
        <f t="shared" si="44"/>
        <v>-0.50468637346790823</v>
      </c>
      <c r="AG127" s="12">
        <v>132.9</v>
      </c>
      <c r="AH127" s="20">
        <f t="shared" si="45"/>
        <v>3.2355154251316653</v>
      </c>
      <c r="AI127" s="12">
        <v>127.2</v>
      </c>
      <c r="AJ127" s="20">
        <f t="shared" si="46"/>
        <v>3.9308176100628818</v>
      </c>
      <c r="AK127" s="12">
        <v>132</v>
      </c>
      <c r="AL127" s="20">
        <f t="shared" si="47"/>
        <v>3.4090909090909087</v>
      </c>
      <c r="AM127" s="11" t="s">
        <v>85</v>
      </c>
      <c r="AN127" s="11">
        <f t="shared" si="57"/>
        <v>125.5</v>
      </c>
      <c r="AO127" s="20">
        <f t="shared" si="29"/>
        <v>0.71713147410359013</v>
      </c>
      <c r="AP127" s="12">
        <v>123.3</v>
      </c>
      <c r="AQ127" s="20">
        <f t="shared" si="48"/>
        <v>3.9740470397404639</v>
      </c>
      <c r="AR127" s="12">
        <v>126.4</v>
      </c>
      <c r="AS127" s="20">
        <f t="shared" si="49"/>
        <v>2.84810126582278</v>
      </c>
      <c r="AT127" s="12">
        <v>124.1</v>
      </c>
      <c r="AU127" s="20">
        <f t="shared" si="50"/>
        <v>2.0950846091861473</v>
      </c>
      <c r="AV127" s="12">
        <v>114.2</v>
      </c>
      <c r="AW127" s="20">
        <f t="shared" si="51"/>
        <v>1.9264448336252213</v>
      </c>
      <c r="AX127" s="12">
        <v>121.7</v>
      </c>
      <c r="AY127" s="20">
        <f t="shared" si="52"/>
        <v>2.8759244042728018</v>
      </c>
      <c r="AZ127" s="12">
        <v>129.69999999999999</v>
      </c>
      <c r="BA127" s="20">
        <f t="shared" si="53"/>
        <v>0.84811102544334827</v>
      </c>
      <c r="BB127" s="12">
        <v>119.4</v>
      </c>
      <c r="BC127" s="20">
        <f t="shared" si="54"/>
        <v>1.2562814070351758</v>
      </c>
      <c r="BD127" s="12">
        <v>121.5</v>
      </c>
      <c r="BE127" s="20">
        <f t="shared" si="55"/>
        <v>1.893004115226335</v>
      </c>
      <c r="BF127" s="30">
        <v>130.1</v>
      </c>
      <c r="BG127" s="39">
        <f t="shared" si="56"/>
        <v>2.2290545734050773</v>
      </c>
    </row>
    <row r="128" spans="1:59" hidden="1" x14ac:dyDescent="0.3">
      <c r="A128" s="11" t="s">
        <v>30</v>
      </c>
      <c r="B128" s="12">
        <v>2016</v>
      </c>
      <c r="C128" s="11" t="s">
        <v>44</v>
      </c>
      <c r="D128" s="11">
        <f t="shared" si="30"/>
        <v>7</v>
      </c>
      <c r="E128" s="12">
        <v>129.30000000000001</v>
      </c>
      <c r="F128" s="32">
        <f t="shared" si="31"/>
        <v>-1.9334880123743341</v>
      </c>
      <c r="G128" s="12">
        <v>139.5</v>
      </c>
      <c r="H128" s="20">
        <f t="shared" si="32"/>
        <v>3.3691756272401356</v>
      </c>
      <c r="I128" s="12">
        <v>129.6</v>
      </c>
      <c r="J128" s="20">
        <f t="shared" si="33"/>
        <v>5.401234567901235</v>
      </c>
      <c r="K128" s="12">
        <v>134.5</v>
      </c>
      <c r="L128" s="20">
        <f t="shared" si="34"/>
        <v>-2.0074349442379096</v>
      </c>
      <c r="M128" s="12">
        <v>119.5</v>
      </c>
      <c r="N128" s="20">
        <f t="shared" si="35"/>
        <v>-7.1129707112970717</v>
      </c>
      <c r="O128" s="12">
        <v>138.5</v>
      </c>
      <c r="P128" s="20">
        <f t="shared" si="36"/>
        <v>-1.0830324909747291</v>
      </c>
      <c r="Q128" s="12">
        <v>158.19999999999999</v>
      </c>
      <c r="R128" s="20">
        <f t="shared" si="37"/>
        <v>13.463969658659932</v>
      </c>
      <c r="S128" s="12">
        <v>171.8</v>
      </c>
      <c r="T128" s="20">
        <f t="shared" si="38"/>
        <v>9.6623981373690295</v>
      </c>
      <c r="U128" s="12">
        <v>110.3</v>
      </c>
      <c r="V128" s="20">
        <f t="shared" si="39"/>
        <v>2.7198549410698094</v>
      </c>
      <c r="W128" s="12">
        <v>134.30000000000001</v>
      </c>
      <c r="X128" s="20">
        <f t="shared" si="40"/>
        <v>7.1481757259865928</v>
      </c>
      <c r="Y128" s="12">
        <v>127.3</v>
      </c>
      <c r="Z128" s="20">
        <f t="shared" si="41"/>
        <v>-4.3990573448546701</v>
      </c>
      <c r="AA128" s="12">
        <v>139.9</v>
      </c>
      <c r="AB128" s="20">
        <f t="shared" si="42"/>
        <v>-1.7155110793423916</v>
      </c>
      <c r="AC128" s="12">
        <v>137.6</v>
      </c>
      <c r="AD128" s="20">
        <f t="shared" si="43"/>
        <v>1.5988372093023382</v>
      </c>
      <c r="AE128" s="12">
        <v>138</v>
      </c>
      <c r="AF128" s="20">
        <f t="shared" si="44"/>
        <v>3.5507246376811636</v>
      </c>
      <c r="AG128" s="12">
        <v>137.19999999999999</v>
      </c>
      <c r="AH128" s="20">
        <f t="shared" si="45"/>
        <v>-6.7784256559766654</v>
      </c>
      <c r="AI128" s="12">
        <v>132.19999999999999</v>
      </c>
      <c r="AJ128" s="20">
        <f t="shared" si="46"/>
        <v>-8.3963691376701934</v>
      </c>
      <c r="AK128" s="12">
        <v>136.5</v>
      </c>
      <c r="AL128" s="20">
        <f t="shared" si="47"/>
        <v>-7.0329670329670284</v>
      </c>
      <c r="AM128" s="11" t="s">
        <v>32</v>
      </c>
      <c r="AN128" s="11">
        <v>126.4</v>
      </c>
      <c r="AO128" s="20">
        <f t="shared" si="29"/>
        <v>0.71202531645568945</v>
      </c>
      <c r="AP128" s="12">
        <v>128.19999999999999</v>
      </c>
      <c r="AQ128" s="20">
        <f t="shared" si="48"/>
        <v>-9.9063962558502272</v>
      </c>
      <c r="AR128" s="12">
        <v>130</v>
      </c>
      <c r="AS128" s="20">
        <f t="shared" si="49"/>
        <v>-5</v>
      </c>
      <c r="AT128" s="12">
        <v>126.7</v>
      </c>
      <c r="AU128" s="20">
        <f t="shared" si="50"/>
        <v>-4.5777426992896579</v>
      </c>
      <c r="AV128" s="12">
        <v>116.4</v>
      </c>
      <c r="AW128" s="20">
        <f t="shared" si="51"/>
        <v>-4.0378006872852259</v>
      </c>
      <c r="AX128" s="12">
        <v>125.2</v>
      </c>
      <c r="AY128" s="20">
        <f t="shared" si="52"/>
        <v>-3.9137380191693336</v>
      </c>
      <c r="AZ128" s="12">
        <v>130.80000000000001</v>
      </c>
      <c r="BA128" s="20">
        <f t="shared" si="53"/>
        <v>0</v>
      </c>
      <c r="BB128" s="12">
        <v>120.9</v>
      </c>
      <c r="BC128" s="20">
        <f t="shared" si="54"/>
        <v>-0.74441687344913621</v>
      </c>
      <c r="BD128" s="12">
        <v>123.8</v>
      </c>
      <c r="BE128" s="20">
        <f t="shared" si="55"/>
        <v>-3.1502423263327883</v>
      </c>
      <c r="BF128" s="30">
        <v>133</v>
      </c>
      <c r="BG128" s="39">
        <f t="shared" si="56"/>
        <v>-3.007518796992481</v>
      </c>
    </row>
    <row r="129" spans="1:59" hidden="1" x14ac:dyDescent="0.3">
      <c r="A129" s="11" t="s">
        <v>33</v>
      </c>
      <c r="B129" s="12">
        <v>2016</v>
      </c>
      <c r="C129" s="11" t="s">
        <v>44</v>
      </c>
      <c r="D129" s="11">
        <f t="shared" si="30"/>
        <v>7</v>
      </c>
      <c r="E129" s="12">
        <v>126.8</v>
      </c>
      <c r="F129" s="32">
        <f t="shared" si="31"/>
        <v>1.3406940063091506</v>
      </c>
      <c r="G129" s="12">
        <v>144.19999999999999</v>
      </c>
      <c r="H129" s="20">
        <f t="shared" si="32"/>
        <v>-2.0804438280166435</v>
      </c>
      <c r="I129" s="12">
        <v>136.6</v>
      </c>
      <c r="J129" s="20">
        <f t="shared" si="33"/>
        <v>-3.1478770131771472</v>
      </c>
      <c r="K129" s="12">
        <v>131.80000000000001</v>
      </c>
      <c r="L129" s="20">
        <f t="shared" si="34"/>
        <v>1.2898330804248774</v>
      </c>
      <c r="M129" s="12">
        <v>111</v>
      </c>
      <c r="N129" s="20">
        <f t="shared" si="35"/>
        <v>4.8648648648648702</v>
      </c>
      <c r="O129" s="12">
        <v>137</v>
      </c>
      <c r="P129" s="20">
        <f t="shared" si="36"/>
        <v>0.58394160583942434</v>
      </c>
      <c r="Q129" s="12">
        <v>179.5</v>
      </c>
      <c r="R129" s="20">
        <f t="shared" si="37"/>
        <v>-7.8551532033426161</v>
      </c>
      <c r="S129" s="12">
        <v>188.4</v>
      </c>
      <c r="T129" s="20">
        <f t="shared" si="38"/>
        <v>-5.8386411889596603</v>
      </c>
      <c r="U129" s="12">
        <v>113.3</v>
      </c>
      <c r="V129" s="20">
        <f t="shared" si="39"/>
        <v>-1.7652250661959401</v>
      </c>
      <c r="W129" s="12">
        <v>143.9</v>
      </c>
      <c r="X129" s="20">
        <f t="shared" si="40"/>
        <v>-4.4475330090340552</v>
      </c>
      <c r="Y129" s="12">
        <v>121.7</v>
      </c>
      <c r="Z129" s="20">
        <f t="shared" si="41"/>
        <v>2.7115858668857822</v>
      </c>
      <c r="AA129" s="12">
        <v>137.5</v>
      </c>
      <c r="AB129" s="20">
        <f t="shared" si="42"/>
        <v>0.94545454545455365</v>
      </c>
      <c r="AC129" s="12">
        <v>139.80000000000001</v>
      </c>
      <c r="AD129" s="20">
        <f t="shared" si="43"/>
        <v>-1.0014306151645247</v>
      </c>
      <c r="AE129" s="12">
        <v>142.9</v>
      </c>
      <c r="AF129" s="20">
        <f t="shared" si="44"/>
        <v>-2.5192442267319763</v>
      </c>
      <c r="AG129" s="12">
        <v>127.9</v>
      </c>
      <c r="AH129" s="20">
        <f t="shared" si="45"/>
        <v>4.3784206411258753</v>
      </c>
      <c r="AI129" s="12">
        <v>121.1</v>
      </c>
      <c r="AJ129" s="20">
        <f t="shared" si="46"/>
        <v>5.367464905037159</v>
      </c>
      <c r="AK129" s="12">
        <v>126.9</v>
      </c>
      <c r="AL129" s="20">
        <f t="shared" si="47"/>
        <v>4.5705279747832801</v>
      </c>
      <c r="AM129" s="11" t="s">
        <v>86</v>
      </c>
      <c r="AN129" s="11">
        <f t="shared" si="57"/>
        <v>126.4</v>
      </c>
      <c r="AO129" s="20">
        <f t="shared" si="29"/>
        <v>0.71202531645568945</v>
      </c>
      <c r="AP129" s="12">
        <v>115.5</v>
      </c>
      <c r="AQ129" s="20">
        <f t="shared" si="48"/>
        <v>6.839826839826844</v>
      </c>
      <c r="AR129" s="12">
        <v>123.5</v>
      </c>
      <c r="AS129" s="20">
        <f t="shared" si="49"/>
        <v>2.7530364372469682</v>
      </c>
      <c r="AT129" s="12">
        <v>120.9</v>
      </c>
      <c r="AU129" s="20">
        <f t="shared" si="50"/>
        <v>2.9776674937965213</v>
      </c>
      <c r="AV129" s="12">
        <v>111.7</v>
      </c>
      <c r="AW129" s="20">
        <f t="shared" si="51"/>
        <v>1.9695613249776212</v>
      </c>
      <c r="AX129" s="12">
        <v>120.3</v>
      </c>
      <c r="AY129" s="20">
        <f t="shared" si="52"/>
        <v>1.7456359102244461</v>
      </c>
      <c r="AZ129" s="12">
        <v>130.80000000000001</v>
      </c>
      <c r="BA129" s="20">
        <f t="shared" si="53"/>
        <v>0</v>
      </c>
      <c r="BB129" s="12">
        <v>120</v>
      </c>
      <c r="BC129" s="20">
        <f t="shared" si="54"/>
        <v>0.41666666666666669</v>
      </c>
      <c r="BD129" s="12">
        <v>119.9</v>
      </c>
      <c r="BE129" s="20">
        <f t="shared" si="55"/>
        <v>1.6680567139282736</v>
      </c>
      <c r="BF129" s="30">
        <v>129</v>
      </c>
      <c r="BG129" s="39">
        <f t="shared" si="56"/>
        <v>1.6279069767441816</v>
      </c>
    </row>
    <row r="130" spans="1:59" hidden="1" x14ac:dyDescent="0.3">
      <c r="A130" s="11" t="s">
        <v>35</v>
      </c>
      <c r="B130" s="12">
        <v>2016</v>
      </c>
      <c r="C130" s="11" t="s">
        <v>44</v>
      </c>
      <c r="D130" s="11">
        <f t="shared" si="30"/>
        <v>7</v>
      </c>
      <c r="E130" s="12">
        <v>128.5</v>
      </c>
      <c r="F130" s="32">
        <f t="shared" si="31"/>
        <v>1.2451361867704236</v>
      </c>
      <c r="G130" s="12">
        <v>141.19999999999999</v>
      </c>
      <c r="H130" s="20">
        <f t="shared" si="32"/>
        <v>-1.6997167138810036</v>
      </c>
      <c r="I130" s="12">
        <v>132.30000000000001</v>
      </c>
      <c r="J130" s="20">
        <f t="shared" si="33"/>
        <v>-1.511715797430083</v>
      </c>
      <c r="K130" s="12">
        <v>133.5</v>
      </c>
      <c r="L130" s="20">
        <f t="shared" si="34"/>
        <v>1.3483146067415817</v>
      </c>
      <c r="M130" s="12">
        <v>116.4</v>
      </c>
      <c r="N130" s="20">
        <f t="shared" si="35"/>
        <v>3.0068728522336765</v>
      </c>
      <c r="O130" s="12">
        <v>137.80000000000001</v>
      </c>
      <c r="P130" s="20">
        <f t="shared" si="36"/>
        <v>1.7416545718432344</v>
      </c>
      <c r="Q130" s="12">
        <v>165.4</v>
      </c>
      <c r="R130" s="20">
        <f t="shared" si="37"/>
        <v>-5.1390568319226118</v>
      </c>
      <c r="S130" s="12">
        <v>177.4</v>
      </c>
      <c r="T130" s="20">
        <f t="shared" si="38"/>
        <v>-2.9312288613303363</v>
      </c>
      <c r="U130" s="12">
        <v>111.3</v>
      </c>
      <c r="V130" s="20">
        <f t="shared" si="39"/>
        <v>0.71877807726864074</v>
      </c>
      <c r="W130" s="12">
        <v>137.5</v>
      </c>
      <c r="X130" s="20">
        <f t="shared" si="40"/>
        <v>-1.8909090909090869</v>
      </c>
      <c r="Y130" s="12">
        <v>125</v>
      </c>
      <c r="Z130" s="20">
        <f t="shared" si="41"/>
        <v>2.4799999999999955</v>
      </c>
      <c r="AA130" s="12">
        <v>138.80000000000001</v>
      </c>
      <c r="AB130" s="20">
        <f t="shared" si="42"/>
        <v>1.3688760806916263</v>
      </c>
      <c r="AC130" s="12">
        <v>138.4</v>
      </c>
      <c r="AD130" s="20">
        <f t="shared" si="43"/>
        <v>-0.28901734104046656</v>
      </c>
      <c r="AE130" s="12">
        <v>139.30000000000001</v>
      </c>
      <c r="AF130" s="20">
        <f t="shared" si="44"/>
        <v>-0.28715003589375854</v>
      </c>
      <c r="AG130" s="12">
        <v>133.5</v>
      </c>
      <c r="AH130" s="20">
        <f t="shared" si="45"/>
        <v>3.2209737827715439</v>
      </c>
      <c r="AI130" s="12">
        <v>127.6</v>
      </c>
      <c r="AJ130" s="20">
        <f t="shared" si="46"/>
        <v>4.2319749216300986</v>
      </c>
      <c r="AK130" s="12">
        <v>132.69999999999999</v>
      </c>
      <c r="AL130" s="20">
        <f t="shared" si="47"/>
        <v>3.3157498116051287</v>
      </c>
      <c r="AM130" s="11" t="s">
        <v>86</v>
      </c>
      <c r="AN130" s="11">
        <f t="shared" si="57"/>
        <v>126.4</v>
      </c>
      <c r="AO130" s="20">
        <f t="shared" ref="AO130:AO193" si="58">((AN133-AN130)/AN130)*100</f>
        <v>0.71202531645568945</v>
      </c>
      <c r="AP130" s="12">
        <v>123.4</v>
      </c>
      <c r="AQ130" s="20">
        <f t="shared" si="48"/>
        <v>4.6191247974067977</v>
      </c>
      <c r="AR130" s="12">
        <v>126.9</v>
      </c>
      <c r="AS130" s="20">
        <f t="shared" si="49"/>
        <v>2.9156816390858853</v>
      </c>
      <c r="AT130" s="12">
        <v>124.5</v>
      </c>
      <c r="AU130" s="20">
        <f t="shared" si="50"/>
        <v>2.0080321285140563</v>
      </c>
      <c r="AV130" s="12">
        <v>113.9</v>
      </c>
      <c r="AW130" s="20">
        <f t="shared" si="51"/>
        <v>1.8437225636523213</v>
      </c>
      <c r="AX130" s="12">
        <v>122.4</v>
      </c>
      <c r="AY130" s="20">
        <f t="shared" si="52"/>
        <v>2.5326797385620865</v>
      </c>
      <c r="AZ130" s="12">
        <v>130.80000000000001</v>
      </c>
      <c r="BA130" s="20">
        <f t="shared" si="53"/>
        <v>0.84097859327216684</v>
      </c>
      <c r="BB130" s="12">
        <v>120.5</v>
      </c>
      <c r="BC130" s="20">
        <f t="shared" si="54"/>
        <v>1.2448132780082988</v>
      </c>
      <c r="BD130" s="12">
        <v>121.9</v>
      </c>
      <c r="BE130" s="20">
        <f t="shared" si="55"/>
        <v>1.8867924528301863</v>
      </c>
      <c r="BF130" s="30">
        <v>131.1</v>
      </c>
      <c r="BG130" s="39">
        <f t="shared" si="56"/>
        <v>1.8306636155606453</v>
      </c>
    </row>
    <row r="131" spans="1:59" hidden="1" x14ac:dyDescent="0.3">
      <c r="A131" s="11" t="s">
        <v>30</v>
      </c>
      <c r="B131" s="12">
        <v>2016</v>
      </c>
      <c r="C131" s="11" t="s">
        <v>46</v>
      </c>
      <c r="D131" s="11">
        <f t="shared" ref="D131:D194" si="59">MONTH(C131&amp;1)</f>
        <v>8</v>
      </c>
      <c r="E131" s="12">
        <v>130.1</v>
      </c>
      <c r="F131" s="32">
        <f t="shared" ref="F131:F194" si="60">(E132-E131)/E131*100</f>
        <v>-1.9215987701767874</v>
      </c>
      <c r="G131" s="12">
        <v>138.80000000000001</v>
      </c>
      <c r="H131" s="20">
        <f t="shared" ref="H131:H194" si="61">((G132-G131)/G131)*100</f>
        <v>1.0806916426512967</v>
      </c>
      <c r="I131" s="12">
        <v>130.30000000000001</v>
      </c>
      <c r="J131" s="20">
        <f t="shared" ref="J131:J194" si="62">((I132-I131)/I131)*100</f>
        <v>2.6093630084420392</v>
      </c>
      <c r="K131" s="12">
        <v>135.30000000000001</v>
      </c>
      <c r="L131" s="20">
        <f t="shared" ref="L131:L194" si="63">((K132-K131)/K131)*100</f>
        <v>-2.2912047302291372</v>
      </c>
      <c r="M131" s="12">
        <v>119.9</v>
      </c>
      <c r="N131" s="20">
        <f t="shared" ref="N131:N194" si="64">((M132-M131)/M131)*100</f>
        <v>-6.7556296914095153</v>
      </c>
      <c r="O131" s="12">
        <v>140.19999999999999</v>
      </c>
      <c r="P131" s="20">
        <f t="shared" ref="P131:P194" si="65">((O132-O131)/O131)*100</f>
        <v>-3.1383737517831509</v>
      </c>
      <c r="Q131" s="12">
        <v>156.9</v>
      </c>
      <c r="R131" s="20">
        <f t="shared" ref="R131:R194" si="66">((Q132-Q131)/Q131)*100</f>
        <v>4.2065009560229409</v>
      </c>
      <c r="S131" s="12">
        <v>172.2</v>
      </c>
      <c r="T131" s="20">
        <f t="shared" ref="T131:T194" si="67">((S132-S131)/S131)*100</f>
        <v>5.8652729384436837</v>
      </c>
      <c r="U131" s="12">
        <v>112.1</v>
      </c>
      <c r="V131" s="20">
        <f t="shared" ref="V131:V194" si="68">((U132-U131)/U131)*100</f>
        <v>2.2301516503122216</v>
      </c>
      <c r="W131" s="12">
        <v>134.9</v>
      </c>
      <c r="X131" s="20">
        <f t="shared" ref="X131:X194" si="69">((W132-W131)/W131)*100</f>
        <v>7.1905114899925779</v>
      </c>
      <c r="Y131" s="12">
        <v>128.1</v>
      </c>
      <c r="Z131" s="20">
        <f t="shared" ref="Z131:Z194" si="70">((Y132-Y131)/Y131)*100</f>
        <v>-4.8399687743949951</v>
      </c>
      <c r="AA131" s="12">
        <v>140.69999999999999</v>
      </c>
      <c r="AB131" s="20">
        <f t="shared" ref="AB131:AB194" si="71">((AA132-AA131)/AA131)*100</f>
        <v>-1.84790334044065</v>
      </c>
      <c r="AC131" s="12">
        <v>138</v>
      </c>
      <c r="AD131" s="20">
        <f t="shared" ref="AD131:AD194" si="72">((AC132-AC131)/AC131)*100</f>
        <v>-0.28985507246377223</v>
      </c>
      <c r="AE131" s="12">
        <v>138.9</v>
      </c>
      <c r="AF131" s="20">
        <f t="shared" ref="AF131:AF194" si="73">((AE132-AE131)/AE131)*100</f>
        <v>3.3837293016558592</v>
      </c>
      <c r="AG131" s="12">
        <v>137.80000000000001</v>
      </c>
      <c r="AH131" s="20">
        <f t="shared" ref="AH131:AH194" si="74">((AG132-AG131)/AG131)*100</f>
        <v>-6.8940493468795356</v>
      </c>
      <c r="AI131" s="12">
        <v>133</v>
      </c>
      <c r="AJ131" s="20">
        <f t="shared" ref="AJ131:AJ194" si="75">((AI132-AI131)/AI131)*100</f>
        <v>-8.7218045112781919</v>
      </c>
      <c r="AK131" s="12">
        <v>137.1</v>
      </c>
      <c r="AL131" s="20">
        <f t="shared" ref="AL131:AL194" si="76">((AK132-AK131)/AK131)*100</f>
        <v>-7.1480671043034265</v>
      </c>
      <c r="AM131" s="11" t="s">
        <v>32</v>
      </c>
      <c r="AN131" s="11">
        <v>127.3</v>
      </c>
      <c r="AO131" s="20">
        <f t="shared" si="58"/>
        <v>0.47132757266300751</v>
      </c>
      <c r="AP131" s="12">
        <v>129.1</v>
      </c>
      <c r="AQ131" s="20">
        <f t="shared" ref="AQ131:AQ194" si="77">((AP132-AP131)/AP131)*100</f>
        <v>-11.154144074360953</v>
      </c>
      <c r="AR131" s="12">
        <v>130.6</v>
      </c>
      <c r="AS131" s="20">
        <f t="shared" ref="AS131:AS194" si="78">((AR132-AR131)/AR131)*100</f>
        <v>-5.1301684532924874</v>
      </c>
      <c r="AT131" s="12">
        <v>127</v>
      </c>
      <c r="AU131" s="20">
        <f t="shared" ref="AU131:AU194" si="79">((AT132-AT131)/AT131)*100</f>
        <v>-4.5669291338582658</v>
      </c>
      <c r="AV131" s="12">
        <v>116</v>
      </c>
      <c r="AW131" s="20">
        <f t="shared" ref="AW131:AW194" si="80">((AV132-AV131)/AV131)*100</f>
        <v>-4.8275862068965472</v>
      </c>
      <c r="AX131" s="12">
        <v>125.5</v>
      </c>
      <c r="AY131" s="20">
        <f t="shared" ref="AY131:AY194" si="81">((AX132-AX131)/AX131)*100</f>
        <v>-3.9043824701195264</v>
      </c>
      <c r="AZ131" s="12">
        <v>131.9</v>
      </c>
      <c r="BA131" s="20">
        <f t="shared" ref="BA131:BA194" si="82">((AZ132-AZ131)/AZ131)*100</f>
        <v>-0.30326004548901109</v>
      </c>
      <c r="BB131" s="12">
        <v>122</v>
      </c>
      <c r="BC131" s="20">
        <f t="shared" ref="BC131:BC194" si="83">((BB132-BB131)/BB131)*100</f>
        <v>-0.90163934426229042</v>
      </c>
      <c r="BD131" s="12">
        <v>124.2</v>
      </c>
      <c r="BE131" s="20">
        <f t="shared" ref="BE131:BE194" si="84">((BD132-BD131)/BD131)*100</f>
        <v>-3.4621578099838941</v>
      </c>
      <c r="BF131" s="30">
        <v>133.5</v>
      </c>
      <c r="BG131" s="39">
        <f t="shared" ref="BG131:BG194" si="85">((BF132-BF131)/BF131)*100</f>
        <v>-3.8202247191011196</v>
      </c>
    </row>
    <row r="132" spans="1:59" hidden="1" x14ac:dyDescent="0.3">
      <c r="A132" s="11" t="s">
        <v>33</v>
      </c>
      <c r="B132" s="12">
        <v>2016</v>
      </c>
      <c r="C132" s="11" t="s">
        <v>46</v>
      </c>
      <c r="D132" s="11">
        <f t="shared" si="59"/>
        <v>8</v>
      </c>
      <c r="E132" s="12">
        <v>127.6</v>
      </c>
      <c r="F132" s="32">
        <f t="shared" si="60"/>
        <v>1.3322884012539318</v>
      </c>
      <c r="G132" s="12">
        <v>140.30000000000001</v>
      </c>
      <c r="H132" s="20">
        <f t="shared" si="61"/>
        <v>-0.7127583749109051</v>
      </c>
      <c r="I132" s="12">
        <v>133.69999999999999</v>
      </c>
      <c r="J132" s="20">
        <f t="shared" si="62"/>
        <v>-1.570680628272247</v>
      </c>
      <c r="K132" s="12">
        <v>132.19999999999999</v>
      </c>
      <c r="L132" s="20">
        <f t="shared" si="63"/>
        <v>1.4372163388804886</v>
      </c>
      <c r="M132" s="12">
        <v>111.8</v>
      </c>
      <c r="N132" s="20">
        <f t="shared" si="64"/>
        <v>4.5617173524150347</v>
      </c>
      <c r="O132" s="12">
        <v>135.80000000000001</v>
      </c>
      <c r="P132" s="20">
        <f t="shared" si="65"/>
        <v>1.6936671575846707</v>
      </c>
      <c r="Q132" s="12">
        <v>163.5</v>
      </c>
      <c r="R132" s="20">
        <f t="shared" si="66"/>
        <v>-2.6911314984709516</v>
      </c>
      <c r="S132" s="12">
        <v>182.3</v>
      </c>
      <c r="T132" s="20">
        <f t="shared" si="67"/>
        <v>-3.6752605595172883</v>
      </c>
      <c r="U132" s="12">
        <v>114.6</v>
      </c>
      <c r="V132" s="20">
        <f t="shared" si="68"/>
        <v>-1.4834205933682276</v>
      </c>
      <c r="W132" s="12">
        <v>144.6</v>
      </c>
      <c r="X132" s="20">
        <f t="shared" si="69"/>
        <v>-4.4951590594744122</v>
      </c>
      <c r="Y132" s="12">
        <v>121.9</v>
      </c>
      <c r="Z132" s="20">
        <f t="shared" si="70"/>
        <v>2.9532403609515949</v>
      </c>
      <c r="AA132" s="12">
        <v>138.1</v>
      </c>
      <c r="AB132" s="20">
        <f t="shared" si="71"/>
        <v>1.0137581462708223</v>
      </c>
      <c r="AC132" s="12">
        <v>137.6</v>
      </c>
      <c r="AD132" s="20">
        <f t="shared" si="72"/>
        <v>0.21802325581396176</v>
      </c>
      <c r="AE132" s="12">
        <v>143.6</v>
      </c>
      <c r="AF132" s="20">
        <f t="shared" si="73"/>
        <v>-2.3676880222841268</v>
      </c>
      <c r="AG132" s="12">
        <v>128.30000000000001</v>
      </c>
      <c r="AH132" s="20">
        <f t="shared" si="74"/>
        <v>4.520654715510509</v>
      </c>
      <c r="AI132" s="12">
        <v>121.4</v>
      </c>
      <c r="AJ132" s="20">
        <f t="shared" si="75"/>
        <v>5.6013179571663771</v>
      </c>
      <c r="AK132" s="12">
        <v>127.3</v>
      </c>
      <c r="AL132" s="20">
        <f t="shared" si="76"/>
        <v>4.6347211311861676</v>
      </c>
      <c r="AM132" s="11" t="s">
        <v>87</v>
      </c>
      <c r="AN132" s="11">
        <f t="shared" ref="AN132:AN195" si="86">_xlfn.NUMBERVALUE(AM132)</f>
        <v>127.3</v>
      </c>
      <c r="AO132" s="20">
        <f t="shared" si="58"/>
        <v>0.47132757266300751</v>
      </c>
      <c r="AP132" s="12">
        <v>114.7</v>
      </c>
      <c r="AQ132" s="20">
        <f t="shared" si="77"/>
        <v>7.7593722755012999</v>
      </c>
      <c r="AR132" s="12">
        <v>123.9</v>
      </c>
      <c r="AS132" s="20">
        <f t="shared" si="78"/>
        <v>2.8248587570621471</v>
      </c>
      <c r="AT132" s="12">
        <v>121.2</v>
      </c>
      <c r="AU132" s="20">
        <f t="shared" si="79"/>
        <v>2.9702970297029658</v>
      </c>
      <c r="AV132" s="12">
        <v>110.4</v>
      </c>
      <c r="AW132" s="20">
        <f t="shared" si="80"/>
        <v>2.4456521739130332</v>
      </c>
      <c r="AX132" s="12">
        <v>120.6</v>
      </c>
      <c r="AY132" s="20">
        <f t="shared" si="81"/>
        <v>1.7412935323383154</v>
      </c>
      <c r="AZ132" s="12">
        <v>131.5</v>
      </c>
      <c r="BA132" s="20">
        <f t="shared" si="82"/>
        <v>0.15209125475284307</v>
      </c>
      <c r="BB132" s="12">
        <v>120.9</v>
      </c>
      <c r="BC132" s="20">
        <f t="shared" si="83"/>
        <v>0.49627791563274964</v>
      </c>
      <c r="BD132" s="12">
        <v>119.9</v>
      </c>
      <c r="BE132" s="20">
        <f t="shared" si="84"/>
        <v>1.8348623853210912</v>
      </c>
      <c r="BF132" s="30">
        <v>128.4</v>
      </c>
      <c r="BG132" s="39">
        <f t="shared" si="85"/>
        <v>2.102803738317748</v>
      </c>
    </row>
    <row r="133" spans="1:59" hidden="1" x14ac:dyDescent="0.3">
      <c r="A133" s="11" t="s">
        <v>35</v>
      </c>
      <c r="B133" s="12">
        <v>2016</v>
      </c>
      <c r="C133" s="11" t="s">
        <v>46</v>
      </c>
      <c r="D133" s="11">
        <f t="shared" si="59"/>
        <v>8</v>
      </c>
      <c r="E133" s="12">
        <v>129.30000000000001</v>
      </c>
      <c r="F133" s="32">
        <f t="shared" si="60"/>
        <v>1.160092807424594</v>
      </c>
      <c r="G133" s="12">
        <v>139.30000000000001</v>
      </c>
      <c r="H133" s="20">
        <f t="shared" si="61"/>
        <v>-0.78966259870784117</v>
      </c>
      <c r="I133" s="12">
        <v>131.6</v>
      </c>
      <c r="J133" s="20">
        <f t="shared" si="62"/>
        <v>-0.83586626139817211</v>
      </c>
      <c r="K133" s="12">
        <v>134.1</v>
      </c>
      <c r="L133" s="20">
        <f t="shared" si="63"/>
        <v>1.0439970171513837</v>
      </c>
      <c r="M133" s="12">
        <v>116.9</v>
      </c>
      <c r="N133" s="20">
        <f t="shared" si="64"/>
        <v>2.8229255774165929</v>
      </c>
      <c r="O133" s="12">
        <v>138.1</v>
      </c>
      <c r="P133" s="20">
        <f t="shared" si="65"/>
        <v>0.79652425778421032</v>
      </c>
      <c r="Q133" s="12">
        <v>159.1</v>
      </c>
      <c r="R133" s="20">
        <f t="shared" si="66"/>
        <v>-6.0339409176618446</v>
      </c>
      <c r="S133" s="12">
        <v>175.6</v>
      </c>
      <c r="T133" s="20">
        <f t="shared" si="67"/>
        <v>-2.9612756264236837</v>
      </c>
      <c r="U133" s="12">
        <v>112.9</v>
      </c>
      <c r="V133" s="20">
        <f t="shared" si="68"/>
        <v>0.17714791851194742</v>
      </c>
      <c r="W133" s="12">
        <v>138.1</v>
      </c>
      <c r="X133" s="20">
        <f t="shared" si="69"/>
        <v>-1.6654598117306179</v>
      </c>
      <c r="Y133" s="12">
        <v>125.5</v>
      </c>
      <c r="Z133" s="20">
        <f t="shared" si="70"/>
        <v>2.6294820717131566</v>
      </c>
      <c r="AA133" s="12">
        <v>139.5</v>
      </c>
      <c r="AB133" s="20">
        <f t="shared" si="71"/>
        <v>1.4336917562724014</v>
      </c>
      <c r="AC133" s="12">
        <v>137.9</v>
      </c>
      <c r="AD133" s="20">
        <f t="shared" si="72"/>
        <v>-0.50761421319798194</v>
      </c>
      <c r="AE133" s="12">
        <v>140.19999999999999</v>
      </c>
      <c r="AF133" s="20">
        <f t="shared" si="73"/>
        <v>-0.21398002853065834</v>
      </c>
      <c r="AG133" s="12">
        <v>134.1</v>
      </c>
      <c r="AH133" s="20">
        <f t="shared" si="74"/>
        <v>3.2811334824757692</v>
      </c>
      <c r="AI133" s="12">
        <v>128.19999999999999</v>
      </c>
      <c r="AJ133" s="20">
        <f t="shared" si="75"/>
        <v>4.134165366614674</v>
      </c>
      <c r="AK133" s="12">
        <v>133.19999999999999</v>
      </c>
      <c r="AL133" s="20">
        <f t="shared" si="76"/>
        <v>3.4534534534534709</v>
      </c>
      <c r="AM133" s="11" t="s">
        <v>87</v>
      </c>
      <c r="AN133" s="11">
        <f t="shared" si="86"/>
        <v>127.3</v>
      </c>
      <c r="AO133" s="20">
        <f t="shared" si="58"/>
        <v>0.47132757266300751</v>
      </c>
      <c r="AP133" s="12">
        <v>123.6</v>
      </c>
      <c r="AQ133" s="20">
        <f t="shared" si="77"/>
        <v>4.9352750809061448</v>
      </c>
      <c r="AR133" s="12">
        <v>127.4</v>
      </c>
      <c r="AS133" s="20">
        <f t="shared" si="78"/>
        <v>2.9042386185243236</v>
      </c>
      <c r="AT133" s="12">
        <v>124.8</v>
      </c>
      <c r="AU133" s="20">
        <f t="shared" si="79"/>
        <v>2.4038461538461542</v>
      </c>
      <c r="AV133" s="12">
        <v>113.1</v>
      </c>
      <c r="AW133" s="20">
        <f t="shared" si="80"/>
        <v>3.4482758620689711</v>
      </c>
      <c r="AX133" s="12">
        <v>122.7</v>
      </c>
      <c r="AY133" s="20">
        <f t="shared" si="81"/>
        <v>2.4449877750611244</v>
      </c>
      <c r="AZ133" s="12">
        <v>131.69999999999999</v>
      </c>
      <c r="BA133" s="20">
        <f t="shared" si="82"/>
        <v>0.37965072133637057</v>
      </c>
      <c r="BB133" s="12">
        <v>121.5</v>
      </c>
      <c r="BC133" s="20">
        <f t="shared" si="83"/>
        <v>1.0699588477366231</v>
      </c>
      <c r="BD133" s="12">
        <v>122.1</v>
      </c>
      <c r="BE133" s="20">
        <f t="shared" si="84"/>
        <v>2.2932022932023024</v>
      </c>
      <c r="BF133" s="30">
        <v>131.1</v>
      </c>
      <c r="BG133" s="39">
        <f t="shared" si="85"/>
        <v>1.7543859649122893</v>
      </c>
    </row>
    <row r="134" spans="1:59" hidden="1" x14ac:dyDescent="0.3">
      <c r="A134" s="11" t="s">
        <v>30</v>
      </c>
      <c r="B134" s="12">
        <v>2016</v>
      </c>
      <c r="C134" s="11" t="s">
        <v>48</v>
      </c>
      <c r="D134" s="11">
        <f t="shared" si="59"/>
        <v>9</v>
      </c>
      <c r="E134" s="12">
        <v>130.80000000000001</v>
      </c>
      <c r="F134" s="32">
        <f t="shared" si="60"/>
        <v>-2.0642201834862517</v>
      </c>
      <c r="G134" s="12">
        <v>138.19999999999999</v>
      </c>
      <c r="H134" s="20">
        <f t="shared" si="61"/>
        <v>-0.36179450072358904</v>
      </c>
      <c r="I134" s="12">
        <v>130.5</v>
      </c>
      <c r="J134" s="20">
        <f t="shared" si="62"/>
        <v>7.6628352490417107E-2</v>
      </c>
      <c r="K134" s="12">
        <v>135.5</v>
      </c>
      <c r="L134" s="20">
        <f t="shared" si="63"/>
        <v>-2.1402214022140265</v>
      </c>
      <c r="M134" s="12">
        <v>120.2</v>
      </c>
      <c r="N134" s="20">
        <f t="shared" si="64"/>
        <v>-6.9051580698835258</v>
      </c>
      <c r="O134" s="12">
        <v>139.19999999999999</v>
      </c>
      <c r="P134" s="20">
        <f t="shared" si="65"/>
        <v>-4.8132183908045896</v>
      </c>
      <c r="Q134" s="12">
        <v>149.5</v>
      </c>
      <c r="R134" s="20">
        <f t="shared" si="66"/>
        <v>2.2742474916387998</v>
      </c>
      <c r="S134" s="12">
        <v>170.4</v>
      </c>
      <c r="T134" s="20">
        <f t="shared" si="67"/>
        <v>1.8779342723004626</v>
      </c>
      <c r="U134" s="12">
        <v>113.1</v>
      </c>
      <c r="V134" s="20">
        <f t="shared" si="68"/>
        <v>1.7683465959328029</v>
      </c>
      <c r="W134" s="12">
        <v>135.80000000000001</v>
      </c>
      <c r="X134" s="20">
        <f t="shared" si="69"/>
        <v>6.6273932253313701</v>
      </c>
      <c r="Y134" s="12">
        <v>128.80000000000001</v>
      </c>
      <c r="Z134" s="20">
        <f t="shared" si="70"/>
        <v>-5.2018633540372798</v>
      </c>
      <c r="AA134" s="12">
        <v>141.5</v>
      </c>
      <c r="AB134" s="20">
        <f t="shared" si="71"/>
        <v>-1.9081272084805572</v>
      </c>
      <c r="AC134" s="12">
        <v>137.19999999999999</v>
      </c>
      <c r="AD134" s="20">
        <f t="shared" si="72"/>
        <v>-1.0932944606413995</v>
      </c>
      <c r="AE134" s="12">
        <v>139.9</v>
      </c>
      <c r="AF134" s="20">
        <f t="shared" si="73"/>
        <v>2.8591851322373123</v>
      </c>
      <c r="AG134" s="12">
        <v>138.5</v>
      </c>
      <c r="AH134" s="20">
        <f t="shared" si="74"/>
        <v>-7.0758122743682383</v>
      </c>
      <c r="AI134" s="12">
        <v>133.5</v>
      </c>
      <c r="AJ134" s="20">
        <f t="shared" si="75"/>
        <v>-8.9138576779026266</v>
      </c>
      <c r="AK134" s="12">
        <v>137.80000000000001</v>
      </c>
      <c r="AL134" s="20">
        <f t="shared" si="76"/>
        <v>-7.3294629898403549</v>
      </c>
      <c r="AM134" s="11" t="s">
        <v>32</v>
      </c>
      <c r="AN134" s="11">
        <v>127.9</v>
      </c>
      <c r="AO134" s="20">
        <f t="shared" si="58"/>
        <v>0.62548866301796946</v>
      </c>
      <c r="AP134" s="12">
        <v>129.69999999999999</v>
      </c>
      <c r="AQ134" s="20">
        <f t="shared" si="77"/>
        <v>-11.488049344641475</v>
      </c>
      <c r="AR134" s="12">
        <v>131.1</v>
      </c>
      <c r="AS134" s="20">
        <f t="shared" si="78"/>
        <v>-5.1868802440884796</v>
      </c>
      <c r="AT134" s="12">
        <v>127.8</v>
      </c>
      <c r="AU134" s="20">
        <f t="shared" si="79"/>
        <v>-5.0078247261345785</v>
      </c>
      <c r="AV134" s="12">
        <v>117</v>
      </c>
      <c r="AW134" s="20">
        <f t="shared" si="80"/>
        <v>-4.4444444444444464</v>
      </c>
      <c r="AX134" s="12">
        <v>125.7</v>
      </c>
      <c r="AY134" s="20">
        <f t="shared" si="81"/>
        <v>-3.8981702466189385</v>
      </c>
      <c r="AZ134" s="12">
        <v>132.19999999999999</v>
      </c>
      <c r="BA134" s="20">
        <f t="shared" si="82"/>
        <v>-0.45385779122541181</v>
      </c>
      <c r="BB134" s="12">
        <v>122.8</v>
      </c>
      <c r="BC134" s="20">
        <f t="shared" si="83"/>
        <v>-1.3029315960912007</v>
      </c>
      <c r="BD134" s="12">
        <v>124.9</v>
      </c>
      <c r="BE134" s="20">
        <f t="shared" si="84"/>
        <v>-3.522818254603687</v>
      </c>
      <c r="BF134" s="30">
        <v>133.4</v>
      </c>
      <c r="BG134" s="39">
        <f t="shared" si="85"/>
        <v>-4.0479760119940069</v>
      </c>
    </row>
    <row r="135" spans="1:59" hidden="1" x14ac:dyDescent="0.3">
      <c r="A135" s="11" t="s">
        <v>33</v>
      </c>
      <c r="B135" s="12">
        <v>2016</v>
      </c>
      <c r="C135" s="11" t="s">
        <v>48</v>
      </c>
      <c r="D135" s="11">
        <f t="shared" si="59"/>
        <v>9</v>
      </c>
      <c r="E135" s="12">
        <v>128.1</v>
      </c>
      <c r="F135" s="32">
        <f t="shared" si="60"/>
        <v>1.4051522248243651</v>
      </c>
      <c r="G135" s="12">
        <v>137.69999999999999</v>
      </c>
      <c r="H135" s="20">
        <f t="shared" si="61"/>
        <v>0.21786492374728494</v>
      </c>
      <c r="I135" s="12">
        <v>130.6</v>
      </c>
      <c r="J135" s="20">
        <f t="shared" si="62"/>
        <v>-7.6569678407346339E-2</v>
      </c>
      <c r="K135" s="12">
        <v>132.6</v>
      </c>
      <c r="L135" s="20">
        <f t="shared" si="63"/>
        <v>1.357466063348425</v>
      </c>
      <c r="M135" s="12">
        <v>111.9</v>
      </c>
      <c r="N135" s="20">
        <f t="shared" si="64"/>
        <v>4.7363717605004441</v>
      </c>
      <c r="O135" s="12">
        <v>132.5</v>
      </c>
      <c r="P135" s="20">
        <f t="shared" si="65"/>
        <v>2.7169811320754675</v>
      </c>
      <c r="Q135" s="12">
        <v>152.9</v>
      </c>
      <c r="R135" s="20">
        <f t="shared" si="66"/>
        <v>-1.4388489208633206</v>
      </c>
      <c r="S135" s="12">
        <v>173.6</v>
      </c>
      <c r="T135" s="20">
        <f t="shared" si="67"/>
        <v>-1.2096774193548356</v>
      </c>
      <c r="U135" s="12">
        <v>115.1</v>
      </c>
      <c r="V135" s="20">
        <f t="shared" si="68"/>
        <v>-1.1294526498696762</v>
      </c>
      <c r="W135" s="12">
        <v>144.80000000000001</v>
      </c>
      <c r="X135" s="20">
        <f t="shared" si="69"/>
        <v>-4.1436464088397784</v>
      </c>
      <c r="Y135" s="12">
        <v>122.1</v>
      </c>
      <c r="Z135" s="20">
        <f t="shared" si="70"/>
        <v>3.194103194103199</v>
      </c>
      <c r="AA135" s="12">
        <v>138.80000000000001</v>
      </c>
      <c r="AB135" s="20">
        <f t="shared" si="71"/>
        <v>1.0086455331411939</v>
      </c>
      <c r="AC135" s="12">
        <v>135.69999999999999</v>
      </c>
      <c r="AD135" s="20">
        <f t="shared" si="72"/>
        <v>0.66322770817981258</v>
      </c>
      <c r="AE135" s="12">
        <v>143.9</v>
      </c>
      <c r="AF135" s="20">
        <f t="shared" si="73"/>
        <v>-2.0152883947185583</v>
      </c>
      <c r="AG135" s="12">
        <v>128.69999999999999</v>
      </c>
      <c r="AH135" s="20">
        <f t="shared" si="74"/>
        <v>4.5843045843045891</v>
      </c>
      <c r="AI135" s="12">
        <v>121.6</v>
      </c>
      <c r="AJ135" s="20">
        <f t="shared" si="75"/>
        <v>5.7565789473684212</v>
      </c>
      <c r="AK135" s="12">
        <v>127.7</v>
      </c>
      <c r="AL135" s="20">
        <f t="shared" si="76"/>
        <v>4.7768206734534129</v>
      </c>
      <c r="AM135" s="11" t="s">
        <v>88</v>
      </c>
      <c r="AN135" s="11">
        <f t="shared" si="86"/>
        <v>127.9</v>
      </c>
      <c r="AO135" s="20">
        <f t="shared" si="58"/>
        <v>0.62548866301796946</v>
      </c>
      <c r="AP135" s="12">
        <v>114.8</v>
      </c>
      <c r="AQ135" s="20">
        <f t="shared" si="77"/>
        <v>8.1010452961672446</v>
      </c>
      <c r="AR135" s="12">
        <v>124.3</v>
      </c>
      <c r="AS135" s="20">
        <f t="shared" si="78"/>
        <v>2.896218825422372</v>
      </c>
      <c r="AT135" s="12">
        <v>121.4</v>
      </c>
      <c r="AU135" s="20">
        <f t="shared" si="79"/>
        <v>3.2948929159802307</v>
      </c>
      <c r="AV135" s="12">
        <v>111.8</v>
      </c>
      <c r="AW135" s="20">
        <f t="shared" si="80"/>
        <v>2.2361359570661898</v>
      </c>
      <c r="AX135" s="12">
        <v>120.8</v>
      </c>
      <c r="AY135" s="20">
        <f t="shared" si="81"/>
        <v>1.7384105960264973</v>
      </c>
      <c r="AZ135" s="12">
        <v>131.6</v>
      </c>
      <c r="BA135" s="20">
        <f t="shared" si="82"/>
        <v>0.15197568389059046</v>
      </c>
      <c r="BB135" s="12">
        <v>121.2</v>
      </c>
      <c r="BC135" s="20">
        <f t="shared" si="83"/>
        <v>0.74257425742573546</v>
      </c>
      <c r="BD135" s="12">
        <v>120.5</v>
      </c>
      <c r="BE135" s="20">
        <f t="shared" si="84"/>
        <v>1.9087136929460558</v>
      </c>
      <c r="BF135" s="30">
        <v>128</v>
      </c>
      <c r="BG135" s="39">
        <f t="shared" si="85"/>
        <v>2.2656250000000044</v>
      </c>
    </row>
    <row r="136" spans="1:59" hidden="1" x14ac:dyDescent="0.3">
      <c r="A136" s="11" t="s">
        <v>35</v>
      </c>
      <c r="B136" s="12">
        <v>2016</v>
      </c>
      <c r="C136" s="11" t="s">
        <v>48</v>
      </c>
      <c r="D136" s="11">
        <f t="shared" si="59"/>
        <v>9</v>
      </c>
      <c r="E136" s="12">
        <v>129.9</v>
      </c>
      <c r="F136" s="32">
        <f t="shared" si="60"/>
        <v>1.0777521170130913</v>
      </c>
      <c r="G136" s="12">
        <v>138</v>
      </c>
      <c r="H136" s="20">
        <f t="shared" si="61"/>
        <v>-0.28985507246377223</v>
      </c>
      <c r="I136" s="12">
        <v>130.5</v>
      </c>
      <c r="J136" s="20">
        <f t="shared" si="62"/>
        <v>-0.30651340996169019</v>
      </c>
      <c r="K136" s="12">
        <v>134.4</v>
      </c>
      <c r="L136" s="20">
        <f t="shared" si="63"/>
        <v>1.1904761904761862</v>
      </c>
      <c r="M136" s="12">
        <v>117.2</v>
      </c>
      <c r="N136" s="20">
        <f t="shared" si="64"/>
        <v>3.0716723549488005</v>
      </c>
      <c r="O136" s="12">
        <v>136.1</v>
      </c>
      <c r="P136" s="20">
        <f t="shared" si="65"/>
        <v>1.6899338721528372</v>
      </c>
      <c r="Q136" s="12">
        <v>150.69999999999999</v>
      </c>
      <c r="R136" s="20">
        <f t="shared" si="66"/>
        <v>-0.9953550099535502</v>
      </c>
      <c r="S136" s="12">
        <v>171.5</v>
      </c>
      <c r="T136" s="20">
        <f t="shared" si="67"/>
        <v>-0.75801749271137686</v>
      </c>
      <c r="U136" s="12">
        <v>113.8</v>
      </c>
      <c r="V136" s="20">
        <f t="shared" si="68"/>
        <v>-0.35149384885763751</v>
      </c>
      <c r="W136" s="12">
        <v>138.80000000000001</v>
      </c>
      <c r="X136" s="20">
        <f t="shared" si="69"/>
        <v>-1.8011527377521614</v>
      </c>
      <c r="Y136" s="12">
        <v>126</v>
      </c>
      <c r="Z136" s="20">
        <f t="shared" si="70"/>
        <v>2.1428571428571339</v>
      </c>
      <c r="AA136" s="12">
        <v>140.19999999999999</v>
      </c>
      <c r="AB136" s="20">
        <f t="shared" si="71"/>
        <v>1.5691868758915959</v>
      </c>
      <c r="AC136" s="12">
        <v>136.6</v>
      </c>
      <c r="AD136" s="20">
        <f t="shared" si="72"/>
        <v>0.58565153733529385</v>
      </c>
      <c r="AE136" s="12">
        <v>141</v>
      </c>
      <c r="AF136" s="20">
        <f t="shared" si="73"/>
        <v>-7.0921985815598804E-2</v>
      </c>
      <c r="AG136" s="12">
        <v>134.6</v>
      </c>
      <c r="AH136" s="20">
        <f t="shared" si="74"/>
        <v>3.7147102526002973</v>
      </c>
      <c r="AI136" s="12">
        <v>128.6</v>
      </c>
      <c r="AJ136" s="20">
        <f t="shared" si="75"/>
        <v>4.4323483670295625</v>
      </c>
      <c r="AK136" s="12">
        <v>133.80000000000001</v>
      </c>
      <c r="AL136" s="20">
        <f t="shared" si="76"/>
        <v>3.7369207772795212</v>
      </c>
      <c r="AM136" s="11" t="s">
        <v>88</v>
      </c>
      <c r="AN136" s="11">
        <f t="shared" si="86"/>
        <v>127.9</v>
      </c>
      <c r="AO136" s="20">
        <f t="shared" si="58"/>
        <v>0.62548866301796946</v>
      </c>
      <c r="AP136" s="12">
        <v>124.1</v>
      </c>
      <c r="AQ136" s="20">
        <f t="shared" si="77"/>
        <v>4.5930701047542444</v>
      </c>
      <c r="AR136" s="12">
        <v>127.9</v>
      </c>
      <c r="AS136" s="20">
        <f t="shared" si="78"/>
        <v>3.0492572322126703</v>
      </c>
      <c r="AT136" s="12">
        <v>125.4</v>
      </c>
      <c r="AU136" s="20">
        <f t="shared" si="79"/>
        <v>2.6315789473684075</v>
      </c>
      <c r="AV136" s="12">
        <v>114.3</v>
      </c>
      <c r="AW136" s="20">
        <f t="shared" si="80"/>
        <v>3.0621172353455819</v>
      </c>
      <c r="AX136" s="12">
        <v>122.9</v>
      </c>
      <c r="AY136" s="20">
        <f t="shared" si="81"/>
        <v>2.9292107404393768</v>
      </c>
      <c r="AZ136" s="12">
        <v>131.80000000000001</v>
      </c>
      <c r="BA136" s="20">
        <f t="shared" si="82"/>
        <v>0.9104704097116757</v>
      </c>
      <c r="BB136" s="12">
        <v>122.1</v>
      </c>
      <c r="BC136" s="20">
        <f t="shared" si="83"/>
        <v>0.73710073710074187</v>
      </c>
      <c r="BD136" s="12">
        <v>122.8</v>
      </c>
      <c r="BE136" s="20">
        <f t="shared" si="84"/>
        <v>2.361563517915314</v>
      </c>
      <c r="BF136" s="30">
        <v>130.9</v>
      </c>
      <c r="BG136" s="39">
        <f t="shared" si="85"/>
        <v>2.2154316271963372</v>
      </c>
    </row>
    <row r="137" spans="1:59" hidden="1" x14ac:dyDescent="0.3">
      <c r="A137" s="11" t="s">
        <v>30</v>
      </c>
      <c r="B137" s="12">
        <v>2016</v>
      </c>
      <c r="C137" s="11" t="s">
        <v>50</v>
      </c>
      <c r="D137" s="11">
        <f t="shared" si="59"/>
        <v>10</v>
      </c>
      <c r="E137" s="12">
        <v>131.30000000000001</v>
      </c>
      <c r="F137" s="32">
        <f t="shared" si="60"/>
        <v>-1.9801980198019973</v>
      </c>
      <c r="G137" s="12">
        <v>137.6</v>
      </c>
      <c r="H137" s="20">
        <f t="shared" si="61"/>
        <v>0.58139534883721766</v>
      </c>
      <c r="I137" s="12">
        <v>130.1</v>
      </c>
      <c r="J137" s="20">
        <f t="shared" si="62"/>
        <v>0.15372790161415609</v>
      </c>
      <c r="K137" s="12">
        <v>136</v>
      </c>
      <c r="L137" s="20">
        <f t="shared" si="63"/>
        <v>-2.4264705882353024</v>
      </c>
      <c r="M137" s="12">
        <v>120.8</v>
      </c>
      <c r="N137" s="20">
        <f t="shared" si="64"/>
        <v>-6.8708609271523153</v>
      </c>
      <c r="O137" s="12">
        <v>138.4</v>
      </c>
      <c r="P137" s="20">
        <f t="shared" si="65"/>
        <v>-5.7803468208092488</v>
      </c>
      <c r="Q137" s="12">
        <v>149.19999999999999</v>
      </c>
      <c r="R137" s="20">
        <f t="shared" si="66"/>
        <v>3.9544235924933018</v>
      </c>
      <c r="S137" s="12">
        <v>170.2</v>
      </c>
      <c r="T137" s="20">
        <f t="shared" si="67"/>
        <v>3.231492361927145</v>
      </c>
      <c r="U137" s="12">
        <v>113.4</v>
      </c>
      <c r="V137" s="20">
        <f t="shared" si="68"/>
        <v>1.7636684303350969</v>
      </c>
      <c r="W137" s="12">
        <v>136.30000000000001</v>
      </c>
      <c r="X137" s="20">
        <f t="shared" si="69"/>
        <v>6.6030814380044021</v>
      </c>
      <c r="Y137" s="12">
        <v>128.69999999999999</v>
      </c>
      <c r="Z137" s="20">
        <f t="shared" si="70"/>
        <v>-4.8174048174048094</v>
      </c>
      <c r="AA137" s="12">
        <v>142.4</v>
      </c>
      <c r="AB137" s="20">
        <f t="shared" si="71"/>
        <v>-1.9662921348314686</v>
      </c>
      <c r="AC137" s="12">
        <v>137.4</v>
      </c>
      <c r="AD137" s="20">
        <f t="shared" si="72"/>
        <v>-0.80058224163027236</v>
      </c>
      <c r="AE137" s="12">
        <v>140.9</v>
      </c>
      <c r="AF137" s="20">
        <f t="shared" si="73"/>
        <v>2.4130589070262638</v>
      </c>
      <c r="AG137" s="12">
        <v>139.6</v>
      </c>
      <c r="AH137" s="20">
        <f t="shared" si="74"/>
        <v>-7.5214899713467052</v>
      </c>
      <c r="AI137" s="12">
        <v>134.30000000000001</v>
      </c>
      <c r="AJ137" s="20">
        <f t="shared" si="75"/>
        <v>-9.2330603127326913</v>
      </c>
      <c r="AK137" s="12">
        <v>138.80000000000001</v>
      </c>
      <c r="AL137" s="20">
        <f t="shared" si="76"/>
        <v>-7.7809798270893449</v>
      </c>
      <c r="AM137" s="11" t="s">
        <v>32</v>
      </c>
      <c r="AN137" s="11">
        <v>128.69999999999999</v>
      </c>
      <c r="AO137" s="20">
        <f t="shared" si="58"/>
        <v>0.31080031080031523</v>
      </c>
      <c r="AP137" s="12">
        <v>129.80000000000001</v>
      </c>
      <c r="AQ137" s="20">
        <f t="shared" si="77"/>
        <v>-11.248073959938372</v>
      </c>
      <c r="AR137" s="12">
        <v>131.80000000000001</v>
      </c>
      <c r="AS137" s="20">
        <f t="shared" si="78"/>
        <v>-5.5386949924127551</v>
      </c>
      <c r="AT137" s="12">
        <v>128.69999999999999</v>
      </c>
      <c r="AU137" s="20">
        <f t="shared" si="79"/>
        <v>-5.3613053613053552</v>
      </c>
      <c r="AV137" s="12">
        <v>117.8</v>
      </c>
      <c r="AW137" s="20">
        <f t="shared" si="80"/>
        <v>-4.2444821731748723</v>
      </c>
      <c r="AX137" s="12">
        <v>126.5</v>
      </c>
      <c r="AY137" s="20">
        <f t="shared" si="81"/>
        <v>-4.1897233201581008</v>
      </c>
      <c r="AZ137" s="12">
        <v>133</v>
      </c>
      <c r="BA137" s="20">
        <f t="shared" si="82"/>
        <v>-0.82706766917292807</v>
      </c>
      <c r="BB137" s="12">
        <v>123</v>
      </c>
      <c r="BC137" s="20">
        <f t="shared" si="83"/>
        <v>-1.788617886178864</v>
      </c>
      <c r="BD137" s="12">
        <v>125.7</v>
      </c>
      <c r="BE137" s="20">
        <f t="shared" si="84"/>
        <v>-3.8186157517899737</v>
      </c>
      <c r="BF137" s="30">
        <v>133.80000000000001</v>
      </c>
      <c r="BG137" s="39">
        <f t="shared" si="85"/>
        <v>-3.8863976083707148</v>
      </c>
    </row>
    <row r="138" spans="1:59" hidden="1" x14ac:dyDescent="0.3">
      <c r="A138" s="11" t="s">
        <v>33</v>
      </c>
      <c r="B138" s="12">
        <v>2016</v>
      </c>
      <c r="C138" s="11" t="s">
        <v>50</v>
      </c>
      <c r="D138" s="11">
        <f t="shared" si="59"/>
        <v>10</v>
      </c>
      <c r="E138" s="12">
        <v>128.69999999999999</v>
      </c>
      <c r="F138" s="32">
        <f t="shared" si="60"/>
        <v>1.3986013986014076</v>
      </c>
      <c r="G138" s="12">
        <v>138.4</v>
      </c>
      <c r="H138" s="20">
        <f t="shared" si="61"/>
        <v>-0.36127167630057805</v>
      </c>
      <c r="I138" s="12">
        <v>130.30000000000001</v>
      </c>
      <c r="J138" s="20">
        <f t="shared" si="62"/>
        <v>-7.6745970836548522E-2</v>
      </c>
      <c r="K138" s="12">
        <v>132.69999999999999</v>
      </c>
      <c r="L138" s="20">
        <f t="shared" si="63"/>
        <v>1.5825169555388268</v>
      </c>
      <c r="M138" s="12">
        <v>112.5</v>
      </c>
      <c r="N138" s="20">
        <f t="shared" si="64"/>
        <v>4.7111111111111086</v>
      </c>
      <c r="O138" s="12">
        <v>130.4</v>
      </c>
      <c r="P138" s="20">
        <f t="shared" si="65"/>
        <v>3.2975460122699252</v>
      </c>
      <c r="Q138" s="12">
        <v>155.1</v>
      </c>
      <c r="R138" s="20">
        <f t="shared" si="66"/>
        <v>-2.5145067698259225</v>
      </c>
      <c r="S138" s="12">
        <v>175.7</v>
      </c>
      <c r="T138" s="20">
        <f t="shared" si="67"/>
        <v>-2.0489470688673848</v>
      </c>
      <c r="U138" s="12">
        <v>115.4</v>
      </c>
      <c r="V138" s="20">
        <f t="shared" si="68"/>
        <v>-1.1265164644714136</v>
      </c>
      <c r="W138" s="12">
        <v>145.30000000000001</v>
      </c>
      <c r="X138" s="20">
        <f t="shared" si="69"/>
        <v>-4.1293874741913283</v>
      </c>
      <c r="Y138" s="12">
        <v>122.5</v>
      </c>
      <c r="Z138" s="20">
        <f t="shared" si="70"/>
        <v>2.9387755102040769</v>
      </c>
      <c r="AA138" s="12">
        <v>139.6</v>
      </c>
      <c r="AB138" s="20">
        <f t="shared" si="71"/>
        <v>1.0744985673352436</v>
      </c>
      <c r="AC138" s="12">
        <v>136.30000000000001</v>
      </c>
      <c r="AD138" s="20">
        <f t="shared" si="72"/>
        <v>0.51357300073366741</v>
      </c>
      <c r="AE138" s="12">
        <v>144.30000000000001</v>
      </c>
      <c r="AF138" s="20">
        <f t="shared" si="73"/>
        <v>-1.7325017325017324</v>
      </c>
      <c r="AG138" s="12">
        <v>129.1</v>
      </c>
      <c r="AH138" s="20">
        <f t="shared" si="74"/>
        <v>4.9573973663826534</v>
      </c>
      <c r="AI138" s="12">
        <v>121.9</v>
      </c>
      <c r="AJ138" s="20">
        <f t="shared" si="75"/>
        <v>5.9064807219031898</v>
      </c>
      <c r="AK138" s="12">
        <v>128</v>
      </c>
      <c r="AL138" s="20">
        <f t="shared" si="76"/>
        <v>5.078125</v>
      </c>
      <c r="AM138" s="11" t="s">
        <v>89</v>
      </c>
      <c r="AN138" s="11">
        <f t="shared" si="86"/>
        <v>128.69999999999999</v>
      </c>
      <c r="AO138" s="20">
        <f t="shared" si="58"/>
        <v>0.31080031080031523</v>
      </c>
      <c r="AP138" s="12">
        <v>115.2</v>
      </c>
      <c r="AQ138" s="20">
        <f t="shared" si="77"/>
        <v>7.8993055555555509</v>
      </c>
      <c r="AR138" s="12">
        <v>124.5</v>
      </c>
      <c r="AS138" s="20">
        <f t="shared" si="78"/>
        <v>3.132530120481932</v>
      </c>
      <c r="AT138" s="12">
        <v>121.8</v>
      </c>
      <c r="AU138" s="20">
        <f t="shared" si="79"/>
        <v>3.5303776683087005</v>
      </c>
      <c r="AV138" s="12">
        <v>112.8</v>
      </c>
      <c r="AW138" s="20">
        <f t="shared" si="80"/>
        <v>2.1276595744680904</v>
      </c>
      <c r="AX138" s="12">
        <v>121.2</v>
      </c>
      <c r="AY138" s="20">
        <f t="shared" si="81"/>
        <v>1.8976897689768952</v>
      </c>
      <c r="AZ138" s="12">
        <v>131.9</v>
      </c>
      <c r="BA138" s="20">
        <f t="shared" si="82"/>
        <v>0.37907505686125853</v>
      </c>
      <c r="BB138" s="12">
        <v>120.8</v>
      </c>
      <c r="BC138" s="20">
        <f t="shared" si="83"/>
        <v>1.0761589403973486</v>
      </c>
      <c r="BD138" s="12">
        <v>120.9</v>
      </c>
      <c r="BE138" s="20">
        <f t="shared" si="84"/>
        <v>2.0678246484698093</v>
      </c>
      <c r="BF138" s="30">
        <v>128.6</v>
      </c>
      <c r="BG138" s="39">
        <f t="shared" si="85"/>
        <v>2.1772939346811913</v>
      </c>
    </row>
    <row r="139" spans="1:59" hidden="1" x14ac:dyDescent="0.3">
      <c r="A139" s="11" t="s">
        <v>35</v>
      </c>
      <c r="B139" s="12">
        <v>2016</v>
      </c>
      <c r="C139" s="11" t="s">
        <v>50</v>
      </c>
      <c r="D139" s="11">
        <f t="shared" si="59"/>
        <v>10</v>
      </c>
      <c r="E139" s="12">
        <v>130.5</v>
      </c>
      <c r="F139" s="32">
        <f t="shared" si="60"/>
        <v>1.1494252873563218</v>
      </c>
      <c r="G139" s="12">
        <v>137.9</v>
      </c>
      <c r="H139" s="20">
        <f t="shared" si="61"/>
        <v>-0.36258158085569253</v>
      </c>
      <c r="I139" s="12">
        <v>130.19999999999999</v>
      </c>
      <c r="J139" s="20">
        <f t="shared" si="62"/>
        <v>0.30721966205837614</v>
      </c>
      <c r="K139" s="12">
        <v>134.80000000000001</v>
      </c>
      <c r="L139" s="20">
        <f t="shared" si="63"/>
        <v>1.0385756676557696</v>
      </c>
      <c r="M139" s="12">
        <v>117.8</v>
      </c>
      <c r="N139" s="20">
        <f t="shared" si="64"/>
        <v>2.8013582342954138</v>
      </c>
      <c r="O139" s="12">
        <v>134.69999999999999</v>
      </c>
      <c r="P139" s="20">
        <f t="shared" si="65"/>
        <v>1.633259094283606</v>
      </c>
      <c r="Q139" s="12">
        <v>151.19999999999999</v>
      </c>
      <c r="R139" s="20">
        <f t="shared" si="66"/>
        <v>-6.2169312169312017</v>
      </c>
      <c r="S139" s="12">
        <v>172.1</v>
      </c>
      <c r="T139" s="20">
        <f t="shared" si="67"/>
        <v>-1.2202208018593808</v>
      </c>
      <c r="U139" s="12">
        <v>114.1</v>
      </c>
      <c r="V139" s="20">
        <f t="shared" si="68"/>
        <v>-0.61349693251532744</v>
      </c>
      <c r="W139" s="12">
        <v>139.30000000000001</v>
      </c>
      <c r="X139" s="20">
        <f t="shared" si="69"/>
        <v>-1.7946877243359656</v>
      </c>
      <c r="Y139" s="12">
        <v>126.1</v>
      </c>
      <c r="Z139" s="20">
        <f t="shared" si="70"/>
        <v>2.0618556701030881</v>
      </c>
      <c r="AA139" s="12">
        <v>141.1</v>
      </c>
      <c r="AB139" s="20">
        <f t="shared" si="71"/>
        <v>1.417434443656981</v>
      </c>
      <c r="AC139" s="12">
        <v>137</v>
      </c>
      <c r="AD139" s="20">
        <f t="shared" si="72"/>
        <v>-0.29197080291971217</v>
      </c>
      <c r="AE139" s="12">
        <v>141.80000000000001</v>
      </c>
      <c r="AF139" s="20">
        <f t="shared" si="73"/>
        <v>-0.4231311706629215</v>
      </c>
      <c r="AG139" s="12">
        <v>135.5</v>
      </c>
      <c r="AH139" s="20">
        <f t="shared" si="74"/>
        <v>3.2472324723247272</v>
      </c>
      <c r="AI139" s="12">
        <v>129.1</v>
      </c>
      <c r="AJ139" s="20">
        <f t="shared" si="75"/>
        <v>4.1828040278853642</v>
      </c>
      <c r="AK139" s="12">
        <v>134.5</v>
      </c>
      <c r="AL139" s="20">
        <f t="shared" si="76"/>
        <v>3.4944237918215526</v>
      </c>
      <c r="AM139" s="11" t="s">
        <v>89</v>
      </c>
      <c r="AN139" s="11">
        <f t="shared" si="86"/>
        <v>128.69999999999999</v>
      </c>
      <c r="AO139" s="20">
        <f t="shared" si="58"/>
        <v>0.31080031080031523</v>
      </c>
      <c r="AP139" s="12">
        <v>124.3</v>
      </c>
      <c r="AQ139" s="20">
        <f t="shared" si="77"/>
        <v>4.827031375703954</v>
      </c>
      <c r="AR139" s="12">
        <v>128.4</v>
      </c>
      <c r="AS139" s="20">
        <f t="shared" si="78"/>
        <v>2.8816199376946949</v>
      </c>
      <c r="AT139" s="12">
        <v>126.1</v>
      </c>
      <c r="AU139" s="20">
        <f t="shared" si="79"/>
        <v>2.3790642347343383</v>
      </c>
      <c r="AV139" s="12">
        <v>115.2</v>
      </c>
      <c r="AW139" s="20">
        <f t="shared" si="80"/>
        <v>2.6041666666666665</v>
      </c>
      <c r="AX139" s="12">
        <v>123.5</v>
      </c>
      <c r="AY139" s="20">
        <f t="shared" si="81"/>
        <v>2.7530364372469682</v>
      </c>
      <c r="AZ139" s="12">
        <v>132.4</v>
      </c>
      <c r="BA139" s="20">
        <f t="shared" si="82"/>
        <v>0.9818731117824645</v>
      </c>
      <c r="BB139" s="12">
        <v>122.1</v>
      </c>
      <c r="BC139" s="20">
        <f t="shared" si="83"/>
        <v>1.1466011466011512</v>
      </c>
      <c r="BD139" s="12">
        <v>123.4</v>
      </c>
      <c r="BE139" s="20">
        <f t="shared" si="84"/>
        <v>2.1880064829821624</v>
      </c>
      <c r="BF139" s="30">
        <v>131.4</v>
      </c>
      <c r="BG139" s="39">
        <f t="shared" si="85"/>
        <v>1.6742770167427614</v>
      </c>
    </row>
    <row r="140" spans="1:59" hidden="1" x14ac:dyDescent="0.3">
      <c r="A140" s="11" t="s">
        <v>30</v>
      </c>
      <c r="B140" s="12">
        <v>2016</v>
      </c>
      <c r="C140" s="11" t="s">
        <v>53</v>
      </c>
      <c r="D140" s="11">
        <f t="shared" si="59"/>
        <v>11</v>
      </c>
      <c r="E140" s="12">
        <v>132</v>
      </c>
      <c r="F140" s="32">
        <f t="shared" si="60"/>
        <v>-1.3636363636363722</v>
      </c>
      <c r="G140" s="12">
        <v>137.4</v>
      </c>
      <c r="H140" s="20">
        <f t="shared" si="61"/>
        <v>0.80058224163027236</v>
      </c>
      <c r="I140" s="12">
        <v>130.6</v>
      </c>
      <c r="J140" s="20">
        <f t="shared" si="62"/>
        <v>2.6799387442572744</v>
      </c>
      <c r="K140" s="12">
        <v>136.19999999999999</v>
      </c>
      <c r="L140" s="20">
        <f t="shared" si="63"/>
        <v>-2.4229074889867719</v>
      </c>
      <c r="M140" s="12">
        <v>121.1</v>
      </c>
      <c r="N140" s="20">
        <f t="shared" si="64"/>
        <v>-7.0189925681255163</v>
      </c>
      <c r="O140" s="12">
        <v>136.9</v>
      </c>
      <c r="P140" s="20">
        <f t="shared" si="65"/>
        <v>-4.4558071585098569</v>
      </c>
      <c r="Q140" s="12">
        <v>141.80000000000001</v>
      </c>
      <c r="R140" s="20">
        <f t="shared" si="66"/>
        <v>0.14104372355429382</v>
      </c>
      <c r="S140" s="12">
        <v>170</v>
      </c>
      <c r="T140" s="20">
        <f t="shared" si="67"/>
        <v>2.8823529411764741</v>
      </c>
      <c r="U140" s="12">
        <v>113.4</v>
      </c>
      <c r="V140" s="20">
        <f t="shared" si="68"/>
        <v>1.9400352733685966</v>
      </c>
      <c r="W140" s="12">
        <v>136.80000000000001</v>
      </c>
      <c r="X140" s="20">
        <f t="shared" si="69"/>
        <v>6.2865497076023349</v>
      </c>
      <c r="Y140" s="12">
        <v>128.69999999999999</v>
      </c>
      <c r="Z140" s="20">
        <f t="shared" si="70"/>
        <v>-4.6620046620046516</v>
      </c>
      <c r="AA140" s="12">
        <v>143.1</v>
      </c>
      <c r="AB140" s="20">
        <f t="shared" si="71"/>
        <v>-1.9566736547868506</v>
      </c>
      <c r="AC140" s="12">
        <v>136.6</v>
      </c>
      <c r="AD140" s="20">
        <f t="shared" si="72"/>
        <v>-1.0248901903367538</v>
      </c>
      <c r="AE140" s="12">
        <v>141.19999999999999</v>
      </c>
      <c r="AF140" s="20">
        <f t="shared" si="73"/>
        <v>2.1954674220963333</v>
      </c>
      <c r="AG140" s="12">
        <v>139.9</v>
      </c>
      <c r="AH140" s="20">
        <f t="shared" si="74"/>
        <v>-7.362401715511087</v>
      </c>
      <c r="AI140" s="12">
        <v>134.5</v>
      </c>
      <c r="AJ140" s="20">
        <f t="shared" si="75"/>
        <v>-9.2193308550185904</v>
      </c>
      <c r="AK140" s="12">
        <v>139.19999999999999</v>
      </c>
      <c r="AL140" s="20">
        <f t="shared" si="76"/>
        <v>-7.6867816091953953</v>
      </c>
      <c r="AM140" s="11" t="s">
        <v>32</v>
      </c>
      <c r="AN140" s="11">
        <v>129.1</v>
      </c>
      <c r="AO140" s="20">
        <f t="shared" si="58"/>
        <v>-0.46475600309836895</v>
      </c>
      <c r="AP140" s="12">
        <v>130.30000000000001</v>
      </c>
      <c r="AQ140" s="20">
        <f t="shared" si="77"/>
        <v>-10.821181887950889</v>
      </c>
      <c r="AR140" s="12">
        <v>132.1</v>
      </c>
      <c r="AS140" s="20">
        <f t="shared" si="78"/>
        <v>-5.6018168054504098</v>
      </c>
      <c r="AT140" s="12">
        <v>129.1</v>
      </c>
      <c r="AU140" s="20">
        <f t="shared" si="79"/>
        <v>-5.4221533694810224</v>
      </c>
      <c r="AV140" s="12">
        <v>118.2</v>
      </c>
      <c r="AW140" s="20">
        <f t="shared" si="80"/>
        <v>-4.0609137055837543</v>
      </c>
      <c r="AX140" s="12">
        <v>126.9</v>
      </c>
      <c r="AY140" s="20">
        <f t="shared" si="81"/>
        <v>-4.0977147360126098</v>
      </c>
      <c r="AZ140" s="12">
        <v>133.69999999999999</v>
      </c>
      <c r="BA140" s="20">
        <f t="shared" si="82"/>
        <v>-1.1967090501121873</v>
      </c>
      <c r="BB140" s="12">
        <v>123.5</v>
      </c>
      <c r="BC140" s="20">
        <f t="shared" si="83"/>
        <v>-1.7813765182186259</v>
      </c>
      <c r="BD140" s="12">
        <v>126.1</v>
      </c>
      <c r="BE140" s="20">
        <f t="shared" si="84"/>
        <v>-3.8065027755749381</v>
      </c>
      <c r="BF140" s="30">
        <v>133.6</v>
      </c>
      <c r="BG140" s="39">
        <f t="shared" si="85"/>
        <v>-3.817365269461074</v>
      </c>
    </row>
    <row r="141" spans="1:59" hidden="1" x14ac:dyDescent="0.3">
      <c r="A141" s="11" t="s">
        <v>33</v>
      </c>
      <c r="B141" s="12">
        <v>2016</v>
      </c>
      <c r="C141" s="11" t="s">
        <v>53</v>
      </c>
      <c r="D141" s="11">
        <f t="shared" si="59"/>
        <v>11</v>
      </c>
      <c r="E141" s="12">
        <v>130.19999999999999</v>
      </c>
      <c r="F141" s="32">
        <f t="shared" si="60"/>
        <v>0.92165898617512843</v>
      </c>
      <c r="G141" s="12">
        <v>138.5</v>
      </c>
      <c r="H141" s="20">
        <f t="shared" si="61"/>
        <v>-0.50541516245486551</v>
      </c>
      <c r="I141" s="12">
        <v>134.1</v>
      </c>
      <c r="J141" s="20">
        <f t="shared" si="62"/>
        <v>-1.5659955257270652</v>
      </c>
      <c r="K141" s="12">
        <v>132.9</v>
      </c>
      <c r="L141" s="20">
        <f t="shared" si="63"/>
        <v>1.5801354401805825</v>
      </c>
      <c r="M141" s="12">
        <v>112.6</v>
      </c>
      <c r="N141" s="20">
        <f t="shared" si="64"/>
        <v>4.7957371225577319</v>
      </c>
      <c r="O141" s="12">
        <v>130.80000000000001</v>
      </c>
      <c r="P141" s="20">
        <f t="shared" si="65"/>
        <v>2.5229357798165002</v>
      </c>
      <c r="Q141" s="12">
        <v>142</v>
      </c>
      <c r="R141" s="20">
        <f t="shared" si="66"/>
        <v>-7.0422535211263598E-2</v>
      </c>
      <c r="S141" s="12">
        <v>174.9</v>
      </c>
      <c r="T141" s="20">
        <f t="shared" si="67"/>
        <v>-1.8296169239565563</v>
      </c>
      <c r="U141" s="12">
        <v>115.6</v>
      </c>
      <c r="V141" s="20">
        <f t="shared" si="68"/>
        <v>-1.2975778546712804</v>
      </c>
      <c r="W141" s="12">
        <v>145.4</v>
      </c>
      <c r="X141" s="20">
        <f t="shared" si="69"/>
        <v>-3.9202200825309603</v>
      </c>
      <c r="Y141" s="12">
        <v>122.7</v>
      </c>
      <c r="Z141" s="20">
        <f t="shared" si="70"/>
        <v>2.8524857375713122</v>
      </c>
      <c r="AA141" s="12">
        <v>140.30000000000001</v>
      </c>
      <c r="AB141" s="20">
        <f t="shared" si="71"/>
        <v>1.0691375623663577</v>
      </c>
      <c r="AC141" s="12">
        <v>135.19999999999999</v>
      </c>
      <c r="AD141" s="20">
        <f t="shared" si="72"/>
        <v>0.66568047337278535</v>
      </c>
      <c r="AE141" s="12">
        <v>144.30000000000001</v>
      </c>
      <c r="AF141" s="20">
        <f t="shared" si="73"/>
        <v>-1.5939015939016015</v>
      </c>
      <c r="AG141" s="12">
        <v>129.6</v>
      </c>
      <c r="AH141" s="20">
        <f t="shared" si="74"/>
        <v>4.7839506172839643</v>
      </c>
      <c r="AI141" s="12">
        <v>122.1</v>
      </c>
      <c r="AJ141" s="20">
        <f t="shared" si="75"/>
        <v>5.8968058968059109</v>
      </c>
      <c r="AK141" s="12">
        <v>128.5</v>
      </c>
      <c r="AL141" s="20">
        <f t="shared" si="76"/>
        <v>5.0583657587548636</v>
      </c>
      <c r="AM141" s="11" t="s">
        <v>90</v>
      </c>
      <c r="AN141" s="11">
        <f t="shared" si="86"/>
        <v>129.1</v>
      </c>
      <c r="AO141" s="20">
        <f t="shared" si="58"/>
        <v>-0.46475600309836895</v>
      </c>
      <c r="AP141" s="12">
        <v>116.2</v>
      </c>
      <c r="AQ141" s="20">
        <f t="shared" si="77"/>
        <v>7.5731497418244382</v>
      </c>
      <c r="AR141" s="12">
        <v>124.7</v>
      </c>
      <c r="AS141" s="20">
        <f t="shared" si="78"/>
        <v>3.1275060144346361</v>
      </c>
      <c r="AT141" s="12">
        <v>122.1</v>
      </c>
      <c r="AU141" s="20">
        <f t="shared" si="79"/>
        <v>3.5217035217035315</v>
      </c>
      <c r="AV141" s="12">
        <v>113.4</v>
      </c>
      <c r="AW141" s="20">
        <f t="shared" si="80"/>
        <v>2.0282186948853589</v>
      </c>
      <c r="AX141" s="12">
        <v>121.7</v>
      </c>
      <c r="AY141" s="20">
        <f t="shared" si="81"/>
        <v>1.8898931799506962</v>
      </c>
      <c r="AZ141" s="12">
        <v>132.1</v>
      </c>
      <c r="BA141" s="20">
        <f t="shared" si="82"/>
        <v>0.52990158970478207</v>
      </c>
      <c r="BB141" s="12">
        <v>121.3</v>
      </c>
      <c r="BC141" s="20">
        <f t="shared" si="83"/>
        <v>1.0717230008244001</v>
      </c>
      <c r="BD141" s="12">
        <v>121.3</v>
      </c>
      <c r="BE141" s="20">
        <f t="shared" si="84"/>
        <v>2.0610057708161582</v>
      </c>
      <c r="BF141" s="30">
        <v>128.5</v>
      </c>
      <c r="BG141" s="39">
        <f t="shared" si="85"/>
        <v>2.1011673151750885</v>
      </c>
    </row>
    <row r="142" spans="1:59" hidden="1" x14ac:dyDescent="0.3">
      <c r="A142" s="11" t="s">
        <v>35</v>
      </c>
      <c r="B142" s="12">
        <v>2016</v>
      </c>
      <c r="C142" s="11" t="s">
        <v>53</v>
      </c>
      <c r="D142" s="11">
        <f t="shared" si="59"/>
        <v>11</v>
      </c>
      <c r="E142" s="12">
        <v>131.4</v>
      </c>
      <c r="F142" s="32">
        <f t="shared" si="60"/>
        <v>0.91324200913241138</v>
      </c>
      <c r="G142" s="12">
        <v>137.80000000000001</v>
      </c>
      <c r="H142" s="20">
        <f t="shared" si="61"/>
        <v>-0.36284470246734396</v>
      </c>
      <c r="I142" s="12">
        <v>132</v>
      </c>
      <c r="J142" s="20">
        <f t="shared" si="62"/>
        <v>-0.30303030303030731</v>
      </c>
      <c r="K142" s="12">
        <v>135</v>
      </c>
      <c r="L142" s="20">
        <f t="shared" si="63"/>
        <v>0.96296296296297135</v>
      </c>
      <c r="M142" s="12">
        <v>118</v>
      </c>
      <c r="N142" s="20">
        <f t="shared" si="64"/>
        <v>3.0508474576271141</v>
      </c>
      <c r="O142" s="12">
        <v>134.1</v>
      </c>
      <c r="P142" s="20">
        <f t="shared" si="65"/>
        <v>1.1185682326621924</v>
      </c>
      <c r="Q142" s="12">
        <v>141.9</v>
      </c>
      <c r="R142" s="20">
        <f t="shared" si="66"/>
        <v>-10.147991543340385</v>
      </c>
      <c r="S142" s="12">
        <v>171.7</v>
      </c>
      <c r="T142" s="20">
        <f t="shared" si="67"/>
        <v>-2.2131624927198503</v>
      </c>
      <c r="U142" s="12">
        <v>114.1</v>
      </c>
      <c r="V142" s="20">
        <f t="shared" si="68"/>
        <v>-0.26292725679228501</v>
      </c>
      <c r="W142" s="12">
        <v>139.69999999999999</v>
      </c>
      <c r="X142" s="20">
        <f t="shared" si="69"/>
        <v>-1.5748031496062913</v>
      </c>
      <c r="Y142" s="12">
        <v>126.2</v>
      </c>
      <c r="Z142" s="20">
        <f t="shared" si="70"/>
        <v>2.2979397781299458</v>
      </c>
      <c r="AA142" s="12">
        <v>141.80000000000001</v>
      </c>
      <c r="AB142" s="20">
        <f t="shared" si="71"/>
        <v>1.2693935119887043</v>
      </c>
      <c r="AC142" s="12">
        <v>136.1</v>
      </c>
      <c r="AD142" s="20">
        <f t="shared" si="72"/>
        <v>-1.0286554004408566</v>
      </c>
      <c r="AE142" s="12">
        <v>142</v>
      </c>
      <c r="AF142" s="20">
        <f t="shared" si="73"/>
        <v>0.28169014084507443</v>
      </c>
      <c r="AG142" s="12">
        <v>135.80000000000001</v>
      </c>
      <c r="AH142" s="20">
        <f t="shared" si="74"/>
        <v>3.3873343151693622</v>
      </c>
      <c r="AI142" s="12">
        <v>129.30000000000001</v>
      </c>
      <c r="AJ142" s="20">
        <f t="shared" si="75"/>
        <v>4.5630317092033845</v>
      </c>
      <c r="AK142" s="12">
        <v>135</v>
      </c>
      <c r="AL142" s="20">
        <f t="shared" si="76"/>
        <v>3.481481481481473</v>
      </c>
      <c r="AM142" s="11" t="s">
        <v>90</v>
      </c>
      <c r="AN142" s="11">
        <f t="shared" si="86"/>
        <v>129.1</v>
      </c>
      <c r="AO142" s="20">
        <f t="shared" si="58"/>
        <v>-0.46475600309836895</v>
      </c>
      <c r="AP142" s="12">
        <v>125</v>
      </c>
      <c r="AQ142" s="20">
        <f t="shared" si="77"/>
        <v>5.6000000000000005</v>
      </c>
      <c r="AR142" s="12">
        <v>128.6</v>
      </c>
      <c r="AS142" s="20">
        <f t="shared" si="78"/>
        <v>3.3437013996889671</v>
      </c>
      <c r="AT142" s="12">
        <v>126.4</v>
      </c>
      <c r="AU142" s="20">
        <f t="shared" si="79"/>
        <v>2.6107594936708725</v>
      </c>
      <c r="AV142" s="12">
        <v>115.7</v>
      </c>
      <c r="AW142" s="20">
        <f t="shared" si="80"/>
        <v>2.5064822817631733</v>
      </c>
      <c r="AX142" s="12">
        <v>124</v>
      </c>
      <c r="AY142" s="20">
        <f t="shared" si="81"/>
        <v>2.6612903225806428</v>
      </c>
      <c r="AZ142" s="12">
        <v>132.80000000000001</v>
      </c>
      <c r="BA142" s="20">
        <f t="shared" si="82"/>
        <v>1.0542168674698622</v>
      </c>
      <c r="BB142" s="12">
        <v>122.6</v>
      </c>
      <c r="BC142" s="20">
        <f t="shared" si="83"/>
        <v>-0.57096247960847357</v>
      </c>
      <c r="BD142" s="12">
        <v>123.8</v>
      </c>
      <c r="BE142" s="20">
        <f t="shared" si="84"/>
        <v>2.0193861066235863</v>
      </c>
      <c r="BF142" s="30">
        <v>131.19999999999999</v>
      </c>
      <c r="BG142" s="39">
        <f t="shared" si="85"/>
        <v>1.2195121951219685</v>
      </c>
    </row>
    <row r="143" spans="1:59" hidden="1" x14ac:dyDescent="0.3">
      <c r="A143" s="11" t="s">
        <v>30</v>
      </c>
      <c r="B143" s="12">
        <v>2016</v>
      </c>
      <c r="C143" s="11" t="s">
        <v>55</v>
      </c>
      <c r="D143" s="11">
        <f t="shared" si="59"/>
        <v>12</v>
      </c>
      <c r="E143" s="12">
        <v>132.6</v>
      </c>
      <c r="F143" s="32">
        <f t="shared" si="60"/>
        <v>-0.75414781297134237</v>
      </c>
      <c r="G143" s="12">
        <v>137.30000000000001</v>
      </c>
      <c r="H143" s="20">
        <f t="shared" si="61"/>
        <v>0.65549890750180417</v>
      </c>
      <c r="I143" s="12">
        <v>131.6</v>
      </c>
      <c r="J143" s="20">
        <f t="shared" si="62"/>
        <v>2.5075987841945375</v>
      </c>
      <c r="K143" s="12">
        <v>136.30000000000001</v>
      </c>
      <c r="L143" s="20">
        <f t="shared" si="63"/>
        <v>-2.3477622890682439</v>
      </c>
      <c r="M143" s="12">
        <v>121.6</v>
      </c>
      <c r="N143" s="20">
        <f t="shared" si="64"/>
        <v>-6.6611842105263106</v>
      </c>
      <c r="O143" s="12">
        <v>135.6</v>
      </c>
      <c r="P143" s="20">
        <f t="shared" si="65"/>
        <v>-4.6460176991150322</v>
      </c>
      <c r="Q143" s="12">
        <v>127.5</v>
      </c>
      <c r="R143" s="20">
        <f t="shared" si="66"/>
        <v>-5.0196078431372593</v>
      </c>
      <c r="S143" s="12">
        <v>167.9</v>
      </c>
      <c r="T143" s="20">
        <f t="shared" si="67"/>
        <v>1.4294222751637915</v>
      </c>
      <c r="U143" s="12">
        <v>113.8</v>
      </c>
      <c r="V143" s="20">
        <f t="shared" si="68"/>
        <v>1.4938488576449938</v>
      </c>
      <c r="W143" s="12">
        <v>137.5</v>
      </c>
      <c r="X143" s="20">
        <f t="shared" si="69"/>
        <v>5.8181818181818183</v>
      </c>
      <c r="Y143" s="12">
        <v>129.1</v>
      </c>
      <c r="Z143" s="20">
        <f t="shared" si="70"/>
        <v>-4.6475600309837333</v>
      </c>
      <c r="AA143" s="12">
        <v>143.6</v>
      </c>
      <c r="AB143" s="20">
        <f t="shared" si="71"/>
        <v>-1.8802228412256188</v>
      </c>
      <c r="AC143" s="12">
        <v>134.69999999999999</v>
      </c>
      <c r="AD143" s="20">
        <f t="shared" si="72"/>
        <v>-1.4105419450630863</v>
      </c>
      <c r="AE143" s="12">
        <v>142.4</v>
      </c>
      <c r="AF143" s="20">
        <f t="shared" si="73"/>
        <v>1.8258426966292092</v>
      </c>
      <c r="AG143" s="12">
        <v>140.4</v>
      </c>
      <c r="AH143" s="20">
        <f t="shared" si="74"/>
        <v>-7.407407407407411</v>
      </c>
      <c r="AI143" s="12">
        <v>135.19999999999999</v>
      </c>
      <c r="AJ143" s="20">
        <f t="shared" si="75"/>
        <v>-9.6153846153846061</v>
      </c>
      <c r="AK143" s="12">
        <v>139.69999999999999</v>
      </c>
      <c r="AL143" s="20">
        <f t="shared" si="76"/>
        <v>-7.8024337866857394</v>
      </c>
      <c r="AM143" s="11" t="s">
        <v>32</v>
      </c>
      <c r="AN143" s="11">
        <v>128.5</v>
      </c>
      <c r="AO143" s="20">
        <f t="shared" si="58"/>
        <v>0.85603112840466489</v>
      </c>
      <c r="AP143" s="12">
        <v>132</v>
      </c>
      <c r="AQ143" s="20">
        <f t="shared" si="77"/>
        <v>-10.75757575757576</v>
      </c>
      <c r="AR143" s="12">
        <v>132.9</v>
      </c>
      <c r="AS143" s="20">
        <f t="shared" si="78"/>
        <v>-5.9443190368698309</v>
      </c>
      <c r="AT143" s="12">
        <v>129.69999999999999</v>
      </c>
      <c r="AU143" s="20">
        <f t="shared" si="79"/>
        <v>-5.7054741711642185</v>
      </c>
      <c r="AV143" s="12">
        <v>118.6</v>
      </c>
      <c r="AW143" s="20">
        <f t="shared" si="80"/>
        <v>-4.1315345699831294</v>
      </c>
      <c r="AX143" s="12">
        <v>127.3</v>
      </c>
      <c r="AY143" s="20">
        <f t="shared" si="81"/>
        <v>-4.3205027494108403</v>
      </c>
      <c r="AZ143" s="12">
        <v>134.19999999999999</v>
      </c>
      <c r="BA143" s="20">
        <f t="shared" si="82"/>
        <v>-1.4157973174366449</v>
      </c>
      <c r="BB143" s="12">
        <v>121.9</v>
      </c>
      <c r="BC143" s="20">
        <f t="shared" si="83"/>
        <v>-1.6406890894175554</v>
      </c>
      <c r="BD143" s="12">
        <v>126.3</v>
      </c>
      <c r="BE143" s="20">
        <f t="shared" si="84"/>
        <v>-3.8796516231195497</v>
      </c>
      <c r="BF143" s="30">
        <v>132.80000000000001</v>
      </c>
      <c r="BG143" s="39">
        <f t="shared" si="85"/>
        <v>-3.9156626506024224</v>
      </c>
    </row>
    <row r="144" spans="1:59" hidden="1" x14ac:dyDescent="0.3">
      <c r="A144" s="11" t="s">
        <v>33</v>
      </c>
      <c r="B144" s="12">
        <v>2016</v>
      </c>
      <c r="C144" s="11" t="s">
        <v>55</v>
      </c>
      <c r="D144" s="11">
        <f t="shared" si="59"/>
        <v>12</v>
      </c>
      <c r="E144" s="12">
        <v>131.6</v>
      </c>
      <c r="F144" s="32">
        <f t="shared" si="60"/>
        <v>0.53191489361703426</v>
      </c>
      <c r="G144" s="12">
        <v>138.19999999999999</v>
      </c>
      <c r="H144" s="20">
        <f t="shared" si="61"/>
        <v>-0.43415340086830279</v>
      </c>
      <c r="I144" s="12">
        <v>134.9</v>
      </c>
      <c r="J144" s="20">
        <f t="shared" si="62"/>
        <v>-1.4825796886582654</v>
      </c>
      <c r="K144" s="12">
        <v>133.1</v>
      </c>
      <c r="L144" s="20">
        <f t="shared" si="63"/>
        <v>1.5026296018031555</v>
      </c>
      <c r="M144" s="12">
        <v>113.5</v>
      </c>
      <c r="N144" s="20">
        <f t="shared" si="64"/>
        <v>4.4933920704845765</v>
      </c>
      <c r="O144" s="12">
        <v>129.30000000000001</v>
      </c>
      <c r="P144" s="20">
        <f t="shared" si="65"/>
        <v>2.629543696829062</v>
      </c>
      <c r="Q144" s="12">
        <v>121.1</v>
      </c>
      <c r="R144" s="20">
        <f t="shared" si="66"/>
        <v>3.4682080924855514</v>
      </c>
      <c r="S144" s="12">
        <v>170.3</v>
      </c>
      <c r="T144" s="20">
        <f t="shared" si="67"/>
        <v>-0.93951849677041854</v>
      </c>
      <c r="U144" s="12">
        <v>115.5</v>
      </c>
      <c r="V144" s="20">
        <f t="shared" si="68"/>
        <v>-0.95238095238094744</v>
      </c>
      <c r="W144" s="12">
        <v>145.5</v>
      </c>
      <c r="X144" s="20">
        <f t="shared" si="69"/>
        <v>-3.6426116838488052</v>
      </c>
      <c r="Y144" s="12">
        <v>123.1</v>
      </c>
      <c r="Z144" s="20">
        <f t="shared" si="70"/>
        <v>2.8432168968318439</v>
      </c>
      <c r="AA144" s="12">
        <v>140.9</v>
      </c>
      <c r="AB144" s="20">
        <f t="shared" si="71"/>
        <v>0.99361249112846395</v>
      </c>
      <c r="AC144" s="12">
        <v>132.80000000000001</v>
      </c>
      <c r="AD144" s="20">
        <f t="shared" si="72"/>
        <v>0.90361445783131655</v>
      </c>
      <c r="AE144" s="12">
        <v>145</v>
      </c>
      <c r="AF144" s="20">
        <f t="shared" si="73"/>
        <v>-1.3103448275862108</v>
      </c>
      <c r="AG144" s="12">
        <v>130</v>
      </c>
      <c r="AH144" s="20">
        <f t="shared" si="74"/>
        <v>4.8461538461538547</v>
      </c>
      <c r="AI144" s="12">
        <v>122.2</v>
      </c>
      <c r="AJ144" s="20">
        <f t="shared" si="75"/>
        <v>6.2193126022913328</v>
      </c>
      <c r="AK144" s="12">
        <v>128.80000000000001</v>
      </c>
      <c r="AL144" s="20">
        <f t="shared" si="76"/>
        <v>5.1242236024844674</v>
      </c>
      <c r="AM144" s="11" t="s">
        <v>91</v>
      </c>
      <c r="AN144" s="11">
        <f t="shared" si="86"/>
        <v>128.5</v>
      </c>
      <c r="AO144" s="20">
        <f t="shared" si="58"/>
        <v>0.85603112840466489</v>
      </c>
      <c r="AP144" s="12">
        <v>117.8</v>
      </c>
      <c r="AQ144" s="20">
        <f t="shared" si="77"/>
        <v>7.4702886247877744</v>
      </c>
      <c r="AR144" s="12">
        <v>125</v>
      </c>
      <c r="AS144" s="20">
        <f t="shared" si="78"/>
        <v>3.3599999999999905</v>
      </c>
      <c r="AT144" s="12">
        <v>122.3</v>
      </c>
      <c r="AU144" s="20">
        <f t="shared" si="79"/>
        <v>3.761242845461986</v>
      </c>
      <c r="AV144" s="12">
        <v>113.7</v>
      </c>
      <c r="AW144" s="20">
        <f t="shared" si="80"/>
        <v>2.0228671943711496</v>
      </c>
      <c r="AX144" s="12">
        <v>121.8</v>
      </c>
      <c r="AY144" s="20">
        <f t="shared" si="81"/>
        <v>1.9704433497536995</v>
      </c>
      <c r="AZ144" s="12">
        <v>132.30000000000001</v>
      </c>
      <c r="BA144" s="20">
        <f t="shared" si="82"/>
        <v>0.6046863189720203</v>
      </c>
      <c r="BB144" s="12">
        <v>119.9</v>
      </c>
      <c r="BC144" s="20">
        <f t="shared" si="83"/>
        <v>1.0008340283569546</v>
      </c>
      <c r="BD144" s="12">
        <v>121.4</v>
      </c>
      <c r="BE144" s="20">
        <f t="shared" si="84"/>
        <v>2.059308072487644</v>
      </c>
      <c r="BF144" s="30">
        <v>127.6</v>
      </c>
      <c r="BG144" s="39">
        <f t="shared" si="85"/>
        <v>2.1943573667711691</v>
      </c>
    </row>
    <row r="145" spans="1:59" hidden="1" x14ac:dyDescent="0.3">
      <c r="A145" s="11" t="s">
        <v>35</v>
      </c>
      <c r="B145" s="12">
        <v>2016</v>
      </c>
      <c r="C145" s="11" t="s">
        <v>55</v>
      </c>
      <c r="D145" s="11">
        <f t="shared" si="59"/>
        <v>12</v>
      </c>
      <c r="E145" s="12">
        <v>132.30000000000001</v>
      </c>
      <c r="F145" s="32">
        <f t="shared" si="60"/>
        <v>0.6046863189720203</v>
      </c>
      <c r="G145" s="12">
        <v>137.6</v>
      </c>
      <c r="H145" s="20">
        <f t="shared" si="61"/>
        <v>0.14534883720931474</v>
      </c>
      <c r="I145" s="12">
        <v>132.9</v>
      </c>
      <c r="J145" s="20">
        <f t="shared" si="62"/>
        <v>-0.7524454477050414</v>
      </c>
      <c r="K145" s="12">
        <v>135.1</v>
      </c>
      <c r="L145" s="20">
        <f t="shared" si="63"/>
        <v>1.1843079200592113</v>
      </c>
      <c r="M145" s="12">
        <v>118.6</v>
      </c>
      <c r="N145" s="20">
        <f t="shared" si="64"/>
        <v>2.8667790893760587</v>
      </c>
      <c r="O145" s="12">
        <v>132.69999999999999</v>
      </c>
      <c r="P145" s="20">
        <f t="shared" si="65"/>
        <v>2.486812358703852</v>
      </c>
      <c r="Q145" s="12">
        <v>125.3</v>
      </c>
      <c r="R145" s="20">
        <f t="shared" si="66"/>
        <v>-4.3894652833200318</v>
      </c>
      <c r="S145" s="12">
        <v>168.7</v>
      </c>
      <c r="T145" s="20">
        <f t="shared" si="67"/>
        <v>-4.1493775933609962</v>
      </c>
      <c r="U145" s="12">
        <v>114.4</v>
      </c>
      <c r="V145" s="20">
        <f t="shared" si="68"/>
        <v>0.3496503496503422</v>
      </c>
      <c r="W145" s="12">
        <v>140.19999999999999</v>
      </c>
      <c r="X145" s="20">
        <f t="shared" si="69"/>
        <v>-2.3537803138373632</v>
      </c>
      <c r="Y145" s="12">
        <v>126.6</v>
      </c>
      <c r="Z145" s="20">
        <f t="shared" si="70"/>
        <v>1.8957345971564028</v>
      </c>
      <c r="AA145" s="12">
        <v>142.30000000000001</v>
      </c>
      <c r="AB145" s="20">
        <f t="shared" si="71"/>
        <v>1.1243851018973956</v>
      </c>
      <c r="AC145" s="12">
        <v>134</v>
      </c>
      <c r="AD145" s="20">
        <f t="shared" si="72"/>
        <v>-0.22388059701493385</v>
      </c>
      <c r="AE145" s="12">
        <v>143.1</v>
      </c>
      <c r="AF145" s="20">
        <f t="shared" si="73"/>
        <v>0</v>
      </c>
      <c r="AG145" s="12">
        <v>136.30000000000001</v>
      </c>
      <c r="AH145" s="20">
        <f t="shared" si="74"/>
        <v>3.228173147468802</v>
      </c>
      <c r="AI145" s="12">
        <v>129.80000000000001</v>
      </c>
      <c r="AJ145" s="20">
        <f t="shared" si="75"/>
        <v>4.6224961479198763</v>
      </c>
      <c r="AK145" s="12">
        <v>135.4</v>
      </c>
      <c r="AL145" s="20">
        <f t="shared" si="76"/>
        <v>3.3973412112259926</v>
      </c>
      <c r="AM145" s="11" t="s">
        <v>91</v>
      </c>
      <c r="AN145" s="11">
        <f t="shared" si="86"/>
        <v>128.5</v>
      </c>
      <c r="AO145" s="20">
        <f t="shared" si="58"/>
        <v>0.85603112840466489</v>
      </c>
      <c r="AP145" s="12">
        <v>126.6</v>
      </c>
      <c r="AQ145" s="20">
        <f t="shared" si="77"/>
        <v>4.3443917851500791</v>
      </c>
      <c r="AR145" s="12">
        <v>129.19999999999999</v>
      </c>
      <c r="AS145" s="20">
        <f t="shared" si="78"/>
        <v>3.0959752321981426</v>
      </c>
      <c r="AT145" s="12">
        <v>126.9</v>
      </c>
      <c r="AU145" s="20">
        <f t="shared" si="79"/>
        <v>2.3640661938534278</v>
      </c>
      <c r="AV145" s="12">
        <v>116</v>
      </c>
      <c r="AW145" s="20">
        <f t="shared" si="80"/>
        <v>2.6724137931034431</v>
      </c>
      <c r="AX145" s="12">
        <v>124.2</v>
      </c>
      <c r="AY145" s="20">
        <f t="shared" si="81"/>
        <v>2.2544283413848607</v>
      </c>
      <c r="AZ145" s="12">
        <v>133.1</v>
      </c>
      <c r="BA145" s="20">
        <f t="shared" si="82"/>
        <v>1.1269722013523669</v>
      </c>
      <c r="BB145" s="12">
        <v>121.1</v>
      </c>
      <c r="BC145" s="20">
        <f t="shared" si="83"/>
        <v>0.99091659785301645</v>
      </c>
      <c r="BD145" s="12">
        <v>123.9</v>
      </c>
      <c r="BE145" s="20">
        <f t="shared" si="84"/>
        <v>2.1791767554479327</v>
      </c>
      <c r="BF145" s="30">
        <v>130.4</v>
      </c>
      <c r="BG145" s="39">
        <f t="shared" si="85"/>
        <v>1.5337423312883436</v>
      </c>
    </row>
    <row r="146" spans="1:59" hidden="1" x14ac:dyDescent="0.3">
      <c r="A146" s="11" t="s">
        <v>30</v>
      </c>
      <c r="B146" s="12">
        <v>2017</v>
      </c>
      <c r="C146" s="11" t="s">
        <v>31</v>
      </c>
      <c r="D146" s="11">
        <f t="shared" si="59"/>
        <v>1</v>
      </c>
      <c r="E146" s="12">
        <v>133.1</v>
      </c>
      <c r="F146" s="32">
        <f t="shared" si="60"/>
        <v>-0.67618332081142429</v>
      </c>
      <c r="G146" s="12">
        <v>137.80000000000001</v>
      </c>
      <c r="H146" s="20">
        <f t="shared" si="61"/>
        <v>0.79825834542815255</v>
      </c>
      <c r="I146" s="12">
        <v>131.9</v>
      </c>
      <c r="J146" s="20">
        <f t="shared" si="62"/>
        <v>0.5307050796057533</v>
      </c>
      <c r="K146" s="12">
        <v>136.69999999999999</v>
      </c>
      <c r="L146" s="20">
        <f t="shared" si="63"/>
        <v>-2.6335040234089209</v>
      </c>
      <c r="M146" s="12">
        <v>122</v>
      </c>
      <c r="N146" s="20">
        <f t="shared" si="64"/>
        <v>-6.557377049180328</v>
      </c>
      <c r="O146" s="12">
        <v>136</v>
      </c>
      <c r="P146" s="20">
        <f t="shared" si="65"/>
        <v>-4.7058823529411802</v>
      </c>
      <c r="Q146" s="12">
        <v>119.8</v>
      </c>
      <c r="R146" s="20">
        <f t="shared" si="66"/>
        <v>-0.91819699499164809</v>
      </c>
      <c r="S146" s="12">
        <v>161.69999999999999</v>
      </c>
      <c r="T146" s="20">
        <f t="shared" si="67"/>
        <v>-4.081632653061221</v>
      </c>
      <c r="U146" s="12">
        <v>114.8</v>
      </c>
      <c r="V146" s="20">
        <f t="shared" si="68"/>
        <v>2.1777003484320558</v>
      </c>
      <c r="W146" s="12">
        <v>136.9</v>
      </c>
      <c r="X146" s="20">
        <f t="shared" si="69"/>
        <v>5.8436815193571947</v>
      </c>
      <c r="Y146" s="12">
        <v>129</v>
      </c>
      <c r="Z146" s="20">
        <f t="shared" si="70"/>
        <v>-4.4961240310077502</v>
      </c>
      <c r="AA146" s="12">
        <v>143.9</v>
      </c>
      <c r="AB146" s="20">
        <f t="shared" si="71"/>
        <v>-1.5983321751216202</v>
      </c>
      <c r="AC146" s="12">
        <v>133.69999999999999</v>
      </c>
      <c r="AD146" s="20">
        <f t="shared" si="72"/>
        <v>-1.271503365744195</v>
      </c>
      <c r="AE146" s="12">
        <v>143.1</v>
      </c>
      <c r="AF146" s="20">
        <f t="shared" si="73"/>
        <v>1.7470300489168415</v>
      </c>
      <c r="AG146" s="12">
        <v>140.69999999999999</v>
      </c>
      <c r="AH146" s="20">
        <f t="shared" si="74"/>
        <v>-7.4626865671641802</v>
      </c>
      <c r="AI146" s="12">
        <v>135.80000000000001</v>
      </c>
      <c r="AJ146" s="20">
        <f t="shared" si="75"/>
        <v>-9.9410898379970636</v>
      </c>
      <c r="AK146" s="12">
        <v>140</v>
      </c>
      <c r="AL146" s="20">
        <f t="shared" si="76"/>
        <v>-7.8571428571428568</v>
      </c>
      <c r="AM146" s="11" t="s">
        <v>32</v>
      </c>
      <c r="AN146" s="11">
        <v>129.6</v>
      </c>
      <c r="AO146" s="20">
        <f t="shared" si="58"/>
        <v>0.69444444444444886</v>
      </c>
      <c r="AP146" s="12">
        <v>132.1</v>
      </c>
      <c r="AQ146" s="20">
        <f t="shared" si="77"/>
        <v>-10.673732021196059</v>
      </c>
      <c r="AR146" s="12">
        <v>133.19999999999999</v>
      </c>
      <c r="AS146" s="20">
        <f t="shared" si="78"/>
        <v>-6.0810810810810771</v>
      </c>
      <c r="AT146" s="12">
        <v>129.9</v>
      </c>
      <c r="AU146" s="20">
        <f t="shared" si="79"/>
        <v>-5.6197074672825336</v>
      </c>
      <c r="AV146" s="12">
        <v>119.1</v>
      </c>
      <c r="AW146" s="20">
        <f t="shared" si="80"/>
        <v>-3.2745591939546528</v>
      </c>
      <c r="AX146" s="12">
        <v>127</v>
      </c>
      <c r="AY146" s="20">
        <f t="shared" si="81"/>
        <v>-3.9370078740157481</v>
      </c>
      <c r="AZ146" s="12">
        <v>134.6</v>
      </c>
      <c r="BA146" s="20">
        <f t="shared" si="82"/>
        <v>-1.6344725111441225</v>
      </c>
      <c r="BB146" s="12">
        <v>122.3</v>
      </c>
      <c r="BC146" s="20">
        <f t="shared" si="83"/>
        <v>-1.1447260834014648</v>
      </c>
      <c r="BD146" s="12">
        <v>126.6</v>
      </c>
      <c r="BE146" s="20">
        <f t="shared" si="84"/>
        <v>-3.5545023696682465</v>
      </c>
      <c r="BF146" s="30">
        <v>132.4</v>
      </c>
      <c r="BG146" s="39">
        <f t="shared" si="85"/>
        <v>-3.4743202416918493</v>
      </c>
    </row>
    <row r="147" spans="1:59" hidden="1" x14ac:dyDescent="0.3">
      <c r="A147" s="11" t="s">
        <v>33</v>
      </c>
      <c r="B147" s="12">
        <v>2017</v>
      </c>
      <c r="C147" s="11" t="s">
        <v>31</v>
      </c>
      <c r="D147" s="11">
        <f t="shared" si="59"/>
        <v>1</v>
      </c>
      <c r="E147" s="12">
        <v>132.19999999999999</v>
      </c>
      <c r="F147" s="32">
        <f t="shared" si="60"/>
        <v>0.45385779122543329</v>
      </c>
      <c r="G147" s="12">
        <v>138.9</v>
      </c>
      <c r="H147" s="20">
        <f t="shared" si="61"/>
        <v>-0.50395968322535423</v>
      </c>
      <c r="I147" s="12">
        <v>132.6</v>
      </c>
      <c r="J147" s="20">
        <f t="shared" si="62"/>
        <v>-0.30165912518854127</v>
      </c>
      <c r="K147" s="12">
        <v>133.1</v>
      </c>
      <c r="L147" s="20">
        <f t="shared" si="63"/>
        <v>1.7280240420736375</v>
      </c>
      <c r="M147" s="12">
        <v>114</v>
      </c>
      <c r="N147" s="20">
        <f t="shared" si="64"/>
        <v>4.4736842105263106</v>
      </c>
      <c r="O147" s="12">
        <v>129.6</v>
      </c>
      <c r="P147" s="20">
        <f t="shared" si="65"/>
        <v>2.6234567901234613</v>
      </c>
      <c r="Q147" s="12">
        <v>118.7</v>
      </c>
      <c r="R147" s="20">
        <f t="shared" si="66"/>
        <v>0.58972198820556265</v>
      </c>
      <c r="S147" s="12">
        <v>155.1</v>
      </c>
      <c r="T147" s="20">
        <f t="shared" si="67"/>
        <v>2.8368794326241171</v>
      </c>
      <c r="U147" s="12">
        <v>117.3</v>
      </c>
      <c r="V147" s="20">
        <f t="shared" si="68"/>
        <v>-1.449275362318843</v>
      </c>
      <c r="W147" s="12">
        <v>144.9</v>
      </c>
      <c r="X147" s="20">
        <f t="shared" si="69"/>
        <v>-3.6576949620427959</v>
      </c>
      <c r="Y147" s="12">
        <v>123.2</v>
      </c>
      <c r="Z147" s="20">
        <f t="shared" si="70"/>
        <v>2.7597402597402527</v>
      </c>
      <c r="AA147" s="12">
        <v>141.6</v>
      </c>
      <c r="AB147" s="20">
        <f t="shared" si="71"/>
        <v>0.84745762711865624</v>
      </c>
      <c r="AC147" s="12">
        <v>132</v>
      </c>
      <c r="AD147" s="20">
        <f t="shared" si="72"/>
        <v>0.83333333333332904</v>
      </c>
      <c r="AE147" s="12">
        <v>145.6</v>
      </c>
      <c r="AF147" s="20">
        <f t="shared" si="73"/>
        <v>-1.2362637362637245</v>
      </c>
      <c r="AG147" s="12">
        <v>130.19999999999999</v>
      </c>
      <c r="AH147" s="20">
        <f t="shared" si="74"/>
        <v>4.9155145929339525</v>
      </c>
      <c r="AI147" s="12">
        <v>122.3</v>
      </c>
      <c r="AJ147" s="20">
        <f t="shared" si="75"/>
        <v>6.4595257563368698</v>
      </c>
      <c r="AK147" s="12">
        <v>129</v>
      </c>
      <c r="AL147" s="20">
        <f t="shared" si="76"/>
        <v>5.1162790697674376</v>
      </c>
      <c r="AM147" s="11" t="s">
        <v>92</v>
      </c>
      <c r="AN147" s="11">
        <f t="shared" si="86"/>
        <v>129.6</v>
      </c>
      <c r="AO147" s="20">
        <f t="shared" si="58"/>
        <v>0.69444444444444886</v>
      </c>
      <c r="AP147" s="12">
        <v>118</v>
      </c>
      <c r="AQ147" s="20">
        <f t="shared" si="77"/>
        <v>7.4576271186440657</v>
      </c>
      <c r="AR147" s="12">
        <v>125.1</v>
      </c>
      <c r="AS147" s="20">
        <f t="shared" si="78"/>
        <v>3.437250199840137</v>
      </c>
      <c r="AT147" s="12">
        <v>122.6</v>
      </c>
      <c r="AU147" s="20">
        <f t="shared" si="79"/>
        <v>3.6704730831973897</v>
      </c>
      <c r="AV147" s="12">
        <v>115.2</v>
      </c>
      <c r="AW147" s="20">
        <f t="shared" si="80"/>
        <v>1.5624999999999976</v>
      </c>
      <c r="AX147" s="12">
        <v>122</v>
      </c>
      <c r="AY147" s="20">
        <f t="shared" si="81"/>
        <v>1.8032786885245924</v>
      </c>
      <c r="AZ147" s="12">
        <v>132.4</v>
      </c>
      <c r="BA147" s="20">
        <f t="shared" si="82"/>
        <v>0.67975830815710392</v>
      </c>
      <c r="BB147" s="12">
        <v>120.9</v>
      </c>
      <c r="BC147" s="20">
        <f t="shared" si="83"/>
        <v>0.66170388751033682</v>
      </c>
      <c r="BD147" s="12">
        <v>122.1</v>
      </c>
      <c r="BE147" s="20">
        <f t="shared" si="84"/>
        <v>1.8837018837018931</v>
      </c>
      <c r="BF147" s="30">
        <v>127.8</v>
      </c>
      <c r="BG147" s="39">
        <f t="shared" si="85"/>
        <v>1.9561815336463335</v>
      </c>
    </row>
    <row r="148" spans="1:59" hidden="1" x14ac:dyDescent="0.3">
      <c r="A148" s="11" t="s">
        <v>35</v>
      </c>
      <c r="B148" s="12">
        <v>2017</v>
      </c>
      <c r="C148" s="11" t="s">
        <v>31</v>
      </c>
      <c r="D148" s="11">
        <f t="shared" si="59"/>
        <v>1</v>
      </c>
      <c r="E148" s="12">
        <v>132.80000000000001</v>
      </c>
      <c r="F148" s="32">
        <f t="shared" si="60"/>
        <v>0.37650602409638551</v>
      </c>
      <c r="G148" s="12">
        <v>138.19999999999999</v>
      </c>
      <c r="H148" s="20">
        <f t="shared" si="61"/>
        <v>7.235890014473427E-2</v>
      </c>
      <c r="I148" s="12">
        <v>132.19999999999999</v>
      </c>
      <c r="J148" s="20">
        <f t="shared" si="62"/>
        <v>-2.193645990922827</v>
      </c>
      <c r="K148" s="12">
        <v>135.4</v>
      </c>
      <c r="L148" s="20">
        <f t="shared" si="63"/>
        <v>1.3293943870014644</v>
      </c>
      <c r="M148" s="12">
        <v>119.1</v>
      </c>
      <c r="N148" s="20">
        <f t="shared" si="64"/>
        <v>2.518891687657431</v>
      </c>
      <c r="O148" s="12">
        <v>133</v>
      </c>
      <c r="P148" s="20">
        <f t="shared" si="65"/>
        <v>4.2857142857142776</v>
      </c>
      <c r="Q148" s="12">
        <v>119.4</v>
      </c>
      <c r="R148" s="20">
        <f t="shared" si="66"/>
        <v>-0.2512562814070447</v>
      </c>
      <c r="S148" s="12">
        <v>159.5</v>
      </c>
      <c r="T148" s="20">
        <f t="shared" si="67"/>
        <v>-1.6300940438871439</v>
      </c>
      <c r="U148" s="12">
        <v>115.6</v>
      </c>
      <c r="V148" s="20">
        <f t="shared" si="68"/>
        <v>0.51903114186851951</v>
      </c>
      <c r="W148" s="12">
        <v>139.6</v>
      </c>
      <c r="X148" s="20">
        <f t="shared" si="69"/>
        <v>-2.5787965616045803</v>
      </c>
      <c r="Y148" s="12">
        <v>126.6</v>
      </c>
      <c r="Z148" s="20">
        <f t="shared" si="70"/>
        <v>2.21169036334914</v>
      </c>
      <c r="AA148" s="12">
        <v>142.80000000000001</v>
      </c>
      <c r="AB148" s="20">
        <f t="shared" si="71"/>
        <v>1.1204481792717045</v>
      </c>
      <c r="AC148" s="12">
        <v>133.1</v>
      </c>
      <c r="AD148" s="20">
        <f t="shared" si="72"/>
        <v>0.37565740045078888</v>
      </c>
      <c r="AE148" s="12">
        <v>143.80000000000001</v>
      </c>
      <c r="AF148" s="20">
        <f t="shared" si="73"/>
        <v>-6.954102920724807E-2</v>
      </c>
      <c r="AG148" s="12">
        <v>136.6</v>
      </c>
      <c r="AH148" s="20">
        <f t="shared" si="74"/>
        <v>3.1478770131771681</v>
      </c>
      <c r="AI148" s="12">
        <v>130.19999999999999</v>
      </c>
      <c r="AJ148" s="20">
        <f t="shared" si="75"/>
        <v>4.3010752688172218</v>
      </c>
      <c r="AK148" s="12">
        <v>135.6</v>
      </c>
      <c r="AL148" s="20">
        <f t="shared" si="76"/>
        <v>3.3923303834808216</v>
      </c>
      <c r="AM148" s="11" t="s">
        <v>92</v>
      </c>
      <c r="AN148" s="11">
        <f t="shared" si="86"/>
        <v>129.6</v>
      </c>
      <c r="AO148" s="20">
        <f t="shared" si="58"/>
        <v>0.69444444444444886</v>
      </c>
      <c r="AP148" s="12">
        <v>126.8</v>
      </c>
      <c r="AQ148" s="20">
        <f t="shared" si="77"/>
        <v>5.0473186119873752</v>
      </c>
      <c r="AR148" s="12">
        <v>129.4</v>
      </c>
      <c r="AS148" s="20">
        <f t="shared" si="78"/>
        <v>3.2457496136012272</v>
      </c>
      <c r="AT148" s="12">
        <v>127.1</v>
      </c>
      <c r="AU148" s="20">
        <f t="shared" si="79"/>
        <v>2.3603461841070024</v>
      </c>
      <c r="AV148" s="12">
        <v>117</v>
      </c>
      <c r="AW148" s="20">
        <f t="shared" si="80"/>
        <v>2.1367521367521367</v>
      </c>
      <c r="AX148" s="12">
        <v>124.2</v>
      </c>
      <c r="AY148" s="20">
        <f t="shared" si="81"/>
        <v>2.818035426731079</v>
      </c>
      <c r="AZ148" s="12">
        <v>133.30000000000001</v>
      </c>
      <c r="BA148" s="20">
        <f t="shared" si="82"/>
        <v>1.2003000750187505</v>
      </c>
      <c r="BB148" s="12">
        <v>121.7</v>
      </c>
      <c r="BC148" s="20">
        <f t="shared" si="83"/>
        <v>1.2325390304026294</v>
      </c>
      <c r="BD148" s="12">
        <v>124.4</v>
      </c>
      <c r="BE148" s="20">
        <f t="shared" si="84"/>
        <v>2.0900321543408316</v>
      </c>
      <c r="BF148" s="30">
        <v>130.30000000000001</v>
      </c>
      <c r="BG148" s="39">
        <f t="shared" si="85"/>
        <v>1.7651573292402016</v>
      </c>
    </row>
    <row r="149" spans="1:59" hidden="1" x14ac:dyDescent="0.3">
      <c r="A149" s="11" t="s">
        <v>30</v>
      </c>
      <c r="B149" s="12">
        <v>2017</v>
      </c>
      <c r="C149" s="11" t="s">
        <v>36</v>
      </c>
      <c r="D149" s="11">
        <f t="shared" si="59"/>
        <v>2</v>
      </c>
      <c r="E149" s="12">
        <v>133.30000000000001</v>
      </c>
      <c r="F149" s="32">
        <f t="shared" si="60"/>
        <v>-0.37509377344336081</v>
      </c>
      <c r="G149" s="12">
        <v>138.30000000000001</v>
      </c>
      <c r="H149" s="20">
        <f t="shared" si="61"/>
        <v>1.0845986984815619</v>
      </c>
      <c r="I149" s="12">
        <v>129.30000000000001</v>
      </c>
      <c r="J149" s="20">
        <f t="shared" si="62"/>
        <v>0</v>
      </c>
      <c r="K149" s="12">
        <v>137.19999999999999</v>
      </c>
      <c r="L149" s="20">
        <f t="shared" si="63"/>
        <v>-2.6967930029154439</v>
      </c>
      <c r="M149" s="12">
        <v>122.1</v>
      </c>
      <c r="N149" s="20">
        <f t="shared" si="64"/>
        <v>-6.3882063882063855</v>
      </c>
      <c r="O149" s="12">
        <v>138.69999999999999</v>
      </c>
      <c r="P149" s="20">
        <f t="shared" si="65"/>
        <v>-5.26315789473683</v>
      </c>
      <c r="Q149" s="12">
        <v>119.1</v>
      </c>
      <c r="R149" s="20">
        <f t="shared" si="66"/>
        <v>0.92359361880773183</v>
      </c>
      <c r="S149" s="12">
        <v>156.9</v>
      </c>
      <c r="T149" s="20">
        <f t="shared" si="67"/>
        <v>-8.7954110898661639</v>
      </c>
      <c r="U149" s="12">
        <v>116.2</v>
      </c>
      <c r="V149" s="20">
        <f t="shared" si="68"/>
        <v>2.8399311531841627</v>
      </c>
      <c r="W149" s="12">
        <v>136</v>
      </c>
      <c r="X149" s="20">
        <f t="shared" si="69"/>
        <v>5.8823529411764701</v>
      </c>
      <c r="Y149" s="12">
        <v>129.4</v>
      </c>
      <c r="Z149" s="20">
        <f t="shared" si="70"/>
        <v>-4.6367851622874801</v>
      </c>
      <c r="AA149" s="12">
        <v>144.4</v>
      </c>
      <c r="AB149" s="20">
        <f t="shared" si="71"/>
        <v>-1.7313019390581714</v>
      </c>
      <c r="AC149" s="12">
        <v>133.6</v>
      </c>
      <c r="AD149" s="20">
        <f t="shared" si="72"/>
        <v>-1.1227544910179641</v>
      </c>
      <c r="AE149" s="12">
        <v>143.69999999999999</v>
      </c>
      <c r="AF149" s="20">
        <f t="shared" si="73"/>
        <v>1.8093249826026603</v>
      </c>
      <c r="AG149" s="12">
        <v>140.9</v>
      </c>
      <c r="AH149" s="20">
        <f t="shared" si="74"/>
        <v>-7.3811213626685639</v>
      </c>
      <c r="AI149" s="12">
        <v>135.80000000000001</v>
      </c>
      <c r="AJ149" s="20">
        <f t="shared" si="75"/>
        <v>-9.7938144329896986</v>
      </c>
      <c r="AK149" s="12">
        <v>140.19999999999999</v>
      </c>
      <c r="AL149" s="20">
        <f t="shared" si="76"/>
        <v>-7.7746077032810117</v>
      </c>
      <c r="AM149" s="11" t="s">
        <v>32</v>
      </c>
      <c r="AN149" s="11">
        <v>130.5</v>
      </c>
      <c r="AO149" s="20">
        <f t="shared" si="58"/>
        <v>0.4597701149425244</v>
      </c>
      <c r="AP149" s="12">
        <v>133.19999999999999</v>
      </c>
      <c r="AQ149" s="20">
        <f t="shared" si="77"/>
        <v>-10.510510510510501</v>
      </c>
      <c r="AR149" s="12">
        <v>133.6</v>
      </c>
      <c r="AS149" s="20">
        <f t="shared" si="78"/>
        <v>-6.2125748502993998</v>
      </c>
      <c r="AT149" s="12">
        <v>130.1</v>
      </c>
      <c r="AU149" s="20">
        <f t="shared" si="79"/>
        <v>-5.5342044581091381</v>
      </c>
      <c r="AV149" s="12">
        <v>119.5</v>
      </c>
      <c r="AW149" s="20">
        <f t="shared" si="80"/>
        <v>-3.3472803347280333</v>
      </c>
      <c r="AX149" s="12">
        <v>127.7</v>
      </c>
      <c r="AY149" s="20">
        <f t="shared" si="81"/>
        <v>-4.3069694596711043</v>
      </c>
      <c r="AZ149" s="12">
        <v>134.9</v>
      </c>
      <c r="BA149" s="20">
        <f t="shared" si="82"/>
        <v>-1.8532246108228319</v>
      </c>
      <c r="BB149" s="12">
        <v>123.2</v>
      </c>
      <c r="BC149" s="20">
        <f t="shared" si="83"/>
        <v>-1.2175324675324677</v>
      </c>
      <c r="BD149" s="12">
        <v>127</v>
      </c>
      <c r="BE149" s="20">
        <f t="shared" si="84"/>
        <v>-3.622047244094484</v>
      </c>
      <c r="BF149" s="30">
        <v>132.6</v>
      </c>
      <c r="BG149" s="39">
        <f t="shared" si="85"/>
        <v>-3.3182503770739107</v>
      </c>
    </row>
    <row r="150" spans="1:59" hidden="1" x14ac:dyDescent="0.3">
      <c r="A150" s="11" t="s">
        <v>33</v>
      </c>
      <c r="B150" s="12">
        <v>2017</v>
      </c>
      <c r="C150" s="11" t="s">
        <v>36</v>
      </c>
      <c r="D150" s="11">
        <f t="shared" si="59"/>
        <v>2</v>
      </c>
      <c r="E150" s="12">
        <v>132.80000000000001</v>
      </c>
      <c r="F150" s="32">
        <f t="shared" si="60"/>
        <v>0.22590361445781848</v>
      </c>
      <c r="G150" s="12">
        <v>139.80000000000001</v>
      </c>
      <c r="H150" s="20">
        <f t="shared" si="61"/>
        <v>-0.71530758226037183</v>
      </c>
      <c r="I150" s="12">
        <v>129.30000000000001</v>
      </c>
      <c r="J150" s="20">
        <f t="shared" si="62"/>
        <v>0</v>
      </c>
      <c r="K150" s="12">
        <v>133.5</v>
      </c>
      <c r="L150" s="20">
        <f t="shared" si="63"/>
        <v>1.7228464419475742</v>
      </c>
      <c r="M150" s="12">
        <v>114.3</v>
      </c>
      <c r="N150" s="20">
        <f t="shared" si="64"/>
        <v>4.2869641294838194</v>
      </c>
      <c r="O150" s="12">
        <v>131.4</v>
      </c>
      <c r="P150" s="20">
        <f t="shared" si="65"/>
        <v>2.9680365296803695</v>
      </c>
      <c r="Q150" s="12">
        <v>120.2</v>
      </c>
      <c r="R150" s="20">
        <f t="shared" si="66"/>
        <v>-0.58236272878536011</v>
      </c>
      <c r="S150" s="12">
        <v>143.1</v>
      </c>
      <c r="T150" s="20">
        <f t="shared" si="67"/>
        <v>6.359189378057299</v>
      </c>
      <c r="U150" s="12">
        <v>119.5</v>
      </c>
      <c r="V150" s="20">
        <f t="shared" si="68"/>
        <v>-1.841004184100421</v>
      </c>
      <c r="W150" s="12">
        <v>144</v>
      </c>
      <c r="X150" s="20">
        <f t="shared" si="69"/>
        <v>-3.6805555555555634</v>
      </c>
      <c r="Y150" s="12">
        <v>123.4</v>
      </c>
      <c r="Z150" s="20">
        <f t="shared" si="70"/>
        <v>2.8363047001620743</v>
      </c>
      <c r="AA150" s="12">
        <v>141.9</v>
      </c>
      <c r="AB150" s="20">
        <f t="shared" si="71"/>
        <v>0.91613812544043893</v>
      </c>
      <c r="AC150" s="12">
        <v>132.1</v>
      </c>
      <c r="AD150" s="20">
        <f t="shared" si="72"/>
        <v>0.68130204390613602</v>
      </c>
      <c r="AE150" s="12">
        <v>146.30000000000001</v>
      </c>
      <c r="AF150" s="20">
        <f t="shared" si="73"/>
        <v>-1.2987012987013025</v>
      </c>
      <c r="AG150" s="12">
        <v>130.5</v>
      </c>
      <c r="AH150" s="20">
        <f t="shared" si="74"/>
        <v>4.8275862068965605</v>
      </c>
      <c r="AI150" s="12">
        <v>122.5</v>
      </c>
      <c r="AJ150" s="20">
        <f t="shared" si="75"/>
        <v>6.3673469387755199</v>
      </c>
      <c r="AK150" s="12">
        <v>129.30000000000001</v>
      </c>
      <c r="AL150" s="20">
        <f t="shared" si="76"/>
        <v>5.1044083526682087</v>
      </c>
      <c r="AM150" s="11" t="s">
        <v>93</v>
      </c>
      <c r="AN150" s="11">
        <f t="shared" si="86"/>
        <v>130.5</v>
      </c>
      <c r="AO150" s="20">
        <f t="shared" si="58"/>
        <v>0.4597701149425244</v>
      </c>
      <c r="AP150" s="12">
        <v>119.2</v>
      </c>
      <c r="AQ150" s="20">
        <f t="shared" si="77"/>
        <v>7.2986577181208077</v>
      </c>
      <c r="AR150" s="12">
        <v>125.3</v>
      </c>
      <c r="AS150" s="20">
        <f t="shared" si="78"/>
        <v>3.5115722266560185</v>
      </c>
      <c r="AT150" s="12">
        <v>122.9</v>
      </c>
      <c r="AU150" s="20">
        <f t="shared" si="79"/>
        <v>3.6615134255492268</v>
      </c>
      <c r="AV150" s="12">
        <v>115.5</v>
      </c>
      <c r="AW150" s="20">
        <f t="shared" si="80"/>
        <v>1.6450216450216499</v>
      </c>
      <c r="AX150" s="12">
        <v>122.2</v>
      </c>
      <c r="AY150" s="20">
        <f t="shared" si="81"/>
        <v>1.9639934533551486</v>
      </c>
      <c r="AZ150" s="12">
        <v>132.4</v>
      </c>
      <c r="BA150" s="20">
        <f t="shared" si="82"/>
        <v>0.75528700906344404</v>
      </c>
      <c r="BB150" s="12">
        <v>121.7</v>
      </c>
      <c r="BC150" s="20">
        <f t="shared" si="83"/>
        <v>0.73952341824157064</v>
      </c>
      <c r="BD150" s="12">
        <v>122.4</v>
      </c>
      <c r="BE150" s="20">
        <f t="shared" si="84"/>
        <v>1.9607843137254832</v>
      </c>
      <c r="BF150" s="30">
        <v>128.19999999999999</v>
      </c>
      <c r="BG150" s="39">
        <f t="shared" si="85"/>
        <v>1.8720748829953244</v>
      </c>
    </row>
    <row r="151" spans="1:59" hidden="1" x14ac:dyDescent="0.3">
      <c r="A151" s="11" t="s">
        <v>35</v>
      </c>
      <c r="B151" s="12">
        <v>2017</v>
      </c>
      <c r="C151" s="11" t="s">
        <v>36</v>
      </c>
      <c r="D151" s="11">
        <f t="shared" si="59"/>
        <v>2</v>
      </c>
      <c r="E151" s="12">
        <v>133.1</v>
      </c>
      <c r="F151" s="32">
        <f t="shared" si="60"/>
        <v>0.37565740045078888</v>
      </c>
      <c r="G151" s="12">
        <v>138.80000000000001</v>
      </c>
      <c r="H151" s="20">
        <f t="shared" si="61"/>
        <v>0</v>
      </c>
      <c r="I151" s="12">
        <v>129.30000000000001</v>
      </c>
      <c r="J151" s="20">
        <f t="shared" si="62"/>
        <v>-0.38669760247486462</v>
      </c>
      <c r="K151" s="12">
        <v>135.80000000000001</v>
      </c>
      <c r="L151" s="20">
        <f t="shared" si="63"/>
        <v>1.0309278350515296</v>
      </c>
      <c r="M151" s="12">
        <v>119.2</v>
      </c>
      <c r="N151" s="20">
        <f t="shared" si="64"/>
        <v>2.0134228187919394</v>
      </c>
      <c r="O151" s="12">
        <v>135.30000000000001</v>
      </c>
      <c r="P151" s="20">
        <f t="shared" si="65"/>
        <v>3.2520325203251863</v>
      </c>
      <c r="Q151" s="12">
        <v>119.5</v>
      </c>
      <c r="R151" s="20">
        <f t="shared" si="66"/>
        <v>0.16736401673640405</v>
      </c>
      <c r="S151" s="12">
        <v>152.19999999999999</v>
      </c>
      <c r="T151" s="20">
        <f t="shared" si="67"/>
        <v>-2.7595269382391518</v>
      </c>
      <c r="U151" s="12">
        <v>117.3</v>
      </c>
      <c r="V151" s="20">
        <f t="shared" si="68"/>
        <v>-0.34100596760442581</v>
      </c>
      <c r="W151" s="12">
        <v>138.69999999999999</v>
      </c>
      <c r="X151" s="20">
        <f t="shared" si="69"/>
        <v>-2.23503965392934</v>
      </c>
      <c r="Y151" s="12">
        <v>126.9</v>
      </c>
      <c r="Z151" s="20">
        <f t="shared" si="70"/>
        <v>2.2852639873916512</v>
      </c>
      <c r="AA151" s="12">
        <v>143.19999999999999</v>
      </c>
      <c r="AB151" s="20">
        <f t="shared" si="71"/>
        <v>1.5363128491620233</v>
      </c>
      <c r="AC151" s="12">
        <v>133</v>
      </c>
      <c r="AD151" s="20">
        <f t="shared" si="72"/>
        <v>0.30075187969925238</v>
      </c>
      <c r="AE151" s="12">
        <v>144.4</v>
      </c>
      <c r="AF151" s="20">
        <f t="shared" si="73"/>
        <v>-0.13850415512466555</v>
      </c>
      <c r="AG151" s="12">
        <v>136.80000000000001</v>
      </c>
      <c r="AH151" s="20">
        <f t="shared" si="74"/>
        <v>3.5087719298245488</v>
      </c>
      <c r="AI151" s="12">
        <v>130.30000000000001</v>
      </c>
      <c r="AJ151" s="20">
        <f t="shared" si="75"/>
        <v>4.5280122793553161</v>
      </c>
      <c r="AK151" s="12">
        <v>135.9</v>
      </c>
      <c r="AL151" s="20">
        <f t="shared" si="76"/>
        <v>3.6055923473142055</v>
      </c>
      <c r="AM151" s="11" t="s">
        <v>93</v>
      </c>
      <c r="AN151" s="11">
        <f t="shared" si="86"/>
        <v>130.5</v>
      </c>
      <c r="AO151" s="20">
        <f t="shared" si="58"/>
        <v>0.4597701149425244</v>
      </c>
      <c r="AP151" s="12">
        <v>127.9</v>
      </c>
      <c r="AQ151" s="20">
        <f t="shared" si="77"/>
        <v>4.9257232212666011</v>
      </c>
      <c r="AR151" s="12">
        <v>129.69999999999999</v>
      </c>
      <c r="AS151" s="20">
        <f t="shared" si="78"/>
        <v>3.3924441017733278</v>
      </c>
      <c r="AT151" s="12">
        <v>127.4</v>
      </c>
      <c r="AU151" s="20">
        <f t="shared" si="79"/>
        <v>2.5117739403453601</v>
      </c>
      <c r="AV151" s="12">
        <v>117.4</v>
      </c>
      <c r="AW151" s="20">
        <f t="shared" si="80"/>
        <v>2.0442930153321903</v>
      </c>
      <c r="AX151" s="12">
        <v>124.6</v>
      </c>
      <c r="AY151" s="20">
        <f t="shared" si="81"/>
        <v>2.969502407704669</v>
      </c>
      <c r="AZ151" s="12">
        <v>133.4</v>
      </c>
      <c r="BA151" s="20">
        <f t="shared" si="82"/>
        <v>1.3493253373313217</v>
      </c>
      <c r="BB151" s="12">
        <v>122.6</v>
      </c>
      <c r="BC151" s="20">
        <f t="shared" si="83"/>
        <v>0.57096247960848523</v>
      </c>
      <c r="BD151" s="12">
        <v>124.8</v>
      </c>
      <c r="BE151" s="20">
        <f t="shared" si="84"/>
        <v>2.0833333333333401</v>
      </c>
      <c r="BF151" s="30">
        <v>130.6</v>
      </c>
      <c r="BG151" s="39">
        <f t="shared" si="85"/>
        <v>1.6845329249617285</v>
      </c>
    </row>
    <row r="152" spans="1:59" hidden="1" x14ac:dyDescent="0.3">
      <c r="A152" s="11" t="s">
        <v>30</v>
      </c>
      <c r="B152" s="12">
        <v>2017</v>
      </c>
      <c r="C152" s="11" t="s">
        <v>38</v>
      </c>
      <c r="D152" s="11">
        <f t="shared" si="59"/>
        <v>3</v>
      </c>
      <c r="E152" s="12">
        <v>133.6</v>
      </c>
      <c r="F152" s="32">
        <f t="shared" si="60"/>
        <v>-0.6736526946107827</v>
      </c>
      <c r="G152" s="12">
        <v>138.80000000000001</v>
      </c>
      <c r="H152" s="20">
        <f t="shared" si="61"/>
        <v>0.4322766570605146</v>
      </c>
      <c r="I152" s="12">
        <v>128.80000000000001</v>
      </c>
      <c r="J152" s="20">
        <f t="shared" si="62"/>
        <v>-0.31055900621118454</v>
      </c>
      <c r="K152" s="12">
        <v>137.19999999999999</v>
      </c>
      <c r="L152" s="20">
        <f t="shared" si="63"/>
        <v>-1.6763848396501333</v>
      </c>
      <c r="M152" s="12">
        <v>121.6</v>
      </c>
      <c r="N152" s="20">
        <f t="shared" si="64"/>
        <v>-6.2499999999999956</v>
      </c>
      <c r="O152" s="12">
        <v>139.69999999999999</v>
      </c>
      <c r="P152" s="20">
        <f t="shared" si="65"/>
        <v>-2.075876879026469</v>
      </c>
      <c r="Q152" s="12">
        <v>119.7</v>
      </c>
      <c r="R152" s="20">
        <f t="shared" si="66"/>
        <v>2.0885547201336676</v>
      </c>
      <c r="S152" s="12">
        <v>148</v>
      </c>
      <c r="T152" s="20">
        <f t="shared" si="67"/>
        <v>-8.243243243243235</v>
      </c>
      <c r="U152" s="12">
        <v>116.9</v>
      </c>
      <c r="V152" s="20">
        <f t="shared" si="68"/>
        <v>2.9084687767322421</v>
      </c>
      <c r="W152" s="12">
        <v>135.6</v>
      </c>
      <c r="X152" s="20">
        <f t="shared" si="69"/>
        <v>5.1622418879056049</v>
      </c>
      <c r="Y152" s="12">
        <v>129.80000000000001</v>
      </c>
      <c r="Z152" s="20">
        <f t="shared" si="70"/>
        <v>-4.7765793528505522</v>
      </c>
      <c r="AA152" s="12">
        <v>145.4</v>
      </c>
      <c r="AB152" s="20">
        <f t="shared" si="71"/>
        <v>-2.0632737276478679</v>
      </c>
      <c r="AC152" s="12">
        <v>133.4</v>
      </c>
      <c r="AD152" s="20">
        <f t="shared" si="72"/>
        <v>-0.59970014992504594</v>
      </c>
      <c r="AE152" s="12">
        <v>144.19999999999999</v>
      </c>
      <c r="AF152" s="20">
        <f t="shared" si="73"/>
        <v>2.2884882108183158</v>
      </c>
      <c r="AG152" s="12">
        <v>141.6</v>
      </c>
      <c r="AH152" s="20">
        <f t="shared" si="74"/>
        <v>-7.6271186440677843</v>
      </c>
      <c r="AI152" s="12">
        <v>136.19999999999999</v>
      </c>
      <c r="AJ152" s="20">
        <f t="shared" si="75"/>
        <v>-9.8384728340675416</v>
      </c>
      <c r="AK152" s="12">
        <v>140.80000000000001</v>
      </c>
      <c r="AL152" s="20">
        <f t="shared" si="76"/>
        <v>-7.9545454545454657</v>
      </c>
      <c r="AM152" s="11" t="s">
        <v>32</v>
      </c>
      <c r="AN152" s="11">
        <v>131.1</v>
      </c>
      <c r="AO152" s="20">
        <f t="shared" si="58"/>
        <v>0.45766590389015582</v>
      </c>
      <c r="AP152" s="12">
        <v>134.19999999999999</v>
      </c>
      <c r="AQ152" s="20">
        <f t="shared" si="77"/>
        <v>-9.9850968703427654</v>
      </c>
      <c r="AR152" s="12">
        <v>134.1</v>
      </c>
      <c r="AS152" s="20">
        <f t="shared" si="78"/>
        <v>-6.3385533184190903</v>
      </c>
      <c r="AT152" s="12">
        <v>130.6</v>
      </c>
      <c r="AU152" s="20">
        <f t="shared" si="79"/>
        <v>-5.7427258805513022</v>
      </c>
      <c r="AV152" s="12">
        <v>119.8</v>
      </c>
      <c r="AW152" s="20">
        <f t="shared" si="80"/>
        <v>-3.5058430717863134</v>
      </c>
      <c r="AX152" s="12">
        <v>128.30000000000001</v>
      </c>
      <c r="AY152" s="20">
        <f t="shared" si="81"/>
        <v>-4.598597038191742</v>
      </c>
      <c r="AZ152" s="12">
        <v>135.19999999999999</v>
      </c>
      <c r="BA152" s="20">
        <f t="shared" si="82"/>
        <v>-1.7751479289940661</v>
      </c>
      <c r="BB152" s="12">
        <v>123.3</v>
      </c>
      <c r="BC152" s="20">
        <f t="shared" si="83"/>
        <v>-1.2976480129764756</v>
      </c>
      <c r="BD152" s="12">
        <v>127.4</v>
      </c>
      <c r="BE152" s="20">
        <f t="shared" si="84"/>
        <v>-3.7676609105180621</v>
      </c>
      <c r="BF152" s="30">
        <v>132.80000000000001</v>
      </c>
      <c r="BG152" s="39">
        <f t="shared" si="85"/>
        <v>-3.0873493975903785</v>
      </c>
    </row>
    <row r="153" spans="1:59" hidden="1" x14ac:dyDescent="0.3">
      <c r="A153" s="11" t="s">
        <v>33</v>
      </c>
      <c r="B153" s="12">
        <v>2017</v>
      </c>
      <c r="C153" s="11" t="s">
        <v>38</v>
      </c>
      <c r="D153" s="11">
        <f t="shared" si="59"/>
        <v>3</v>
      </c>
      <c r="E153" s="12">
        <v>132.69999999999999</v>
      </c>
      <c r="F153" s="32">
        <f t="shared" si="60"/>
        <v>0.45214770158253415</v>
      </c>
      <c r="G153" s="12">
        <v>139.4</v>
      </c>
      <c r="H153" s="20">
        <f t="shared" si="61"/>
        <v>-0.28694404591105138</v>
      </c>
      <c r="I153" s="12">
        <v>128.4</v>
      </c>
      <c r="J153" s="20">
        <f t="shared" si="62"/>
        <v>0.15576323987538054</v>
      </c>
      <c r="K153" s="12">
        <v>134.9</v>
      </c>
      <c r="L153" s="20">
        <f t="shared" si="63"/>
        <v>1.03780578206079</v>
      </c>
      <c r="M153" s="12">
        <v>114</v>
      </c>
      <c r="N153" s="20">
        <f t="shared" si="64"/>
        <v>4.2105263157894717</v>
      </c>
      <c r="O153" s="12">
        <v>136.80000000000001</v>
      </c>
      <c r="P153" s="20">
        <f t="shared" si="65"/>
        <v>1.0964912280701753</v>
      </c>
      <c r="Q153" s="12">
        <v>122.2</v>
      </c>
      <c r="R153" s="20">
        <f t="shared" si="66"/>
        <v>-1.3911620294599041</v>
      </c>
      <c r="S153" s="12">
        <v>135.80000000000001</v>
      </c>
      <c r="T153" s="20">
        <f t="shared" si="67"/>
        <v>5.9646539027982284</v>
      </c>
      <c r="U153" s="12">
        <v>120.3</v>
      </c>
      <c r="V153" s="20">
        <f t="shared" si="68"/>
        <v>-1.9118869492934307</v>
      </c>
      <c r="W153" s="12">
        <v>142.6</v>
      </c>
      <c r="X153" s="20">
        <f t="shared" si="69"/>
        <v>-3.2959326788218717</v>
      </c>
      <c r="Y153" s="12">
        <v>123.6</v>
      </c>
      <c r="Z153" s="20">
        <f t="shared" si="70"/>
        <v>2.9126213592233081</v>
      </c>
      <c r="AA153" s="12">
        <v>142.4</v>
      </c>
      <c r="AB153" s="20">
        <f t="shared" si="71"/>
        <v>1.1235955056179736</v>
      </c>
      <c r="AC153" s="12">
        <v>132.6</v>
      </c>
      <c r="AD153" s="20">
        <f t="shared" si="72"/>
        <v>0.37707390648567118</v>
      </c>
      <c r="AE153" s="12">
        <v>147.5</v>
      </c>
      <c r="AF153" s="20">
        <f t="shared" si="73"/>
        <v>-1.6271186440678005</v>
      </c>
      <c r="AG153" s="12">
        <v>130.80000000000001</v>
      </c>
      <c r="AH153" s="20">
        <f t="shared" si="74"/>
        <v>4.9694189602446484</v>
      </c>
      <c r="AI153" s="12">
        <v>122.8</v>
      </c>
      <c r="AJ153" s="20">
        <f t="shared" si="75"/>
        <v>6.3517915309446229</v>
      </c>
      <c r="AK153" s="12">
        <v>129.6</v>
      </c>
      <c r="AL153" s="20">
        <f t="shared" si="76"/>
        <v>5.2469135802469227</v>
      </c>
      <c r="AM153" s="11" t="s">
        <v>94</v>
      </c>
      <c r="AN153" s="11">
        <f t="shared" si="86"/>
        <v>131.1</v>
      </c>
      <c r="AO153" s="20">
        <f t="shared" si="58"/>
        <v>0.45766590389015582</v>
      </c>
      <c r="AP153" s="12">
        <v>120.8</v>
      </c>
      <c r="AQ153" s="20">
        <f t="shared" si="77"/>
        <v>6.8708609271523153</v>
      </c>
      <c r="AR153" s="12">
        <v>125.6</v>
      </c>
      <c r="AS153" s="20">
        <f t="shared" si="78"/>
        <v>3.5828025477707004</v>
      </c>
      <c r="AT153" s="12">
        <v>123.1</v>
      </c>
      <c r="AU153" s="20">
        <f t="shared" si="79"/>
        <v>3.8180341186027644</v>
      </c>
      <c r="AV153" s="12">
        <v>115.6</v>
      </c>
      <c r="AW153" s="20">
        <f t="shared" si="80"/>
        <v>1.7301038062283738</v>
      </c>
      <c r="AX153" s="12">
        <v>122.4</v>
      </c>
      <c r="AY153" s="20">
        <f t="shared" si="81"/>
        <v>2.1241830065359428</v>
      </c>
      <c r="AZ153" s="12">
        <v>132.80000000000001</v>
      </c>
      <c r="BA153" s="20">
        <f t="shared" si="82"/>
        <v>0.75301204819277101</v>
      </c>
      <c r="BB153" s="12">
        <v>121.7</v>
      </c>
      <c r="BC153" s="20">
        <f t="shared" si="83"/>
        <v>0.73952341824157064</v>
      </c>
      <c r="BD153" s="12">
        <v>122.6</v>
      </c>
      <c r="BE153" s="20">
        <f t="shared" si="84"/>
        <v>2.0391517128874388</v>
      </c>
      <c r="BF153" s="30">
        <v>128.69999999999999</v>
      </c>
      <c r="BG153" s="39">
        <f t="shared" si="85"/>
        <v>1.7094017094017229</v>
      </c>
    </row>
    <row r="154" spans="1:59" hidden="1" x14ac:dyDescent="0.3">
      <c r="A154" s="11" t="s">
        <v>35</v>
      </c>
      <c r="B154" s="12">
        <v>2017</v>
      </c>
      <c r="C154" s="11" t="s">
        <v>38</v>
      </c>
      <c r="D154" s="11">
        <f t="shared" si="59"/>
        <v>3</v>
      </c>
      <c r="E154" s="12">
        <v>133.30000000000001</v>
      </c>
      <c r="F154" s="32">
        <f t="shared" si="60"/>
        <v>-7.501875468868921E-2</v>
      </c>
      <c r="G154" s="12">
        <v>139</v>
      </c>
      <c r="H154" s="20">
        <f t="shared" si="61"/>
        <v>-0.21582733812950458</v>
      </c>
      <c r="I154" s="12">
        <v>128.6</v>
      </c>
      <c r="J154" s="20">
        <f t="shared" si="62"/>
        <v>-1.166407465007776</v>
      </c>
      <c r="K154" s="12">
        <v>136.30000000000001</v>
      </c>
      <c r="L154" s="20">
        <f t="shared" si="63"/>
        <v>1.0271460014673348</v>
      </c>
      <c r="M154" s="12">
        <v>118.8</v>
      </c>
      <c r="N154" s="20">
        <f t="shared" si="64"/>
        <v>2.1043771043771047</v>
      </c>
      <c r="O154" s="12">
        <v>138.30000000000001</v>
      </c>
      <c r="P154" s="20">
        <f t="shared" si="65"/>
        <v>2.5307302964569773</v>
      </c>
      <c r="Q154" s="12">
        <v>120.5</v>
      </c>
      <c r="R154" s="20">
        <f t="shared" si="66"/>
        <v>0.82987551867219922</v>
      </c>
      <c r="S154" s="12">
        <v>143.9</v>
      </c>
      <c r="T154" s="20">
        <f t="shared" si="67"/>
        <v>0.4169562195969384</v>
      </c>
      <c r="U154" s="12">
        <v>118</v>
      </c>
      <c r="V154" s="20">
        <f t="shared" si="68"/>
        <v>-0.50847457627118164</v>
      </c>
      <c r="W154" s="12">
        <v>137.9</v>
      </c>
      <c r="X154" s="20">
        <f t="shared" si="69"/>
        <v>-2.7556200145032714</v>
      </c>
      <c r="Y154" s="12">
        <v>127.2</v>
      </c>
      <c r="Z154" s="20">
        <f t="shared" si="70"/>
        <v>2.2012578616352179</v>
      </c>
      <c r="AA154" s="12">
        <v>144</v>
      </c>
      <c r="AB154" s="20">
        <f t="shared" si="71"/>
        <v>1.0416666666666665</v>
      </c>
      <c r="AC154" s="12">
        <v>133.1</v>
      </c>
      <c r="AD154" s="20">
        <f t="shared" si="72"/>
        <v>0.30052592036063536</v>
      </c>
      <c r="AE154" s="12">
        <v>145.1</v>
      </c>
      <c r="AF154" s="20">
        <f t="shared" si="73"/>
        <v>-0.48242591316332784</v>
      </c>
      <c r="AG154" s="12">
        <v>137.30000000000001</v>
      </c>
      <c r="AH154" s="20">
        <f t="shared" si="74"/>
        <v>3.7144938091769801</v>
      </c>
      <c r="AI154" s="12">
        <v>130.6</v>
      </c>
      <c r="AJ154" s="20">
        <f t="shared" si="75"/>
        <v>4.7473200612557562</v>
      </c>
      <c r="AK154" s="12">
        <v>136.4</v>
      </c>
      <c r="AL154" s="20">
        <f t="shared" si="76"/>
        <v>3.8123167155425137</v>
      </c>
      <c r="AM154" s="11" t="s">
        <v>94</v>
      </c>
      <c r="AN154" s="11">
        <f t="shared" si="86"/>
        <v>131.1</v>
      </c>
      <c r="AO154" s="20">
        <f t="shared" si="58"/>
        <v>0.45766590389015582</v>
      </c>
      <c r="AP154" s="12">
        <v>129.1</v>
      </c>
      <c r="AQ154" s="20">
        <f t="shared" si="77"/>
        <v>4.5701006971340092</v>
      </c>
      <c r="AR154" s="12">
        <v>130.1</v>
      </c>
      <c r="AS154" s="20">
        <f t="shared" si="78"/>
        <v>3.2282859338970153</v>
      </c>
      <c r="AT154" s="12">
        <v>127.8</v>
      </c>
      <c r="AU154" s="20">
        <f t="shared" si="79"/>
        <v>2.5039123630672946</v>
      </c>
      <c r="AV154" s="12">
        <v>117.6</v>
      </c>
      <c r="AW154" s="20">
        <f t="shared" si="80"/>
        <v>1.3605442176870821</v>
      </c>
      <c r="AX154" s="12">
        <v>125</v>
      </c>
      <c r="AY154" s="20">
        <f t="shared" si="81"/>
        <v>2.640000000000009</v>
      </c>
      <c r="AZ154" s="12">
        <v>133.80000000000001</v>
      </c>
      <c r="BA154" s="20">
        <f t="shared" si="82"/>
        <v>1.4200298953662012</v>
      </c>
      <c r="BB154" s="12">
        <v>122.6</v>
      </c>
      <c r="BC154" s="20">
        <f t="shared" si="83"/>
        <v>0.8972267536704801</v>
      </c>
      <c r="BD154" s="12">
        <v>125.1</v>
      </c>
      <c r="BE154" s="20">
        <f t="shared" si="84"/>
        <v>1.9184652278177505</v>
      </c>
      <c r="BF154" s="30">
        <v>130.9</v>
      </c>
      <c r="BG154" s="39">
        <f t="shared" si="85"/>
        <v>1.5278838808250572</v>
      </c>
    </row>
    <row r="155" spans="1:59" hidden="1" x14ac:dyDescent="0.3">
      <c r="A155" s="11" t="s">
        <v>30</v>
      </c>
      <c r="B155" s="12">
        <v>2017</v>
      </c>
      <c r="C155" s="11" t="s">
        <v>39</v>
      </c>
      <c r="D155" s="11">
        <f t="shared" si="59"/>
        <v>4</v>
      </c>
      <c r="E155" s="12">
        <v>133.19999999999999</v>
      </c>
      <c r="F155" s="32">
        <f t="shared" si="60"/>
        <v>-0.37537537537537541</v>
      </c>
      <c r="G155" s="12">
        <v>138.69999999999999</v>
      </c>
      <c r="H155" s="20">
        <f t="shared" si="61"/>
        <v>1.3698630136986345</v>
      </c>
      <c r="I155" s="12">
        <v>127.1</v>
      </c>
      <c r="J155" s="20">
        <f t="shared" si="62"/>
        <v>-2.0456333595593978</v>
      </c>
      <c r="K155" s="12">
        <v>137.69999999999999</v>
      </c>
      <c r="L155" s="20">
        <f t="shared" si="63"/>
        <v>-1.0167029774872749</v>
      </c>
      <c r="M155" s="12">
        <v>121.3</v>
      </c>
      <c r="N155" s="20">
        <f t="shared" si="64"/>
        <v>-6.4303380049464121</v>
      </c>
      <c r="O155" s="12">
        <v>141.80000000000001</v>
      </c>
      <c r="P155" s="20">
        <f t="shared" si="65"/>
        <v>-2.8913963328632035</v>
      </c>
      <c r="Q155" s="12">
        <v>121.5</v>
      </c>
      <c r="R155" s="20">
        <f t="shared" si="66"/>
        <v>4.6090534979423818</v>
      </c>
      <c r="S155" s="12">
        <v>144.5</v>
      </c>
      <c r="T155" s="20">
        <f t="shared" si="67"/>
        <v>-7.4048442906574321</v>
      </c>
      <c r="U155" s="12">
        <v>117.4</v>
      </c>
      <c r="V155" s="20">
        <f t="shared" si="68"/>
        <v>2.8960817717206058</v>
      </c>
      <c r="W155" s="12">
        <v>134.1</v>
      </c>
      <c r="X155" s="20">
        <f t="shared" si="69"/>
        <v>5.3691275167785362</v>
      </c>
      <c r="Y155" s="12">
        <v>130</v>
      </c>
      <c r="Z155" s="20">
        <f t="shared" si="70"/>
        <v>-4.7692307692307718</v>
      </c>
      <c r="AA155" s="12">
        <v>145.5</v>
      </c>
      <c r="AB155" s="20">
        <f t="shared" si="71"/>
        <v>-1.993127147766327</v>
      </c>
      <c r="AC155" s="12">
        <v>133.5</v>
      </c>
      <c r="AD155" s="20">
        <f t="shared" si="72"/>
        <v>-7.4906367041194244E-2</v>
      </c>
      <c r="AE155" s="12">
        <v>144.4</v>
      </c>
      <c r="AF155" s="20">
        <f t="shared" si="73"/>
        <v>2.4930747922437635</v>
      </c>
      <c r="AG155" s="12">
        <v>142.4</v>
      </c>
      <c r="AH155" s="20">
        <f t="shared" si="74"/>
        <v>-7.8651685393258548</v>
      </c>
      <c r="AI155" s="12">
        <v>136.80000000000001</v>
      </c>
      <c r="AJ155" s="20">
        <f t="shared" si="75"/>
        <v>-10.087719298245622</v>
      </c>
      <c r="AK155" s="12">
        <v>141.6</v>
      </c>
      <c r="AL155" s="20">
        <f t="shared" si="76"/>
        <v>-8.1920903954802231</v>
      </c>
      <c r="AM155" s="11" t="s">
        <v>32</v>
      </c>
      <c r="AN155" s="11">
        <v>131.69999999999999</v>
      </c>
      <c r="AO155" s="20">
        <f t="shared" si="58"/>
        <v>0.30372057706910077</v>
      </c>
      <c r="AP155" s="12">
        <v>135</v>
      </c>
      <c r="AQ155" s="20">
        <f t="shared" si="77"/>
        <v>-10.074074074074071</v>
      </c>
      <c r="AR155" s="12">
        <v>134.30000000000001</v>
      </c>
      <c r="AS155" s="20">
        <f t="shared" si="78"/>
        <v>-6.1801935964259203</v>
      </c>
      <c r="AT155" s="12">
        <v>131</v>
      </c>
      <c r="AU155" s="20">
        <f t="shared" si="79"/>
        <v>-5.8015267175572474</v>
      </c>
      <c r="AV155" s="12">
        <v>119.2</v>
      </c>
      <c r="AW155" s="20">
        <f t="shared" si="80"/>
        <v>-4.1107382550335618</v>
      </c>
      <c r="AX155" s="12">
        <v>128.30000000000001</v>
      </c>
      <c r="AY155" s="20">
        <f t="shared" si="81"/>
        <v>-4.4427123928293195</v>
      </c>
      <c r="AZ155" s="12">
        <v>135.69999999999999</v>
      </c>
      <c r="BA155" s="20">
        <f t="shared" si="82"/>
        <v>-1.5475313190862154</v>
      </c>
      <c r="BB155" s="12">
        <v>123.7</v>
      </c>
      <c r="BC155" s="20">
        <f t="shared" si="83"/>
        <v>-1.2126111560226354</v>
      </c>
      <c r="BD155" s="12">
        <v>127.5</v>
      </c>
      <c r="BE155" s="20">
        <f t="shared" si="84"/>
        <v>-3.9215686274509802</v>
      </c>
      <c r="BF155" s="30">
        <v>132.9</v>
      </c>
      <c r="BG155" s="39">
        <f t="shared" si="85"/>
        <v>-2.8592927012791658</v>
      </c>
    </row>
    <row r="156" spans="1:59" hidden="1" x14ac:dyDescent="0.3">
      <c r="A156" s="11" t="s">
        <v>33</v>
      </c>
      <c r="B156" s="12">
        <v>2017</v>
      </c>
      <c r="C156" s="11" t="s">
        <v>39</v>
      </c>
      <c r="D156" s="11">
        <f t="shared" si="59"/>
        <v>4</v>
      </c>
      <c r="E156" s="12">
        <v>132.69999999999999</v>
      </c>
      <c r="F156" s="32">
        <f t="shared" si="60"/>
        <v>0.22607385079126707</v>
      </c>
      <c r="G156" s="12">
        <v>140.6</v>
      </c>
      <c r="H156" s="20">
        <f t="shared" si="61"/>
        <v>-0.8534850640113717</v>
      </c>
      <c r="I156" s="12">
        <v>124.5</v>
      </c>
      <c r="J156" s="20">
        <f t="shared" si="62"/>
        <v>1.2851405622489913</v>
      </c>
      <c r="K156" s="12">
        <v>136.30000000000001</v>
      </c>
      <c r="L156" s="20">
        <f t="shared" si="63"/>
        <v>0.66030814380042346</v>
      </c>
      <c r="M156" s="12">
        <v>113.5</v>
      </c>
      <c r="N156" s="20">
        <f t="shared" si="64"/>
        <v>4.3171806167400932</v>
      </c>
      <c r="O156" s="12">
        <v>137.69999999999999</v>
      </c>
      <c r="P156" s="20">
        <f t="shared" si="65"/>
        <v>1.5976761074800414</v>
      </c>
      <c r="Q156" s="12">
        <v>127.1</v>
      </c>
      <c r="R156" s="20">
        <f t="shared" si="66"/>
        <v>-2.9110936270652941</v>
      </c>
      <c r="S156" s="12">
        <v>133.80000000000001</v>
      </c>
      <c r="T156" s="20">
        <f t="shared" si="67"/>
        <v>5.3064275037369155</v>
      </c>
      <c r="U156" s="12">
        <v>120.8</v>
      </c>
      <c r="V156" s="20">
        <f t="shared" si="68"/>
        <v>-1.9039735099337725</v>
      </c>
      <c r="W156" s="12">
        <v>141.30000000000001</v>
      </c>
      <c r="X156" s="20">
        <f t="shared" si="69"/>
        <v>-3.3970276008492646</v>
      </c>
      <c r="Y156" s="12">
        <v>123.8</v>
      </c>
      <c r="Z156" s="20">
        <f t="shared" si="70"/>
        <v>2.9079159935379715</v>
      </c>
      <c r="AA156" s="12">
        <v>142.6</v>
      </c>
      <c r="AB156" s="20">
        <f t="shared" si="71"/>
        <v>1.1220196353436145</v>
      </c>
      <c r="AC156" s="12">
        <v>133.4</v>
      </c>
      <c r="AD156" s="20">
        <f t="shared" si="72"/>
        <v>7.4962518740625428E-2</v>
      </c>
      <c r="AE156" s="12">
        <v>148</v>
      </c>
      <c r="AF156" s="20">
        <f t="shared" si="73"/>
        <v>-1.756756756756753</v>
      </c>
      <c r="AG156" s="12">
        <v>131.19999999999999</v>
      </c>
      <c r="AH156" s="20">
        <f t="shared" si="74"/>
        <v>5.1829268292683022</v>
      </c>
      <c r="AI156" s="12">
        <v>123</v>
      </c>
      <c r="AJ156" s="20">
        <f t="shared" si="75"/>
        <v>6.5853658536585318</v>
      </c>
      <c r="AK156" s="12">
        <v>130</v>
      </c>
      <c r="AL156" s="20">
        <f t="shared" si="76"/>
        <v>5.384615384615385</v>
      </c>
      <c r="AM156" s="11" t="s">
        <v>95</v>
      </c>
      <c r="AN156" s="11">
        <f t="shared" si="86"/>
        <v>131.69999999999999</v>
      </c>
      <c r="AO156" s="20">
        <f t="shared" si="58"/>
        <v>0.30372057706910077</v>
      </c>
      <c r="AP156" s="12">
        <v>121.4</v>
      </c>
      <c r="AQ156" s="20">
        <f t="shared" si="77"/>
        <v>6.9192751235584886</v>
      </c>
      <c r="AR156" s="12">
        <v>126</v>
      </c>
      <c r="AS156" s="20">
        <f t="shared" si="78"/>
        <v>3.4920634920634965</v>
      </c>
      <c r="AT156" s="12">
        <v>123.4</v>
      </c>
      <c r="AU156" s="20">
        <f t="shared" si="79"/>
        <v>3.808752025931919</v>
      </c>
      <c r="AV156" s="12">
        <v>114.3</v>
      </c>
      <c r="AW156" s="20">
        <f t="shared" si="80"/>
        <v>2.01224846894138</v>
      </c>
      <c r="AX156" s="12">
        <v>122.6</v>
      </c>
      <c r="AY156" s="20">
        <f t="shared" si="81"/>
        <v>2.0391517128874388</v>
      </c>
      <c r="AZ156" s="12">
        <v>133.6</v>
      </c>
      <c r="BA156" s="20">
        <f t="shared" si="82"/>
        <v>0.6736526946107827</v>
      </c>
      <c r="BB156" s="12">
        <v>122.2</v>
      </c>
      <c r="BC156" s="20">
        <f t="shared" si="83"/>
        <v>0.73649754500817632</v>
      </c>
      <c r="BD156" s="12">
        <v>122.5</v>
      </c>
      <c r="BE156" s="20">
        <f t="shared" si="84"/>
        <v>2.122448979591832</v>
      </c>
      <c r="BF156" s="30">
        <v>129.1</v>
      </c>
      <c r="BG156" s="39">
        <f t="shared" si="85"/>
        <v>1.5491866769945779</v>
      </c>
    </row>
    <row r="157" spans="1:59" hidden="1" x14ac:dyDescent="0.3">
      <c r="A157" s="11" t="s">
        <v>35</v>
      </c>
      <c r="B157" s="12">
        <v>2017</v>
      </c>
      <c r="C157" s="11" t="s">
        <v>39</v>
      </c>
      <c r="D157" s="11">
        <f t="shared" si="59"/>
        <v>4</v>
      </c>
      <c r="E157" s="12">
        <v>133</v>
      </c>
      <c r="F157" s="32">
        <f t="shared" si="60"/>
        <v>7.5187969924807752E-2</v>
      </c>
      <c r="G157" s="12">
        <v>139.4</v>
      </c>
      <c r="H157" s="20">
        <f t="shared" si="61"/>
        <v>0.64562410329986064</v>
      </c>
      <c r="I157" s="12">
        <v>126.1</v>
      </c>
      <c r="J157" s="20">
        <f t="shared" si="62"/>
        <v>0.55511498810468107</v>
      </c>
      <c r="K157" s="12">
        <v>137.19999999999999</v>
      </c>
      <c r="L157" s="20">
        <f t="shared" si="63"/>
        <v>0.72886297376093301</v>
      </c>
      <c r="M157" s="12">
        <v>118.4</v>
      </c>
      <c r="N157" s="20">
        <f t="shared" si="64"/>
        <v>2.0270270270270196</v>
      </c>
      <c r="O157" s="12">
        <v>139.9</v>
      </c>
      <c r="P157" s="20">
        <f t="shared" si="65"/>
        <v>0.21443888491778623</v>
      </c>
      <c r="Q157" s="12">
        <v>123.4</v>
      </c>
      <c r="R157" s="20">
        <f t="shared" si="66"/>
        <v>0.32414910858994445</v>
      </c>
      <c r="S157" s="12">
        <v>140.9</v>
      </c>
      <c r="T157" s="20">
        <f t="shared" si="67"/>
        <v>0.63875088715401396</v>
      </c>
      <c r="U157" s="12">
        <v>118.5</v>
      </c>
      <c r="V157" s="20">
        <f t="shared" si="68"/>
        <v>8.4388185654003633E-2</v>
      </c>
      <c r="W157" s="12">
        <v>136.5</v>
      </c>
      <c r="X157" s="20">
        <f t="shared" si="69"/>
        <v>-1.8315018315018317</v>
      </c>
      <c r="Y157" s="12">
        <v>127.4</v>
      </c>
      <c r="Z157" s="20">
        <f t="shared" si="70"/>
        <v>2.2762951334379951</v>
      </c>
      <c r="AA157" s="12">
        <v>144.19999999999999</v>
      </c>
      <c r="AB157" s="20">
        <f t="shared" si="71"/>
        <v>1.1095700416088923</v>
      </c>
      <c r="AC157" s="12">
        <v>133.5</v>
      </c>
      <c r="AD157" s="20">
        <f t="shared" si="72"/>
        <v>0.22471910112360402</v>
      </c>
      <c r="AE157" s="12">
        <v>145.4</v>
      </c>
      <c r="AF157" s="20">
        <f t="shared" si="73"/>
        <v>6.8775790921591681E-2</v>
      </c>
      <c r="AG157" s="12">
        <v>138</v>
      </c>
      <c r="AH157" s="20">
        <f t="shared" si="74"/>
        <v>3.2608695652173911</v>
      </c>
      <c r="AI157" s="12">
        <v>131.1</v>
      </c>
      <c r="AJ157" s="20">
        <f t="shared" si="75"/>
        <v>4.7292143401983351</v>
      </c>
      <c r="AK157" s="12">
        <v>137</v>
      </c>
      <c r="AL157" s="20">
        <f t="shared" si="76"/>
        <v>3.503649635036505</v>
      </c>
      <c r="AM157" s="11" t="s">
        <v>95</v>
      </c>
      <c r="AN157" s="11">
        <f t="shared" si="86"/>
        <v>131.69999999999999</v>
      </c>
      <c r="AO157" s="20">
        <f t="shared" si="58"/>
        <v>0.30372057706910077</v>
      </c>
      <c r="AP157" s="12">
        <v>129.80000000000001</v>
      </c>
      <c r="AQ157" s="20">
        <f t="shared" si="77"/>
        <v>4.0061633281972178</v>
      </c>
      <c r="AR157" s="12">
        <v>130.4</v>
      </c>
      <c r="AS157" s="20">
        <f t="shared" si="78"/>
        <v>3.4509202453987724</v>
      </c>
      <c r="AT157" s="12">
        <v>128.1</v>
      </c>
      <c r="AU157" s="20">
        <f t="shared" si="79"/>
        <v>2.576112412177995</v>
      </c>
      <c r="AV157" s="12">
        <v>116.6</v>
      </c>
      <c r="AW157" s="20">
        <f t="shared" si="80"/>
        <v>2.4013722126929773</v>
      </c>
      <c r="AX157" s="12">
        <v>125.1</v>
      </c>
      <c r="AY157" s="20">
        <f t="shared" si="81"/>
        <v>3.437250199840137</v>
      </c>
      <c r="AZ157" s="12">
        <v>134.5</v>
      </c>
      <c r="BA157" s="20">
        <f t="shared" si="82"/>
        <v>1.3382899628252871</v>
      </c>
      <c r="BB157" s="12">
        <v>123.1</v>
      </c>
      <c r="BC157" s="20">
        <f t="shared" si="83"/>
        <v>0.48740861088546594</v>
      </c>
      <c r="BD157" s="12">
        <v>125.1</v>
      </c>
      <c r="BE157" s="20">
        <f t="shared" si="84"/>
        <v>2.2382094324540458</v>
      </c>
      <c r="BF157" s="30">
        <v>131.1</v>
      </c>
      <c r="BG157" s="39">
        <f t="shared" si="85"/>
        <v>1.6781083142639337</v>
      </c>
    </row>
    <row r="158" spans="1:59" hidden="1" x14ac:dyDescent="0.3">
      <c r="A158" s="11" t="s">
        <v>30</v>
      </c>
      <c r="B158" s="12">
        <v>2017</v>
      </c>
      <c r="C158" s="11" t="s">
        <v>41</v>
      </c>
      <c r="D158" s="11">
        <f t="shared" si="59"/>
        <v>5</v>
      </c>
      <c r="E158" s="12">
        <v>133.1</v>
      </c>
      <c r="F158" s="32">
        <f t="shared" si="60"/>
        <v>-0.37565740045078888</v>
      </c>
      <c r="G158" s="12">
        <v>140.30000000000001</v>
      </c>
      <c r="H158" s="20">
        <f t="shared" si="61"/>
        <v>2.7084818246614275</v>
      </c>
      <c r="I158" s="12">
        <v>126.8</v>
      </c>
      <c r="J158" s="20">
        <f t="shared" si="62"/>
        <v>-0.94637223974763629</v>
      </c>
      <c r="K158" s="12">
        <v>138.19999999999999</v>
      </c>
      <c r="L158" s="20">
        <f t="shared" si="63"/>
        <v>-1.0130246020260329</v>
      </c>
      <c r="M158" s="12">
        <v>120.8</v>
      </c>
      <c r="N158" s="20">
        <f t="shared" si="64"/>
        <v>-6.1258278145695293</v>
      </c>
      <c r="O158" s="12">
        <v>140.19999999999999</v>
      </c>
      <c r="P158" s="20">
        <f t="shared" si="65"/>
        <v>-3.566333808844508</v>
      </c>
      <c r="Q158" s="12">
        <v>123.8</v>
      </c>
      <c r="R158" s="20">
        <f t="shared" si="66"/>
        <v>4.3618739903069397</v>
      </c>
      <c r="S158" s="12">
        <v>141.80000000000001</v>
      </c>
      <c r="T158" s="20">
        <f t="shared" si="67"/>
        <v>-7.2637517630465513</v>
      </c>
      <c r="U158" s="12">
        <v>118.6</v>
      </c>
      <c r="V158" s="20">
        <f t="shared" si="68"/>
        <v>2.0236087689713371</v>
      </c>
      <c r="W158" s="12">
        <v>134</v>
      </c>
      <c r="X158" s="20">
        <f t="shared" si="69"/>
        <v>4.4029850746268702</v>
      </c>
      <c r="Y158" s="12">
        <v>130.30000000000001</v>
      </c>
      <c r="Z158" s="20">
        <f t="shared" si="70"/>
        <v>-4.9884881043745306</v>
      </c>
      <c r="AA158" s="12">
        <v>145.80000000000001</v>
      </c>
      <c r="AB158" s="20">
        <f t="shared" si="71"/>
        <v>-1.9890260631001411</v>
      </c>
      <c r="AC158" s="12">
        <v>133.80000000000001</v>
      </c>
      <c r="AD158" s="20">
        <f t="shared" si="72"/>
        <v>-0.14947683109119361</v>
      </c>
      <c r="AE158" s="12">
        <v>145.5</v>
      </c>
      <c r="AF158" s="20">
        <f t="shared" si="73"/>
        <v>1.9243986254295611</v>
      </c>
      <c r="AG158" s="12">
        <v>142.5</v>
      </c>
      <c r="AH158" s="20">
        <f t="shared" si="74"/>
        <v>-7.7192982456140351</v>
      </c>
      <c r="AI158" s="12">
        <v>137.30000000000001</v>
      </c>
      <c r="AJ158" s="20">
        <f t="shared" si="75"/>
        <v>-10.269482884195199</v>
      </c>
      <c r="AK158" s="12">
        <v>141.80000000000001</v>
      </c>
      <c r="AL158" s="20">
        <f t="shared" si="76"/>
        <v>-8.1805359661495221</v>
      </c>
      <c r="AM158" s="11" t="s">
        <v>32</v>
      </c>
      <c r="AN158" s="11">
        <v>132.1</v>
      </c>
      <c r="AO158" s="20">
        <f t="shared" si="58"/>
        <v>-0.52990158970476053</v>
      </c>
      <c r="AP158" s="12">
        <v>135</v>
      </c>
      <c r="AQ158" s="20">
        <f t="shared" si="77"/>
        <v>-11.037037037037042</v>
      </c>
      <c r="AR158" s="12">
        <v>134.9</v>
      </c>
      <c r="AS158" s="20">
        <f t="shared" si="78"/>
        <v>-6.2268346923647186</v>
      </c>
      <c r="AT158" s="12">
        <v>131.4</v>
      </c>
      <c r="AU158" s="20">
        <f t="shared" si="79"/>
        <v>-5.9360730593607389</v>
      </c>
      <c r="AV158" s="12">
        <v>119.4</v>
      </c>
      <c r="AW158" s="20">
        <f t="shared" si="80"/>
        <v>-4.2713567839196047</v>
      </c>
      <c r="AX158" s="12">
        <v>129.4</v>
      </c>
      <c r="AY158" s="20">
        <f t="shared" si="81"/>
        <v>-5.1004636785162347</v>
      </c>
      <c r="AZ158" s="12">
        <v>136.30000000000001</v>
      </c>
      <c r="BA158" s="20">
        <f t="shared" si="82"/>
        <v>-1.8341892883345559</v>
      </c>
      <c r="BB158" s="12">
        <v>123.7</v>
      </c>
      <c r="BC158" s="20">
        <f t="shared" si="83"/>
        <v>-1.3742926434923224</v>
      </c>
      <c r="BD158" s="12">
        <v>127.9</v>
      </c>
      <c r="BE158" s="20">
        <f t="shared" si="84"/>
        <v>-4.1438623924941451</v>
      </c>
      <c r="BF158" s="30">
        <v>133.30000000000001</v>
      </c>
      <c r="BG158" s="39">
        <f t="shared" si="85"/>
        <v>-3.0007501875468865</v>
      </c>
    </row>
    <row r="159" spans="1:59" hidden="1" x14ac:dyDescent="0.3">
      <c r="A159" s="11" t="s">
        <v>33</v>
      </c>
      <c r="B159" s="12">
        <v>2017</v>
      </c>
      <c r="C159" s="11" t="s">
        <v>41</v>
      </c>
      <c r="D159" s="11">
        <f t="shared" si="59"/>
        <v>5</v>
      </c>
      <c r="E159" s="12">
        <v>132.6</v>
      </c>
      <c r="F159" s="32">
        <f t="shared" si="60"/>
        <v>0.22624434389141129</v>
      </c>
      <c r="G159" s="12">
        <v>144.1</v>
      </c>
      <c r="H159" s="20">
        <f t="shared" si="61"/>
        <v>-1.7349063150589867</v>
      </c>
      <c r="I159" s="12">
        <v>125.6</v>
      </c>
      <c r="J159" s="20">
        <f t="shared" si="62"/>
        <v>0.55732484076433353</v>
      </c>
      <c r="K159" s="12">
        <v>136.80000000000001</v>
      </c>
      <c r="L159" s="20">
        <f t="shared" si="63"/>
        <v>0.65789473684208855</v>
      </c>
      <c r="M159" s="12">
        <v>113.4</v>
      </c>
      <c r="N159" s="20">
        <f t="shared" si="64"/>
        <v>4.1446208112874681</v>
      </c>
      <c r="O159" s="12">
        <v>135.19999999999999</v>
      </c>
      <c r="P159" s="20">
        <f t="shared" si="65"/>
        <v>1.9970414201183557</v>
      </c>
      <c r="Q159" s="12">
        <v>129.19999999999999</v>
      </c>
      <c r="R159" s="20">
        <f t="shared" si="66"/>
        <v>-2.7863777089783239</v>
      </c>
      <c r="S159" s="12">
        <v>131.5</v>
      </c>
      <c r="T159" s="20">
        <f t="shared" si="67"/>
        <v>5.1711026615969669</v>
      </c>
      <c r="U159" s="12">
        <v>121</v>
      </c>
      <c r="V159" s="20">
        <f t="shared" si="68"/>
        <v>-1.3223140495867722</v>
      </c>
      <c r="W159" s="12">
        <v>139.9</v>
      </c>
      <c r="X159" s="20">
        <f t="shared" si="69"/>
        <v>-2.7877055039313836</v>
      </c>
      <c r="Y159" s="12">
        <v>123.8</v>
      </c>
      <c r="Z159" s="20">
        <f t="shared" si="70"/>
        <v>3.0694668820678492</v>
      </c>
      <c r="AA159" s="12">
        <v>142.9</v>
      </c>
      <c r="AB159" s="20">
        <f t="shared" si="71"/>
        <v>1.119664100769765</v>
      </c>
      <c r="AC159" s="12">
        <v>133.6</v>
      </c>
      <c r="AD159" s="20">
        <f t="shared" si="72"/>
        <v>7.4850299401193351E-2</v>
      </c>
      <c r="AE159" s="12">
        <v>148.30000000000001</v>
      </c>
      <c r="AF159" s="20">
        <f t="shared" si="73"/>
        <v>-1.4160485502360234</v>
      </c>
      <c r="AG159" s="12">
        <v>131.5</v>
      </c>
      <c r="AH159" s="20">
        <f t="shared" si="74"/>
        <v>5.0950570342205239</v>
      </c>
      <c r="AI159" s="12">
        <v>123.2</v>
      </c>
      <c r="AJ159" s="20">
        <f t="shared" si="75"/>
        <v>6.6558441558441581</v>
      </c>
      <c r="AK159" s="12">
        <v>130.19999999999999</v>
      </c>
      <c r="AL159" s="20">
        <f t="shared" si="76"/>
        <v>5.3763440860215059</v>
      </c>
      <c r="AM159" s="11" t="s">
        <v>96</v>
      </c>
      <c r="AN159" s="11">
        <f t="shared" si="86"/>
        <v>132.1</v>
      </c>
      <c r="AO159" s="20">
        <f t="shared" si="58"/>
        <v>-0.52990158970476053</v>
      </c>
      <c r="AP159" s="12">
        <v>120.1</v>
      </c>
      <c r="AQ159" s="20">
        <f t="shared" si="77"/>
        <v>7.7435470441299019</v>
      </c>
      <c r="AR159" s="12">
        <v>126.5</v>
      </c>
      <c r="AS159" s="20">
        <f t="shared" si="78"/>
        <v>3.4782608695652217</v>
      </c>
      <c r="AT159" s="12">
        <v>123.6</v>
      </c>
      <c r="AU159" s="20">
        <f t="shared" si="79"/>
        <v>3.8834951456310773</v>
      </c>
      <c r="AV159" s="12">
        <v>114.3</v>
      </c>
      <c r="AW159" s="20">
        <f t="shared" si="80"/>
        <v>2.0997375328084043</v>
      </c>
      <c r="AX159" s="12">
        <v>122.8</v>
      </c>
      <c r="AY159" s="20">
        <f t="shared" si="81"/>
        <v>2.361563517915314</v>
      </c>
      <c r="AZ159" s="12">
        <v>133.80000000000001</v>
      </c>
      <c r="BA159" s="20">
        <f t="shared" si="82"/>
        <v>0.74738415545590431</v>
      </c>
      <c r="BB159" s="12">
        <v>122</v>
      </c>
      <c r="BC159" s="20">
        <f t="shared" si="83"/>
        <v>0.81967213114754101</v>
      </c>
      <c r="BD159" s="12">
        <v>122.6</v>
      </c>
      <c r="BE159" s="20">
        <f t="shared" si="84"/>
        <v>2.2022838499184365</v>
      </c>
      <c r="BF159" s="30">
        <v>129.30000000000001</v>
      </c>
      <c r="BG159" s="39">
        <f t="shared" si="85"/>
        <v>1.624129930394427</v>
      </c>
    </row>
    <row r="160" spans="1:59" hidden="1" x14ac:dyDescent="0.3">
      <c r="A160" s="11" t="s">
        <v>35</v>
      </c>
      <c r="B160" s="12">
        <v>2017</v>
      </c>
      <c r="C160" s="11" t="s">
        <v>41</v>
      </c>
      <c r="D160" s="11">
        <f t="shared" si="59"/>
        <v>5</v>
      </c>
      <c r="E160" s="12">
        <v>132.9</v>
      </c>
      <c r="F160" s="32">
        <f t="shared" si="60"/>
        <v>0.45146726862302056</v>
      </c>
      <c r="G160" s="12">
        <v>141.6</v>
      </c>
      <c r="H160" s="20">
        <f t="shared" si="61"/>
        <v>1.4830508474576232</v>
      </c>
      <c r="I160" s="12">
        <v>126.3</v>
      </c>
      <c r="J160" s="20">
        <f t="shared" si="62"/>
        <v>1.3460015835312771</v>
      </c>
      <c r="K160" s="12">
        <v>137.69999999999999</v>
      </c>
      <c r="L160" s="20">
        <f t="shared" si="63"/>
        <v>0.65359477124183429</v>
      </c>
      <c r="M160" s="12">
        <v>118.1</v>
      </c>
      <c r="N160" s="20">
        <f t="shared" si="64"/>
        <v>2.3708721422523382</v>
      </c>
      <c r="O160" s="12">
        <v>137.9</v>
      </c>
      <c r="P160" s="20">
        <f t="shared" si="65"/>
        <v>2.1754894851341549</v>
      </c>
      <c r="Q160" s="12">
        <v>125.6</v>
      </c>
      <c r="R160" s="20">
        <f t="shared" si="66"/>
        <v>2.5477707006369563</v>
      </c>
      <c r="S160" s="12">
        <v>138.30000000000001</v>
      </c>
      <c r="T160" s="20">
        <f t="shared" si="67"/>
        <v>1.3738250180766285</v>
      </c>
      <c r="U160" s="12">
        <v>119.4</v>
      </c>
      <c r="V160" s="20">
        <f t="shared" si="68"/>
        <v>-0.41876046901172526</v>
      </c>
      <c r="W160" s="12">
        <v>136</v>
      </c>
      <c r="X160" s="20">
        <f t="shared" si="69"/>
        <v>-1.8382352941176472</v>
      </c>
      <c r="Y160" s="12">
        <v>127.6</v>
      </c>
      <c r="Z160" s="20">
        <f t="shared" si="70"/>
        <v>2.1943573667711691</v>
      </c>
      <c r="AA160" s="12">
        <v>144.5</v>
      </c>
      <c r="AB160" s="20">
        <f t="shared" si="71"/>
        <v>1.3840830449826991</v>
      </c>
      <c r="AC160" s="12">
        <v>133.69999999999999</v>
      </c>
      <c r="AD160" s="20">
        <f t="shared" si="72"/>
        <v>0.89753178758415642</v>
      </c>
      <c r="AE160" s="12">
        <v>146.19999999999999</v>
      </c>
      <c r="AF160" s="20">
        <f t="shared" si="73"/>
        <v>-0.27359781121749471</v>
      </c>
      <c r="AG160" s="12">
        <v>138.19999999999999</v>
      </c>
      <c r="AH160" s="20">
        <f t="shared" si="74"/>
        <v>3.5455861070911769</v>
      </c>
      <c r="AI160" s="12">
        <v>131.4</v>
      </c>
      <c r="AJ160" s="20">
        <f t="shared" si="75"/>
        <v>4.7945205479451918</v>
      </c>
      <c r="AK160" s="12">
        <v>137.19999999999999</v>
      </c>
      <c r="AL160" s="20">
        <f t="shared" si="76"/>
        <v>3.7172011661807751</v>
      </c>
      <c r="AM160" s="11" t="s">
        <v>96</v>
      </c>
      <c r="AN160" s="11">
        <f t="shared" si="86"/>
        <v>132.1</v>
      </c>
      <c r="AO160" s="20">
        <f t="shared" si="58"/>
        <v>-0.52990158970476053</v>
      </c>
      <c r="AP160" s="12">
        <v>129.4</v>
      </c>
      <c r="AQ160" s="20">
        <f t="shared" si="77"/>
        <v>4.1731066460587369</v>
      </c>
      <c r="AR160" s="12">
        <v>130.9</v>
      </c>
      <c r="AS160" s="20">
        <f t="shared" si="78"/>
        <v>3.2849503437738599</v>
      </c>
      <c r="AT160" s="12">
        <v>128.4</v>
      </c>
      <c r="AU160" s="20">
        <f t="shared" si="79"/>
        <v>2.258566978193151</v>
      </c>
      <c r="AV160" s="12">
        <v>116.7</v>
      </c>
      <c r="AW160" s="20">
        <f t="shared" si="80"/>
        <v>2.3136246786632415</v>
      </c>
      <c r="AX160" s="12">
        <v>125.7</v>
      </c>
      <c r="AY160" s="20">
        <f t="shared" si="81"/>
        <v>3.2617342879872782</v>
      </c>
      <c r="AZ160" s="12">
        <v>134.80000000000001</v>
      </c>
      <c r="BA160" s="20">
        <f t="shared" si="82"/>
        <v>1.5578635014836753</v>
      </c>
      <c r="BB160" s="12">
        <v>123</v>
      </c>
      <c r="BC160" s="20">
        <f t="shared" si="83"/>
        <v>0.89430894308942621</v>
      </c>
      <c r="BD160" s="12">
        <v>125.3</v>
      </c>
      <c r="BE160" s="20">
        <f t="shared" si="84"/>
        <v>2.2346368715083775</v>
      </c>
      <c r="BF160" s="30">
        <v>131.4</v>
      </c>
      <c r="BG160" s="39">
        <f t="shared" si="85"/>
        <v>1.9025875190258752</v>
      </c>
    </row>
    <row r="161" spans="1:59" hidden="1" x14ac:dyDescent="0.3">
      <c r="A161" s="11" t="s">
        <v>30</v>
      </c>
      <c r="B161" s="12">
        <v>2017</v>
      </c>
      <c r="C161" s="11" t="s">
        <v>42</v>
      </c>
      <c r="D161" s="11">
        <f t="shared" si="59"/>
        <v>6</v>
      </c>
      <c r="E161" s="12">
        <v>133.5</v>
      </c>
      <c r="F161" s="32">
        <f t="shared" si="60"/>
        <v>-0.44943820224718672</v>
      </c>
      <c r="G161" s="12">
        <v>143.69999999999999</v>
      </c>
      <c r="H161" s="20">
        <f t="shared" si="61"/>
        <v>3.4794711203897011</v>
      </c>
      <c r="I161" s="12">
        <v>128</v>
      </c>
      <c r="J161" s="20">
        <f t="shared" si="62"/>
        <v>0.23437500000000888</v>
      </c>
      <c r="K161" s="12">
        <v>138.6</v>
      </c>
      <c r="L161" s="20">
        <f t="shared" si="63"/>
        <v>-0.93795093795092566</v>
      </c>
      <c r="M161" s="12">
        <v>120.9</v>
      </c>
      <c r="N161" s="20">
        <f t="shared" si="64"/>
        <v>-6.1207609594706414</v>
      </c>
      <c r="O161" s="12">
        <v>140.9</v>
      </c>
      <c r="P161" s="20">
        <f t="shared" si="65"/>
        <v>-2.6259758694109419</v>
      </c>
      <c r="Q161" s="12">
        <v>128.80000000000001</v>
      </c>
      <c r="R161" s="20">
        <f t="shared" si="66"/>
        <v>10.403726708074515</v>
      </c>
      <c r="S161" s="12">
        <v>140.19999999999999</v>
      </c>
      <c r="T161" s="20">
        <f t="shared" si="67"/>
        <v>-8.5592011412268203</v>
      </c>
      <c r="U161" s="12">
        <v>118.9</v>
      </c>
      <c r="V161" s="20">
        <f t="shared" si="68"/>
        <v>1.6820857863751051</v>
      </c>
      <c r="W161" s="12">
        <v>133.5</v>
      </c>
      <c r="X161" s="20">
        <f t="shared" si="69"/>
        <v>3.970037453183529</v>
      </c>
      <c r="Y161" s="12">
        <v>130.4</v>
      </c>
      <c r="Z161" s="20">
        <f t="shared" si="70"/>
        <v>-4.7546012269938664</v>
      </c>
      <c r="AA161" s="12">
        <v>146.5</v>
      </c>
      <c r="AB161" s="20">
        <f t="shared" si="71"/>
        <v>-2.3208191126279902</v>
      </c>
      <c r="AC161" s="12">
        <v>134.9</v>
      </c>
      <c r="AD161" s="20">
        <f t="shared" si="72"/>
        <v>0.5930318754632935</v>
      </c>
      <c r="AE161" s="12">
        <v>145.80000000000001</v>
      </c>
      <c r="AF161" s="20">
        <f t="shared" si="73"/>
        <v>1.9204389574759826</v>
      </c>
      <c r="AG161" s="12">
        <v>143.1</v>
      </c>
      <c r="AH161" s="20">
        <f t="shared" si="74"/>
        <v>-8.1062194269741408</v>
      </c>
      <c r="AI161" s="12">
        <v>137.69999999999999</v>
      </c>
      <c r="AJ161" s="20">
        <f t="shared" si="75"/>
        <v>-10.530137981118363</v>
      </c>
      <c r="AK161" s="12">
        <v>142.30000000000001</v>
      </c>
      <c r="AL161" s="20">
        <f t="shared" si="76"/>
        <v>-8.5031623330991017</v>
      </c>
      <c r="AM161" s="11" t="s">
        <v>32</v>
      </c>
      <c r="AN161" s="11">
        <v>131.4</v>
      </c>
      <c r="AO161" s="20">
        <f t="shared" si="58"/>
        <v>0.91324200913241138</v>
      </c>
      <c r="AP161" s="12">
        <v>134.80000000000001</v>
      </c>
      <c r="AQ161" s="20">
        <f t="shared" si="77"/>
        <v>-11.721068249258169</v>
      </c>
      <c r="AR161" s="12">
        <v>135.19999999999999</v>
      </c>
      <c r="AS161" s="20">
        <f t="shared" si="78"/>
        <v>-6.2130177514792839</v>
      </c>
      <c r="AT161" s="12">
        <v>131.30000000000001</v>
      </c>
      <c r="AU161" s="20">
        <f t="shared" si="79"/>
        <v>-5.712109672505723</v>
      </c>
      <c r="AV161" s="12">
        <v>119.4</v>
      </c>
      <c r="AW161" s="20">
        <f t="shared" si="80"/>
        <v>-4.6063651591289778</v>
      </c>
      <c r="AX161" s="12">
        <v>129.80000000000001</v>
      </c>
      <c r="AY161" s="20">
        <f t="shared" si="81"/>
        <v>-5.3158705701078617</v>
      </c>
      <c r="AZ161" s="12">
        <v>136.9</v>
      </c>
      <c r="BA161" s="20">
        <f t="shared" si="82"/>
        <v>-1.8991964937910844</v>
      </c>
      <c r="BB161" s="12">
        <v>124.1</v>
      </c>
      <c r="BC161" s="20">
        <f t="shared" si="83"/>
        <v>-1.2892828364222355</v>
      </c>
      <c r="BD161" s="12">
        <v>128.1</v>
      </c>
      <c r="BE161" s="20">
        <f t="shared" si="84"/>
        <v>-4.2154566744730619</v>
      </c>
      <c r="BF161" s="30">
        <v>133.9</v>
      </c>
      <c r="BG161" s="39">
        <f t="shared" si="85"/>
        <v>-2.9873039581777445</v>
      </c>
    </row>
    <row r="162" spans="1:59" hidden="1" x14ac:dyDescent="0.3">
      <c r="A162" s="11" t="s">
        <v>33</v>
      </c>
      <c r="B162" s="12">
        <v>2017</v>
      </c>
      <c r="C162" s="11" t="s">
        <v>42</v>
      </c>
      <c r="D162" s="11">
        <f t="shared" si="59"/>
        <v>6</v>
      </c>
      <c r="E162" s="12">
        <v>132.9</v>
      </c>
      <c r="F162" s="32">
        <f t="shared" si="60"/>
        <v>0.30097817908202085</v>
      </c>
      <c r="G162" s="12">
        <v>148.69999999999999</v>
      </c>
      <c r="H162" s="20">
        <f t="shared" si="61"/>
        <v>-2.1519838601210419</v>
      </c>
      <c r="I162" s="12">
        <v>128.30000000000001</v>
      </c>
      <c r="J162" s="20">
        <f t="shared" si="62"/>
        <v>-0.15588464536244506</v>
      </c>
      <c r="K162" s="12">
        <v>137.30000000000001</v>
      </c>
      <c r="L162" s="20">
        <f t="shared" si="63"/>
        <v>0.58266569555716163</v>
      </c>
      <c r="M162" s="12">
        <v>113.5</v>
      </c>
      <c r="N162" s="20">
        <f t="shared" si="64"/>
        <v>4.1409691629955976</v>
      </c>
      <c r="O162" s="12">
        <v>137.19999999999999</v>
      </c>
      <c r="P162" s="20">
        <f t="shared" si="65"/>
        <v>1.457725947521866</v>
      </c>
      <c r="Q162" s="12">
        <v>142.19999999999999</v>
      </c>
      <c r="R162" s="20">
        <f t="shared" si="66"/>
        <v>-6.2587904360056106</v>
      </c>
      <c r="S162" s="12">
        <v>128.19999999999999</v>
      </c>
      <c r="T162" s="20">
        <f t="shared" si="67"/>
        <v>6.2402496099843994</v>
      </c>
      <c r="U162" s="12">
        <v>120.9</v>
      </c>
      <c r="V162" s="20">
        <f t="shared" si="68"/>
        <v>-1.0752688172043103</v>
      </c>
      <c r="W162" s="12">
        <v>138.80000000000001</v>
      </c>
      <c r="X162" s="20">
        <f t="shared" si="69"/>
        <v>-2.521613832853026</v>
      </c>
      <c r="Y162" s="12">
        <v>124.2</v>
      </c>
      <c r="Z162" s="20">
        <f t="shared" si="70"/>
        <v>2.8985507246376767</v>
      </c>
      <c r="AA162" s="12">
        <v>143.1</v>
      </c>
      <c r="AB162" s="20">
        <f t="shared" si="71"/>
        <v>1.2578616352201339</v>
      </c>
      <c r="AC162" s="12">
        <v>135.69999999999999</v>
      </c>
      <c r="AD162" s="20">
        <f t="shared" si="72"/>
        <v>-0.36845983787767139</v>
      </c>
      <c r="AE162" s="12">
        <v>148.6</v>
      </c>
      <c r="AF162" s="20">
        <f t="shared" si="73"/>
        <v>-1.4131897711978429</v>
      </c>
      <c r="AG162" s="12">
        <v>131.5</v>
      </c>
      <c r="AH162" s="20">
        <f t="shared" si="74"/>
        <v>5.3231939163498092</v>
      </c>
      <c r="AI162" s="12">
        <v>123.2</v>
      </c>
      <c r="AJ162" s="20">
        <f t="shared" si="75"/>
        <v>6.8993506493506374</v>
      </c>
      <c r="AK162" s="12">
        <v>130.19999999999999</v>
      </c>
      <c r="AL162" s="20">
        <f t="shared" si="76"/>
        <v>5.6067588325652933</v>
      </c>
      <c r="AM162" s="11" t="s">
        <v>97</v>
      </c>
      <c r="AN162" s="11">
        <f t="shared" si="86"/>
        <v>131.4</v>
      </c>
      <c r="AO162" s="20">
        <f t="shared" si="58"/>
        <v>0.91324200913241138</v>
      </c>
      <c r="AP162" s="12">
        <v>119</v>
      </c>
      <c r="AQ162" s="20">
        <f t="shared" si="77"/>
        <v>8.2352941176470686</v>
      </c>
      <c r="AR162" s="12">
        <v>126.8</v>
      </c>
      <c r="AS162" s="20">
        <f t="shared" si="78"/>
        <v>3.4700315457413184</v>
      </c>
      <c r="AT162" s="12">
        <v>123.8</v>
      </c>
      <c r="AU162" s="20">
        <f t="shared" si="79"/>
        <v>3.7964458804523447</v>
      </c>
      <c r="AV162" s="12">
        <v>113.9</v>
      </c>
      <c r="AW162" s="20">
        <f t="shared" si="80"/>
        <v>2.282704126426685</v>
      </c>
      <c r="AX162" s="12">
        <v>122.9</v>
      </c>
      <c r="AY162" s="20">
        <f t="shared" si="81"/>
        <v>2.4410089503661512</v>
      </c>
      <c r="AZ162" s="12">
        <v>134.30000000000001</v>
      </c>
      <c r="BA162" s="20">
        <f t="shared" si="82"/>
        <v>0.8190618019359599</v>
      </c>
      <c r="BB162" s="12">
        <v>122.5</v>
      </c>
      <c r="BC162" s="20">
        <f t="shared" si="83"/>
        <v>0.734693877551025</v>
      </c>
      <c r="BD162" s="12">
        <v>122.7</v>
      </c>
      <c r="BE162" s="20">
        <f t="shared" si="84"/>
        <v>2.2819885900570474</v>
      </c>
      <c r="BF162" s="30">
        <v>129.9</v>
      </c>
      <c r="BG162" s="39">
        <f t="shared" si="85"/>
        <v>1.6166281755196261</v>
      </c>
    </row>
    <row r="163" spans="1:59" hidden="1" x14ac:dyDescent="0.3">
      <c r="A163" s="11" t="s">
        <v>35</v>
      </c>
      <c r="B163" s="12">
        <v>2017</v>
      </c>
      <c r="C163" s="11" t="s">
        <v>42</v>
      </c>
      <c r="D163" s="11">
        <f t="shared" si="59"/>
        <v>6</v>
      </c>
      <c r="E163" s="12">
        <v>133.30000000000001</v>
      </c>
      <c r="F163" s="32">
        <f t="shared" si="60"/>
        <v>0.52513128282069654</v>
      </c>
      <c r="G163" s="12">
        <v>145.5</v>
      </c>
      <c r="H163" s="20">
        <f t="shared" si="61"/>
        <v>-0.89347079037801458</v>
      </c>
      <c r="I163" s="12">
        <v>128.1</v>
      </c>
      <c r="J163" s="20">
        <f t="shared" si="62"/>
        <v>1.3270882123341274</v>
      </c>
      <c r="K163" s="12">
        <v>138.1</v>
      </c>
      <c r="L163" s="20">
        <f t="shared" si="63"/>
        <v>0.65170166545981589</v>
      </c>
      <c r="M163" s="12">
        <v>118.2</v>
      </c>
      <c r="N163" s="20">
        <f t="shared" si="64"/>
        <v>2.2842639593908651</v>
      </c>
      <c r="O163" s="12">
        <v>139.19999999999999</v>
      </c>
      <c r="P163" s="20">
        <f t="shared" si="65"/>
        <v>3.376436781609208</v>
      </c>
      <c r="Q163" s="12">
        <v>133.30000000000001</v>
      </c>
      <c r="R163" s="20">
        <f t="shared" si="66"/>
        <v>13.653413353338326</v>
      </c>
      <c r="S163" s="12">
        <v>136.19999999999999</v>
      </c>
      <c r="T163" s="20">
        <f t="shared" si="67"/>
        <v>1.3950073421439102</v>
      </c>
      <c r="U163" s="12">
        <v>119.6</v>
      </c>
      <c r="V163" s="20">
        <f t="shared" si="68"/>
        <v>0.33444816053512183</v>
      </c>
      <c r="W163" s="12">
        <v>135.30000000000001</v>
      </c>
      <c r="X163" s="20">
        <f t="shared" si="69"/>
        <v>-1.0347376201034779</v>
      </c>
      <c r="Y163" s="12">
        <v>127.8</v>
      </c>
      <c r="Z163" s="20">
        <f t="shared" si="70"/>
        <v>2.8169014084507107</v>
      </c>
      <c r="AA163" s="12">
        <v>144.9</v>
      </c>
      <c r="AB163" s="20">
        <f t="shared" si="71"/>
        <v>1.9323671497584423</v>
      </c>
      <c r="AC163" s="12">
        <v>135.19999999999999</v>
      </c>
      <c r="AD163" s="20">
        <f t="shared" si="72"/>
        <v>2.4408284023668725</v>
      </c>
      <c r="AE163" s="12">
        <v>146.5</v>
      </c>
      <c r="AF163" s="20">
        <f t="shared" si="73"/>
        <v>0.6143344709897649</v>
      </c>
      <c r="AG163" s="12">
        <v>138.5</v>
      </c>
      <c r="AH163" s="20">
        <f t="shared" si="74"/>
        <v>4.1877256317689611</v>
      </c>
      <c r="AI163" s="12">
        <v>131.69999999999999</v>
      </c>
      <c r="AJ163" s="20">
        <f t="shared" si="75"/>
        <v>4.8595292331055475</v>
      </c>
      <c r="AK163" s="12">
        <v>137.5</v>
      </c>
      <c r="AL163" s="20">
        <f t="shared" si="76"/>
        <v>4.3636363636363642</v>
      </c>
      <c r="AM163" s="11" t="s">
        <v>97</v>
      </c>
      <c r="AN163" s="11">
        <f t="shared" si="86"/>
        <v>131.4</v>
      </c>
      <c r="AO163" s="20">
        <f t="shared" si="58"/>
        <v>0.91324200913241138</v>
      </c>
      <c r="AP163" s="12">
        <v>128.80000000000001</v>
      </c>
      <c r="AQ163" s="20">
        <f t="shared" si="77"/>
        <v>5.0465838509316772</v>
      </c>
      <c r="AR163" s="12">
        <v>131.19999999999999</v>
      </c>
      <c r="AS163" s="20">
        <f t="shared" si="78"/>
        <v>3.7347560975609801</v>
      </c>
      <c r="AT163" s="12">
        <v>128.5</v>
      </c>
      <c r="AU163" s="20">
        <f t="shared" si="79"/>
        <v>2.8015564202334584</v>
      </c>
      <c r="AV163" s="12">
        <v>116.5</v>
      </c>
      <c r="AW163" s="20">
        <f t="shared" si="80"/>
        <v>2.2317596566523554</v>
      </c>
      <c r="AX163" s="12">
        <v>125.9</v>
      </c>
      <c r="AY163" s="20">
        <f t="shared" si="81"/>
        <v>3.7331215250198482</v>
      </c>
      <c r="AZ163" s="12">
        <v>135.4</v>
      </c>
      <c r="BA163" s="20">
        <f t="shared" si="82"/>
        <v>2.3633677991137287</v>
      </c>
      <c r="BB163" s="12">
        <v>123.4</v>
      </c>
      <c r="BC163" s="20">
        <f t="shared" si="83"/>
        <v>0.81037277147487841</v>
      </c>
      <c r="BD163" s="12">
        <v>125.5</v>
      </c>
      <c r="BE163" s="20">
        <f t="shared" si="84"/>
        <v>2.4701195219123462</v>
      </c>
      <c r="BF163" s="30">
        <v>132</v>
      </c>
      <c r="BG163" s="39">
        <f t="shared" si="85"/>
        <v>3.1818181818181732</v>
      </c>
    </row>
    <row r="164" spans="1:59" hidden="1" x14ac:dyDescent="0.3">
      <c r="A164" s="11" t="s">
        <v>30</v>
      </c>
      <c r="B164" s="12">
        <v>2017</v>
      </c>
      <c r="C164" s="11" t="s">
        <v>44</v>
      </c>
      <c r="D164" s="11">
        <f t="shared" si="59"/>
        <v>7</v>
      </c>
      <c r="E164" s="12">
        <v>134</v>
      </c>
      <c r="F164" s="32">
        <f t="shared" si="60"/>
        <v>-0.89552238805969309</v>
      </c>
      <c r="G164" s="12">
        <v>144.19999999999999</v>
      </c>
      <c r="H164" s="20">
        <f t="shared" si="61"/>
        <v>2.912621359223313</v>
      </c>
      <c r="I164" s="12">
        <v>129.80000000000001</v>
      </c>
      <c r="J164" s="20">
        <f t="shared" si="62"/>
        <v>-0.30816640986132948</v>
      </c>
      <c r="K164" s="12">
        <v>139</v>
      </c>
      <c r="L164" s="20">
        <f t="shared" si="63"/>
        <v>-0.93525179856115914</v>
      </c>
      <c r="M164" s="12">
        <v>120.9</v>
      </c>
      <c r="N164" s="20">
        <f t="shared" si="64"/>
        <v>-6.2034739454094288</v>
      </c>
      <c r="O164" s="12">
        <v>143.9</v>
      </c>
      <c r="P164" s="20">
        <f t="shared" si="65"/>
        <v>-3.1271716469770672</v>
      </c>
      <c r="Q164" s="12">
        <v>151.5</v>
      </c>
      <c r="R164" s="20">
        <f t="shared" si="66"/>
        <v>15.577557755775572</v>
      </c>
      <c r="S164" s="12">
        <v>138.1</v>
      </c>
      <c r="T164" s="20">
        <f t="shared" si="67"/>
        <v>-9.7031136857349694</v>
      </c>
      <c r="U164" s="12">
        <v>120</v>
      </c>
      <c r="V164" s="20">
        <f t="shared" si="68"/>
        <v>1.25</v>
      </c>
      <c r="W164" s="12">
        <v>133.9</v>
      </c>
      <c r="X164" s="20">
        <f t="shared" si="69"/>
        <v>2.912621359223305</v>
      </c>
      <c r="Y164" s="12">
        <v>131.4</v>
      </c>
      <c r="Z164" s="20">
        <f t="shared" si="70"/>
        <v>-5.32724505327245</v>
      </c>
      <c r="AA164" s="12">
        <v>147.69999999999999</v>
      </c>
      <c r="AB164" s="20">
        <f t="shared" si="71"/>
        <v>-2.7081922816519977</v>
      </c>
      <c r="AC164" s="12">
        <v>138.5</v>
      </c>
      <c r="AD164" s="20">
        <f t="shared" si="72"/>
        <v>0.93862815884477346</v>
      </c>
      <c r="AE164" s="12">
        <v>147.4</v>
      </c>
      <c r="AF164" s="20">
        <f t="shared" si="73"/>
        <v>2.1031207598371737</v>
      </c>
      <c r="AG164" s="12">
        <v>144.30000000000001</v>
      </c>
      <c r="AH164" s="20">
        <f t="shared" si="74"/>
        <v>-8.8011088011088123</v>
      </c>
      <c r="AI164" s="12">
        <v>138.1</v>
      </c>
      <c r="AJ164" s="20">
        <f t="shared" si="75"/>
        <v>-10.427226647356983</v>
      </c>
      <c r="AK164" s="12">
        <v>143.5</v>
      </c>
      <c r="AL164" s="20">
        <f t="shared" si="76"/>
        <v>-9.1289198606271746</v>
      </c>
      <c r="AM164" s="11" t="s">
        <v>32</v>
      </c>
      <c r="AN164" s="11">
        <v>132.6</v>
      </c>
      <c r="AO164" s="20">
        <f t="shared" si="58"/>
        <v>1.357466063348425</v>
      </c>
      <c r="AP164" s="12">
        <v>135.30000000000001</v>
      </c>
      <c r="AQ164" s="20">
        <f t="shared" si="77"/>
        <v>-11.529933481152998</v>
      </c>
      <c r="AR164" s="12">
        <v>136.1</v>
      </c>
      <c r="AS164" s="20">
        <f t="shared" si="78"/>
        <v>-6.5393093313739836</v>
      </c>
      <c r="AT164" s="12">
        <v>132.1</v>
      </c>
      <c r="AU164" s="20">
        <f t="shared" si="79"/>
        <v>-5.3747161241483683</v>
      </c>
      <c r="AV164" s="12">
        <v>119.1</v>
      </c>
      <c r="AW164" s="20">
        <f t="shared" si="80"/>
        <v>-4.9538203190596066</v>
      </c>
      <c r="AX164" s="12">
        <v>130.6</v>
      </c>
      <c r="AY164" s="20">
        <f t="shared" si="81"/>
        <v>-5.4364471669218952</v>
      </c>
      <c r="AZ164" s="12">
        <v>138.6</v>
      </c>
      <c r="BA164" s="20">
        <f t="shared" si="82"/>
        <v>-2.2366522366522328</v>
      </c>
      <c r="BB164" s="12">
        <v>124.4</v>
      </c>
      <c r="BC164" s="20">
        <f t="shared" si="83"/>
        <v>-1.607717041800643</v>
      </c>
      <c r="BD164" s="12">
        <v>128.6</v>
      </c>
      <c r="BE164" s="20">
        <f t="shared" si="84"/>
        <v>-4.3545878693623603</v>
      </c>
      <c r="BF164" s="30">
        <v>136.19999999999999</v>
      </c>
      <c r="BG164" s="39">
        <f t="shared" si="85"/>
        <v>-3.2305433186490289</v>
      </c>
    </row>
    <row r="165" spans="1:59" hidden="1" x14ac:dyDescent="0.3">
      <c r="A165" s="11" t="s">
        <v>33</v>
      </c>
      <c r="B165" s="12">
        <v>2017</v>
      </c>
      <c r="C165" s="11" t="s">
        <v>44</v>
      </c>
      <c r="D165" s="11">
        <f t="shared" si="59"/>
        <v>7</v>
      </c>
      <c r="E165" s="12">
        <v>132.80000000000001</v>
      </c>
      <c r="F165" s="32">
        <f t="shared" si="60"/>
        <v>0.60240963855420393</v>
      </c>
      <c r="G165" s="12">
        <v>148.4</v>
      </c>
      <c r="H165" s="20">
        <f t="shared" si="61"/>
        <v>-1.819407008086265</v>
      </c>
      <c r="I165" s="12">
        <v>129.4</v>
      </c>
      <c r="J165" s="20">
        <f t="shared" si="62"/>
        <v>0.15455950540957392</v>
      </c>
      <c r="K165" s="12">
        <v>137.69999999999999</v>
      </c>
      <c r="L165" s="20">
        <f t="shared" si="63"/>
        <v>0.5809731299927462</v>
      </c>
      <c r="M165" s="12">
        <v>113.4</v>
      </c>
      <c r="N165" s="20">
        <f t="shared" si="64"/>
        <v>4.1446208112874681</v>
      </c>
      <c r="O165" s="12">
        <v>139.4</v>
      </c>
      <c r="P165" s="20">
        <f t="shared" si="65"/>
        <v>1.7216642754662881</v>
      </c>
      <c r="Q165" s="12">
        <v>175.1</v>
      </c>
      <c r="R165" s="20">
        <f t="shared" si="66"/>
        <v>-8.9091947458595051</v>
      </c>
      <c r="S165" s="12">
        <v>124.7</v>
      </c>
      <c r="T165" s="20">
        <f t="shared" si="67"/>
        <v>7.1371291098636656</v>
      </c>
      <c r="U165" s="12">
        <v>121.5</v>
      </c>
      <c r="V165" s="20">
        <f t="shared" si="68"/>
        <v>-0.82304526748971196</v>
      </c>
      <c r="W165" s="12">
        <v>137.80000000000001</v>
      </c>
      <c r="X165" s="20">
        <f t="shared" si="69"/>
        <v>-1.8867924528302049</v>
      </c>
      <c r="Y165" s="12">
        <v>124.4</v>
      </c>
      <c r="Z165" s="20">
        <f t="shared" si="70"/>
        <v>3.295819935691314</v>
      </c>
      <c r="AA165" s="12">
        <v>143.69999999999999</v>
      </c>
      <c r="AB165" s="20">
        <f t="shared" si="71"/>
        <v>1.4613778705636902</v>
      </c>
      <c r="AC165" s="12">
        <v>139.80000000000001</v>
      </c>
      <c r="AD165" s="20">
        <f t="shared" si="72"/>
        <v>-0.57224606580830562</v>
      </c>
      <c r="AE165" s="12">
        <v>150.5</v>
      </c>
      <c r="AF165" s="20">
        <f t="shared" si="73"/>
        <v>-1.5282392026578149</v>
      </c>
      <c r="AG165" s="12">
        <v>131.6</v>
      </c>
      <c r="AH165" s="20">
        <f t="shared" si="74"/>
        <v>5.8510638297872477</v>
      </c>
      <c r="AI165" s="12">
        <v>123.7</v>
      </c>
      <c r="AJ165" s="20">
        <f t="shared" si="75"/>
        <v>6.7906224737267511</v>
      </c>
      <c r="AK165" s="12">
        <v>130.4</v>
      </c>
      <c r="AL165" s="20">
        <f t="shared" si="76"/>
        <v>6.0582822085889614</v>
      </c>
      <c r="AM165" s="11" t="s">
        <v>98</v>
      </c>
      <c r="AN165" s="11">
        <f t="shared" si="86"/>
        <v>132.6</v>
      </c>
      <c r="AO165" s="20">
        <f t="shared" si="58"/>
        <v>1.357466063348425</v>
      </c>
      <c r="AP165" s="12">
        <v>119.7</v>
      </c>
      <c r="AQ165" s="20">
        <f t="shared" si="77"/>
        <v>8.1035923141186323</v>
      </c>
      <c r="AR165" s="12">
        <v>127.2</v>
      </c>
      <c r="AS165" s="20">
        <f t="shared" si="78"/>
        <v>3.6949685534591215</v>
      </c>
      <c r="AT165" s="12">
        <v>125</v>
      </c>
      <c r="AU165" s="20">
        <f t="shared" si="79"/>
        <v>3.5200000000000045</v>
      </c>
      <c r="AV165" s="12">
        <v>113.2</v>
      </c>
      <c r="AW165" s="20">
        <f t="shared" si="80"/>
        <v>2.4734982332155453</v>
      </c>
      <c r="AX165" s="12">
        <v>123.5</v>
      </c>
      <c r="AY165" s="20">
        <f t="shared" si="81"/>
        <v>2.5101214574898738</v>
      </c>
      <c r="AZ165" s="12">
        <v>135.5</v>
      </c>
      <c r="BA165" s="20">
        <f t="shared" si="82"/>
        <v>0.95940959409594928</v>
      </c>
      <c r="BB165" s="12">
        <v>122.4</v>
      </c>
      <c r="BC165" s="20">
        <f t="shared" si="83"/>
        <v>0.98039215686273573</v>
      </c>
      <c r="BD165" s="12">
        <v>123</v>
      </c>
      <c r="BE165" s="20">
        <f t="shared" si="84"/>
        <v>2.357723577235777</v>
      </c>
      <c r="BF165" s="30">
        <v>131.80000000000001</v>
      </c>
      <c r="BG165" s="39">
        <f t="shared" si="85"/>
        <v>1.8209408194233514</v>
      </c>
    </row>
    <row r="166" spans="1:59" hidden="1" x14ac:dyDescent="0.3">
      <c r="A166" s="11" t="s">
        <v>35</v>
      </c>
      <c r="B166" s="12">
        <v>2017</v>
      </c>
      <c r="C166" s="11" t="s">
        <v>44</v>
      </c>
      <c r="D166" s="11">
        <f t="shared" si="59"/>
        <v>7</v>
      </c>
      <c r="E166" s="12">
        <v>133.6</v>
      </c>
      <c r="F166" s="32">
        <f t="shared" si="60"/>
        <v>0.89820359281438411</v>
      </c>
      <c r="G166" s="12">
        <v>145.69999999999999</v>
      </c>
      <c r="H166" s="20">
        <f t="shared" si="61"/>
        <v>-1.7844886753603257</v>
      </c>
      <c r="I166" s="12">
        <v>129.6</v>
      </c>
      <c r="J166" s="20">
        <f t="shared" si="62"/>
        <v>0.3086419753086464</v>
      </c>
      <c r="K166" s="12">
        <v>138.5</v>
      </c>
      <c r="L166" s="20">
        <f t="shared" si="63"/>
        <v>0.64981949458484167</v>
      </c>
      <c r="M166" s="12">
        <v>118.1</v>
      </c>
      <c r="N166" s="20">
        <f t="shared" si="64"/>
        <v>2.0321761219305725</v>
      </c>
      <c r="O166" s="12">
        <v>141.80000000000001</v>
      </c>
      <c r="P166" s="20">
        <f t="shared" si="65"/>
        <v>4.3723554301833483</v>
      </c>
      <c r="Q166" s="12">
        <v>159.5</v>
      </c>
      <c r="R166" s="20">
        <f t="shared" si="66"/>
        <v>2.1316614420062732</v>
      </c>
      <c r="S166" s="12">
        <v>133.6</v>
      </c>
      <c r="T166" s="20">
        <f t="shared" si="67"/>
        <v>2.8443113772455177</v>
      </c>
      <c r="U166" s="12">
        <v>120.5</v>
      </c>
      <c r="V166" s="20">
        <f t="shared" si="68"/>
        <v>0.2489626556016574</v>
      </c>
      <c r="W166" s="12">
        <v>135.19999999999999</v>
      </c>
      <c r="X166" s="20">
        <f t="shared" si="69"/>
        <v>-0.36982248520710059</v>
      </c>
      <c r="Y166" s="12">
        <v>128.5</v>
      </c>
      <c r="Z166" s="20">
        <f t="shared" si="70"/>
        <v>2.4124513618676997</v>
      </c>
      <c r="AA166" s="12">
        <v>145.80000000000001</v>
      </c>
      <c r="AB166" s="20">
        <f t="shared" si="71"/>
        <v>1.9890260631001213</v>
      </c>
      <c r="AC166" s="12">
        <v>139</v>
      </c>
      <c r="AD166" s="20">
        <f t="shared" si="72"/>
        <v>1.1510791366906434</v>
      </c>
      <c r="AE166" s="12">
        <v>148.19999999999999</v>
      </c>
      <c r="AF166" s="20">
        <f t="shared" si="73"/>
        <v>0.53981106612686325</v>
      </c>
      <c r="AG166" s="12">
        <v>139.30000000000001</v>
      </c>
      <c r="AH166" s="20">
        <f t="shared" si="74"/>
        <v>4.3072505384063167</v>
      </c>
      <c r="AI166" s="12">
        <v>132.1</v>
      </c>
      <c r="AJ166" s="20">
        <f t="shared" si="75"/>
        <v>5.3747161241483683</v>
      </c>
      <c r="AK166" s="12">
        <v>138.30000000000001</v>
      </c>
      <c r="AL166" s="20">
        <f t="shared" si="76"/>
        <v>4.4830079537237806</v>
      </c>
      <c r="AM166" s="11" t="s">
        <v>98</v>
      </c>
      <c r="AN166" s="11">
        <f t="shared" si="86"/>
        <v>132.6</v>
      </c>
      <c r="AO166" s="20">
        <f t="shared" si="58"/>
        <v>1.357466063348425</v>
      </c>
      <c r="AP166" s="12">
        <v>129.4</v>
      </c>
      <c r="AQ166" s="20">
        <f t="shared" si="77"/>
        <v>5.4095826893353935</v>
      </c>
      <c r="AR166" s="12">
        <v>131.9</v>
      </c>
      <c r="AS166" s="20">
        <f t="shared" si="78"/>
        <v>4.0940106141015962</v>
      </c>
      <c r="AT166" s="12">
        <v>129.4</v>
      </c>
      <c r="AU166" s="20">
        <f t="shared" si="79"/>
        <v>2.782071097372484</v>
      </c>
      <c r="AV166" s="12">
        <v>116</v>
      </c>
      <c r="AW166" s="20">
        <f t="shared" si="80"/>
        <v>3.7068965517241357</v>
      </c>
      <c r="AX166" s="12">
        <v>126.6</v>
      </c>
      <c r="AY166" s="20">
        <f t="shared" si="81"/>
        <v>3.870458135860984</v>
      </c>
      <c r="AZ166" s="12">
        <v>136.80000000000001</v>
      </c>
      <c r="BA166" s="20">
        <f t="shared" si="82"/>
        <v>2.4853801169590475</v>
      </c>
      <c r="BB166" s="12">
        <v>123.6</v>
      </c>
      <c r="BC166" s="20">
        <f t="shared" si="83"/>
        <v>1.4563106796116598</v>
      </c>
      <c r="BD166" s="12">
        <v>125.9</v>
      </c>
      <c r="BE166" s="20">
        <f t="shared" si="84"/>
        <v>3.0182684670373177</v>
      </c>
      <c r="BF166" s="30">
        <v>134.19999999999999</v>
      </c>
      <c r="BG166" s="39">
        <f t="shared" si="85"/>
        <v>2.6825633383010605</v>
      </c>
    </row>
    <row r="167" spans="1:59" hidden="1" x14ac:dyDescent="0.3">
      <c r="A167" s="11" t="s">
        <v>30</v>
      </c>
      <c r="B167" s="12">
        <v>2017</v>
      </c>
      <c r="C167" s="11" t="s">
        <v>46</v>
      </c>
      <c r="D167" s="11">
        <f t="shared" si="59"/>
        <v>8</v>
      </c>
      <c r="E167" s="12">
        <v>134.80000000000001</v>
      </c>
      <c r="F167" s="32">
        <f t="shared" si="60"/>
        <v>-1.1869436201780583</v>
      </c>
      <c r="G167" s="12">
        <v>143.1</v>
      </c>
      <c r="H167" s="20">
        <f t="shared" si="61"/>
        <v>0.55904961565339717</v>
      </c>
      <c r="I167" s="12">
        <v>130</v>
      </c>
      <c r="J167" s="20">
        <f t="shared" si="62"/>
        <v>-1.307692307692299</v>
      </c>
      <c r="K167" s="12">
        <v>139.4</v>
      </c>
      <c r="L167" s="20">
        <f t="shared" si="63"/>
        <v>-0.78909612625537606</v>
      </c>
      <c r="M167" s="12">
        <v>120.5</v>
      </c>
      <c r="N167" s="20">
        <f t="shared" si="64"/>
        <v>-5.3112033195020798</v>
      </c>
      <c r="O167" s="12">
        <v>148</v>
      </c>
      <c r="P167" s="20">
        <f t="shared" si="65"/>
        <v>-3.5810810810810887</v>
      </c>
      <c r="Q167" s="12">
        <v>162.9</v>
      </c>
      <c r="R167" s="20">
        <f t="shared" si="66"/>
        <v>10.374462860650709</v>
      </c>
      <c r="S167" s="12">
        <v>137.4</v>
      </c>
      <c r="T167" s="20">
        <f t="shared" si="67"/>
        <v>-10.116448326055316</v>
      </c>
      <c r="U167" s="12">
        <v>120.8</v>
      </c>
      <c r="V167" s="20">
        <f t="shared" si="68"/>
        <v>1.0761589403973486</v>
      </c>
      <c r="W167" s="12">
        <v>134.69999999999999</v>
      </c>
      <c r="X167" s="20">
        <f t="shared" si="69"/>
        <v>2.0786933927245821</v>
      </c>
      <c r="Y167" s="12">
        <v>131.6</v>
      </c>
      <c r="Z167" s="20">
        <f t="shared" si="70"/>
        <v>-5.3191489361702127</v>
      </c>
      <c r="AA167" s="12">
        <v>148.69999999999999</v>
      </c>
      <c r="AB167" s="20">
        <f t="shared" si="71"/>
        <v>-2.8244788164088694</v>
      </c>
      <c r="AC167" s="12">
        <v>140.6</v>
      </c>
      <c r="AD167" s="20">
        <f t="shared" si="72"/>
        <v>-7.1123755334277616E-2</v>
      </c>
      <c r="AE167" s="12">
        <v>149</v>
      </c>
      <c r="AF167" s="20">
        <f t="shared" si="73"/>
        <v>2.0805369127516742</v>
      </c>
      <c r="AG167" s="12">
        <v>145.30000000000001</v>
      </c>
      <c r="AH167" s="20">
        <f t="shared" si="74"/>
        <v>-8.6717136958018042</v>
      </c>
      <c r="AI167" s="12">
        <v>139.19999999999999</v>
      </c>
      <c r="AJ167" s="20">
        <f t="shared" si="75"/>
        <v>-10.704022988505741</v>
      </c>
      <c r="AK167" s="12">
        <v>144.5</v>
      </c>
      <c r="AL167" s="20">
        <f t="shared" si="76"/>
        <v>-9.0657439446366741</v>
      </c>
      <c r="AM167" s="11" t="s">
        <v>32</v>
      </c>
      <c r="AN167" s="11">
        <v>134.4</v>
      </c>
      <c r="AO167" s="20">
        <f t="shared" si="58"/>
        <v>0.967261904761892</v>
      </c>
      <c r="AP167" s="12">
        <v>136.4</v>
      </c>
      <c r="AQ167" s="20">
        <f t="shared" si="77"/>
        <v>-12.829912023460411</v>
      </c>
      <c r="AR167" s="12">
        <v>137.30000000000001</v>
      </c>
      <c r="AS167" s="20">
        <f t="shared" si="78"/>
        <v>-6.9919883466860941</v>
      </c>
      <c r="AT167" s="12">
        <v>133</v>
      </c>
      <c r="AU167" s="20">
        <f t="shared" si="79"/>
        <v>-5.4887218045112762</v>
      </c>
      <c r="AV167" s="12">
        <v>120.3</v>
      </c>
      <c r="AW167" s="20">
        <f t="shared" si="80"/>
        <v>-4.738154613466337</v>
      </c>
      <c r="AX167" s="12">
        <v>131.5</v>
      </c>
      <c r="AY167" s="20">
        <f t="shared" si="81"/>
        <v>-5.627376425855517</v>
      </c>
      <c r="AZ167" s="12">
        <v>140.19999999999999</v>
      </c>
      <c r="BA167" s="20">
        <f t="shared" si="82"/>
        <v>-3.2097004279600569</v>
      </c>
      <c r="BB167" s="12">
        <v>125.4</v>
      </c>
      <c r="BC167" s="20">
        <f t="shared" si="83"/>
        <v>-1.6746411483253656</v>
      </c>
      <c r="BD167" s="12">
        <v>129.69999999999999</v>
      </c>
      <c r="BE167" s="20">
        <f t="shared" si="84"/>
        <v>-4.5489591364687678</v>
      </c>
      <c r="BF167" s="30">
        <v>137.80000000000001</v>
      </c>
      <c r="BG167" s="39">
        <f t="shared" si="85"/>
        <v>-3.7010159651669245</v>
      </c>
    </row>
    <row r="168" spans="1:59" hidden="1" x14ac:dyDescent="0.3">
      <c r="A168" s="11" t="s">
        <v>33</v>
      </c>
      <c r="B168" s="12">
        <v>2017</v>
      </c>
      <c r="C168" s="11" t="s">
        <v>46</v>
      </c>
      <c r="D168" s="11">
        <f t="shared" si="59"/>
        <v>8</v>
      </c>
      <c r="E168" s="12">
        <v>133.19999999999999</v>
      </c>
      <c r="F168" s="32">
        <f t="shared" si="60"/>
        <v>0.82582582582584296</v>
      </c>
      <c r="G168" s="12">
        <v>143.9</v>
      </c>
      <c r="H168" s="20">
        <f t="shared" si="61"/>
        <v>-0.34746351633078526</v>
      </c>
      <c r="I168" s="12">
        <v>128.30000000000001</v>
      </c>
      <c r="J168" s="20">
        <f t="shared" si="62"/>
        <v>0.77942322681215892</v>
      </c>
      <c r="K168" s="12">
        <v>138.30000000000001</v>
      </c>
      <c r="L168" s="20">
        <f t="shared" si="63"/>
        <v>0.50614605929138723</v>
      </c>
      <c r="M168" s="12">
        <v>114.1</v>
      </c>
      <c r="N168" s="20">
        <f t="shared" si="64"/>
        <v>3.5056967572304996</v>
      </c>
      <c r="O168" s="12">
        <v>142.69999999999999</v>
      </c>
      <c r="P168" s="20">
        <f t="shared" si="65"/>
        <v>1.9621583742116409</v>
      </c>
      <c r="Q168" s="12">
        <v>179.8</v>
      </c>
      <c r="R168" s="20">
        <f t="shared" si="66"/>
        <v>-6.2291434927697527</v>
      </c>
      <c r="S168" s="12">
        <v>123.5</v>
      </c>
      <c r="T168" s="20">
        <f t="shared" si="67"/>
        <v>7.4493927125505985</v>
      </c>
      <c r="U168" s="12">
        <v>122.1</v>
      </c>
      <c r="V168" s="20">
        <f t="shared" si="68"/>
        <v>-0.73710073710073021</v>
      </c>
      <c r="W168" s="12">
        <v>137.5</v>
      </c>
      <c r="X168" s="20">
        <f t="shared" si="69"/>
        <v>-1.3818181818181861</v>
      </c>
      <c r="Y168" s="12">
        <v>124.6</v>
      </c>
      <c r="Z168" s="20">
        <f t="shared" si="70"/>
        <v>3.2905296950240728</v>
      </c>
      <c r="AA168" s="12">
        <v>144.5</v>
      </c>
      <c r="AB168" s="20">
        <f t="shared" si="71"/>
        <v>1.5916955017301115</v>
      </c>
      <c r="AC168" s="12">
        <v>140.5</v>
      </c>
      <c r="AD168" s="20">
        <f t="shared" si="72"/>
        <v>7.1174377224195243E-2</v>
      </c>
      <c r="AE168" s="12">
        <v>152.1</v>
      </c>
      <c r="AF168" s="20">
        <f t="shared" si="73"/>
        <v>-1.512163050624578</v>
      </c>
      <c r="AG168" s="12">
        <v>132.69999999999999</v>
      </c>
      <c r="AH168" s="20">
        <f t="shared" si="74"/>
        <v>5.7272042200452322</v>
      </c>
      <c r="AI168" s="12">
        <v>124.3</v>
      </c>
      <c r="AJ168" s="20">
        <f t="shared" si="75"/>
        <v>6.9991954947707189</v>
      </c>
      <c r="AK168" s="12">
        <v>131.4</v>
      </c>
      <c r="AL168" s="20">
        <f t="shared" si="76"/>
        <v>6.0121765601217696</v>
      </c>
      <c r="AM168" s="11" t="s">
        <v>99</v>
      </c>
      <c r="AN168" s="11">
        <f t="shared" si="86"/>
        <v>134.4</v>
      </c>
      <c r="AO168" s="20">
        <f t="shared" si="58"/>
        <v>0.967261904761892</v>
      </c>
      <c r="AP168" s="12">
        <v>118.9</v>
      </c>
      <c r="AQ168" s="20">
        <f t="shared" si="77"/>
        <v>9.1673675357443276</v>
      </c>
      <c r="AR168" s="12">
        <v>127.7</v>
      </c>
      <c r="AS168" s="20">
        <f t="shared" si="78"/>
        <v>3.9937353171495755</v>
      </c>
      <c r="AT168" s="12">
        <v>125.7</v>
      </c>
      <c r="AU168" s="20">
        <f t="shared" si="79"/>
        <v>3.5799522673030908</v>
      </c>
      <c r="AV168" s="12">
        <v>114.6</v>
      </c>
      <c r="AW168" s="20">
        <f t="shared" si="80"/>
        <v>2.3560209424083793</v>
      </c>
      <c r="AX168" s="12">
        <v>124.1</v>
      </c>
      <c r="AY168" s="20">
        <f t="shared" si="81"/>
        <v>2.5785656728444826</v>
      </c>
      <c r="AZ168" s="12">
        <v>135.69999999999999</v>
      </c>
      <c r="BA168" s="20">
        <f t="shared" si="82"/>
        <v>1.4001473839351555</v>
      </c>
      <c r="BB168" s="12">
        <v>123.3</v>
      </c>
      <c r="BC168" s="20">
        <f t="shared" si="83"/>
        <v>0.97323600973236235</v>
      </c>
      <c r="BD168" s="12">
        <v>123.8</v>
      </c>
      <c r="BE168" s="20">
        <f t="shared" si="84"/>
        <v>2.4232633279483036</v>
      </c>
      <c r="BF168" s="30">
        <v>132.69999999999999</v>
      </c>
      <c r="BG168" s="39">
        <f t="shared" si="85"/>
        <v>2.0346646571213394</v>
      </c>
    </row>
    <row r="169" spans="1:59" hidden="1" x14ac:dyDescent="0.3">
      <c r="A169" s="11" t="s">
        <v>35</v>
      </c>
      <c r="B169" s="12">
        <v>2017</v>
      </c>
      <c r="C169" s="11" t="s">
        <v>46</v>
      </c>
      <c r="D169" s="11">
        <f t="shared" si="59"/>
        <v>8</v>
      </c>
      <c r="E169" s="12">
        <v>134.30000000000001</v>
      </c>
      <c r="F169" s="32">
        <f t="shared" si="60"/>
        <v>0.6701414743112265</v>
      </c>
      <c r="G169" s="12">
        <v>143.4</v>
      </c>
      <c r="H169" s="20">
        <f t="shared" si="61"/>
        <v>-0.97629009762901364</v>
      </c>
      <c r="I169" s="12">
        <v>129.30000000000001</v>
      </c>
      <c r="J169" s="20">
        <f t="shared" si="62"/>
        <v>0.92807424593966625</v>
      </c>
      <c r="K169" s="12">
        <v>139</v>
      </c>
      <c r="L169" s="20">
        <f t="shared" si="63"/>
        <v>0.86330935251797747</v>
      </c>
      <c r="M169" s="12">
        <v>118.1</v>
      </c>
      <c r="N169" s="20">
        <f t="shared" si="64"/>
        <v>2.2015241320914551</v>
      </c>
      <c r="O169" s="12">
        <v>145.5</v>
      </c>
      <c r="P169" s="20">
        <f t="shared" si="65"/>
        <v>1.5807560137457124</v>
      </c>
      <c r="Q169" s="12">
        <v>168.6</v>
      </c>
      <c r="R169" s="20">
        <f t="shared" si="66"/>
        <v>-8.3629893238434132</v>
      </c>
      <c r="S169" s="12">
        <v>132.69999999999999</v>
      </c>
      <c r="T169" s="20">
        <f t="shared" si="67"/>
        <v>3.3157498116051287</v>
      </c>
      <c r="U169" s="12">
        <v>121.2</v>
      </c>
      <c r="V169" s="20">
        <f t="shared" si="68"/>
        <v>-0.16501650165016735</v>
      </c>
      <c r="W169" s="12">
        <v>135.6</v>
      </c>
      <c r="X169" s="20">
        <f t="shared" si="69"/>
        <v>-0.66371681415929629</v>
      </c>
      <c r="Y169" s="12">
        <v>128.69999999999999</v>
      </c>
      <c r="Z169" s="20">
        <f t="shared" si="70"/>
        <v>2.3310023310023311</v>
      </c>
      <c r="AA169" s="12">
        <v>146.80000000000001</v>
      </c>
      <c r="AB169" s="20">
        <f t="shared" si="71"/>
        <v>1.7029972752043594</v>
      </c>
      <c r="AC169" s="12">
        <v>140.6</v>
      </c>
      <c r="AD169" s="20">
        <f t="shared" si="72"/>
        <v>-0.71123755334281646</v>
      </c>
      <c r="AE169" s="12">
        <v>149.80000000000001</v>
      </c>
      <c r="AF169" s="20">
        <f t="shared" si="73"/>
        <v>0</v>
      </c>
      <c r="AG169" s="12">
        <v>140.30000000000001</v>
      </c>
      <c r="AH169" s="20">
        <f t="shared" si="74"/>
        <v>4.1339985744832379</v>
      </c>
      <c r="AI169" s="12">
        <v>133</v>
      </c>
      <c r="AJ169" s="20">
        <f t="shared" si="75"/>
        <v>5.0375939849623981</v>
      </c>
      <c r="AK169" s="12">
        <v>139.30000000000001</v>
      </c>
      <c r="AL169" s="20">
        <f t="shared" si="76"/>
        <v>4.2354630294328626</v>
      </c>
      <c r="AM169" s="11" t="s">
        <v>99</v>
      </c>
      <c r="AN169" s="11">
        <f t="shared" si="86"/>
        <v>134.4</v>
      </c>
      <c r="AO169" s="20">
        <f t="shared" si="58"/>
        <v>0.967261904761892</v>
      </c>
      <c r="AP169" s="12">
        <v>129.80000000000001</v>
      </c>
      <c r="AQ169" s="20">
        <f t="shared" si="77"/>
        <v>5.855161787365172</v>
      </c>
      <c r="AR169" s="12">
        <v>132.80000000000001</v>
      </c>
      <c r="AS169" s="20">
        <f t="shared" si="78"/>
        <v>3.8403614457831283</v>
      </c>
      <c r="AT169" s="12">
        <v>130.19999999999999</v>
      </c>
      <c r="AU169" s="20">
        <f t="shared" si="79"/>
        <v>2.4577572964669869</v>
      </c>
      <c r="AV169" s="12">
        <v>117.3</v>
      </c>
      <c r="AW169" s="20">
        <f t="shared" si="80"/>
        <v>3.3248081841432278</v>
      </c>
      <c r="AX169" s="12">
        <v>127.3</v>
      </c>
      <c r="AY169" s="20">
        <f t="shared" si="81"/>
        <v>3.9277297721916842</v>
      </c>
      <c r="AZ169" s="12">
        <v>137.6</v>
      </c>
      <c r="BA169" s="20">
        <f t="shared" si="82"/>
        <v>1.4534883720930232</v>
      </c>
      <c r="BB169" s="12">
        <v>124.5</v>
      </c>
      <c r="BC169" s="20">
        <f t="shared" si="83"/>
        <v>1.7670682730923717</v>
      </c>
      <c r="BD169" s="12">
        <v>126.8</v>
      </c>
      <c r="BE169" s="20">
        <f t="shared" si="84"/>
        <v>2.7602523659306106</v>
      </c>
      <c r="BF169" s="30">
        <v>135.4</v>
      </c>
      <c r="BG169" s="39">
        <f t="shared" si="85"/>
        <v>1.6248153618906858</v>
      </c>
    </row>
    <row r="170" spans="1:59" hidden="1" x14ac:dyDescent="0.3">
      <c r="A170" s="11" t="s">
        <v>30</v>
      </c>
      <c r="B170" s="12">
        <v>2017</v>
      </c>
      <c r="C170" s="11" t="s">
        <v>48</v>
      </c>
      <c r="D170" s="11">
        <f t="shared" si="59"/>
        <v>9</v>
      </c>
      <c r="E170" s="12">
        <v>135.19999999999999</v>
      </c>
      <c r="F170" s="32">
        <f t="shared" si="60"/>
        <v>-1.1834319526627177</v>
      </c>
      <c r="G170" s="12">
        <v>142</v>
      </c>
      <c r="H170" s="20">
        <f t="shared" si="61"/>
        <v>0.70422535211267612</v>
      </c>
      <c r="I170" s="12">
        <v>130.5</v>
      </c>
      <c r="J170" s="20">
        <f t="shared" si="62"/>
        <v>-0.61302681992338037</v>
      </c>
      <c r="K170" s="12">
        <v>140.19999999999999</v>
      </c>
      <c r="L170" s="20">
        <f t="shared" si="63"/>
        <v>-1.0699001426533525</v>
      </c>
      <c r="M170" s="12">
        <v>120.7</v>
      </c>
      <c r="N170" s="20">
        <f t="shared" si="64"/>
        <v>-5.1367025683512857</v>
      </c>
      <c r="O170" s="12">
        <v>147.80000000000001</v>
      </c>
      <c r="P170" s="20">
        <f t="shared" si="65"/>
        <v>-6.9688768606224691</v>
      </c>
      <c r="Q170" s="12">
        <v>154.5</v>
      </c>
      <c r="R170" s="20">
        <f t="shared" si="66"/>
        <v>4.0129449838187625</v>
      </c>
      <c r="S170" s="12">
        <v>137.1</v>
      </c>
      <c r="T170" s="20">
        <f t="shared" si="67"/>
        <v>-9.190371991247261</v>
      </c>
      <c r="U170" s="12">
        <v>121</v>
      </c>
      <c r="V170" s="20">
        <f t="shared" si="68"/>
        <v>1.1570247933884343</v>
      </c>
      <c r="W170" s="12">
        <v>134.69999999999999</v>
      </c>
      <c r="X170" s="20">
        <f t="shared" si="69"/>
        <v>1.9302152932442636</v>
      </c>
      <c r="Y170" s="12">
        <v>131.69999999999999</v>
      </c>
      <c r="Z170" s="20">
        <f t="shared" si="70"/>
        <v>-5.2391799544419078</v>
      </c>
      <c r="AA170" s="12">
        <v>149.30000000000001</v>
      </c>
      <c r="AB170" s="20">
        <f t="shared" si="71"/>
        <v>-2.8801071667783065</v>
      </c>
      <c r="AC170" s="12">
        <v>139.6</v>
      </c>
      <c r="AD170" s="20">
        <f t="shared" si="72"/>
        <v>-1.1461318051575891</v>
      </c>
      <c r="AE170" s="12">
        <v>149.80000000000001</v>
      </c>
      <c r="AF170" s="20">
        <f t="shared" si="73"/>
        <v>2.5367156208277586</v>
      </c>
      <c r="AG170" s="12">
        <v>146.1</v>
      </c>
      <c r="AH170" s="20">
        <f t="shared" si="74"/>
        <v>-8.7611225188227131</v>
      </c>
      <c r="AI170" s="12">
        <v>139.69999999999999</v>
      </c>
      <c r="AJ170" s="20">
        <f t="shared" si="75"/>
        <v>-10.808876163206868</v>
      </c>
      <c r="AK170" s="12">
        <v>145.19999999999999</v>
      </c>
      <c r="AL170" s="20">
        <f t="shared" si="76"/>
        <v>-9.0909090909090846</v>
      </c>
      <c r="AM170" s="11" t="s">
        <v>32</v>
      </c>
      <c r="AN170" s="11">
        <v>135.69999999999999</v>
      </c>
      <c r="AO170" s="20">
        <f t="shared" si="58"/>
        <v>1.1790714812085652</v>
      </c>
      <c r="AP170" s="12">
        <v>137.4</v>
      </c>
      <c r="AQ170" s="20">
        <f t="shared" si="77"/>
        <v>-12.227074235807867</v>
      </c>
      <c r="AR170" s="12">
        <v>137.9</v>
      </c>
      <c r="AS170" s="20">
        <f t="shared" si="78"/>
        <v>-7.1065989847715807</v>
      </c>
      <c r="AT170" s="12">
        <v>133.4</v>
      </c>
      <c r="AU170" s="20">
        <f t="shared" si="79"/>
        <v>-5.4722638680659754</v>
      </c>
      <c r="AV170" s="12">
        <v>121.2</v>
      </c>
      <c r="AW170" s="20">
        <f t="shared" si="80"/>
        <v>-4.5379537953795381</v>
      </c>
      <c r="AX170" s="12">
        <v>132.30000000000001</v>
      </c>
      <c r="AY170" s="20">
        <f t="shared" si="81"/>
        <v>-5.8956916099773329</v>
      </c>
      <c r="AZ170" s="12">
        <v>139.6</v>
      </c>
      <c r="BA170" s="20">
        <f t="shared" si="82"/>
        <v>-2.6504297994269259</v>
      </c>
      <c r="BB170" s="12">
        <v>126.7</v>
      </c>
      <c r="BC170" s="20">
        <f t="shared" si="83"/>
        <v>-1.8153117600631388</v>
      </c>
      <c r="BD170" s="12">
        <v>130.30000000000001</v>
      </c>
      <c r="BE170" s="20">
        <f t="shared" si="84"/>
        <v>-4.4512663085188118</v>
      </c>
      <c r="BF170" s="30">
        <v>137.6</v>
      </c>
      <c r="BG170" s="39">
        <f t="shared" si="85"/>
        <v>-3.7790697674418525</v>
      </c>
    </row>
    <row r="171" spans="1:59" hidden="1" x14ac:dyDescent="0.3">
      <c r="A171" s="11" t="s">
        <v>33</v>
      </c>
      <c r="B171" s="12">
        <v>2017</v>
      </c>
      <c r="C171" s="11" t="s">
        <v>48</v>
      </c>
      <c r="D171" s="11">
        <f t="shared" si="59"/>
        <v>9</v>
      </c>
      <c r="E171" s="12">
        <v>133.6</v>
      </c>
      <c r="F171" s="32">
        <f t="shared" si="60"/>
        <v>0.82335329341316943</v>
      </c>
      <c r="G171" s="12">
        <v>143</v>
      </c>
      <c r="H171" s="20">
        <f t="shared" si="61"/>
        <v>-0.41958041958041559</v>
      </c>
      <c r="I171" s="12">
        <v>129.69999999999999</v>
      </c>
      <c r="J171" s="20">
        <f t="shared" si="62"/>
        <v>0.38550501156515038</v>
      </c>
      <c r="K171" s="12">
        <v>138.69999999999999</v>
      </c>
      <c r="L171" s="20">
        <f t="shared" si="63"/>
        <v>0.64888248017303951</v>
      </c>
      <c r="M171" s="12">
        <v>114.5</v>
      </c>
      <c r="N171" s="20">
        <f t="shared" si="64"/>
        <v>3.4061135371179088</v>
      </c>
      <c r="O171" s="12">
        <v>137.5</v>
      </c>
      <c r="P171" s="20">
        <f t="shared" si="65"/>
        <v>4</v>
      </c>
      <c r="Q171" s="12">
        <v>160.69999999999999</v>
      </c>
      <c r="R171" s="20">
        <f t="shared" si="66"/>
        <v>-2.5513378967019258</v>
      </c>
      <c r="S171" s="12">
        <v>124.5</v>
      </c>
      <c r="T171" s="20">
        <f t="shared" si="67"/>
        <v>6.7469879518072329</v>
      </c>
      <c r="U171" s="12">
        <v>122.4</v>
      </c>
      <c r="V171" s="20">
        <f t="shared" si="68"/>
        <v>-0.73529411764706343</v>
      </c>
      <c r="W171" s="12">
        <v>137.30000000000001</v>
      </c>
      <c r="X171" s="20">
        <f t="shared" si="69"/>
        <v>-1.2381646030590072</v>
      </c>
      <c r="Y171" s="12">
        <v>124.8</v>
      </c>
      <c r="Z171" s="20">
        <f t="shared" si="70"/>
        <v>3.2051282051282168</v>
      </c>
      <c r="AA171" s="12">
        <v>145</v>
      </c>
      <c r="AB171" s="20">
        <f t="shared" si="71"/>
        <v>1.586206896551732</v>
      </c>
      <c r="AC171" s="12">
        <v>138</v>
      </c>
      <c r="AD171" s="20">
        <f t="shared" si="72"/>
        <v>0.72463768115942029</v>
      </c>
      <c r="AE171" s="12">
        <v>153.6</v>
      </c>
      <c r="AF171" s="20">
        <f t="shared" si="73"/>
        <v>-1.8229166666666556</v>
      </c>
      <c r="AG171" s="12">
        <v>133.30000000000001</v>
      </c>
      <c r="AH171" s="20">
        <f t="shared" si="74"/>
        <v>5.8514628657164156</v>
      </c>
      <c r="AI171" s="12">
        <v>124.6</v>
      </c>
      <c r="AJ171" s="20">
        <f t="shared" si="75"/>
        <v>7.062600321027297</v>
      </c>
      <c r="AK171" s="12">
        <v>132</v>
      </c>
      <c r="AL171" s="20">
        <f t="shared" si="76"/>
        <v>6.0606060606060606</v>
      </c>
      <c r="AM171" s="11" t="s">
        <v>100</v>
      </c>
      <c r="AN171" s="11">
        <f t="shared" si="86"/>
        <v>135.69999999999999</v>
      </c>
      <c r="AO171" s="20">
        <f t="shared" si="58"/>
        <v>1.1790714812085652</v>
      </c>
      <c r="AP171" s="12">
        <v>120.6</v>
      </c>
      <c r="AQ171" s="20">
        <f t="shared" si="77"/>
        <v>8.6235489220563899</v>
      </c>
      <c r="AR171" s="12">
        <v>128.1</v>
      </c>
      <c r="AS171" s="20">
        <f t="shared" si="78"/>
        <v>4.0593286494925973</v>
      </c>
      <c r="AT171" s="12">
        <v>126.1</v>
      </c>
      <c r="AU171" s="20">
        <f t="shared" si="79"/>
        <v>3.5685963521015074</v>
      </c>
      <c r="AV171" s="12">
        <v>115.7</v>
      </c>
      <c r="AW171" s="20">
        <f t="shared" si="80"/>
        <v>2.2471910112359503</v>
      </c>
      <c r="AX171" s="12">
        <v>124.5</v>
      </c>
      <c r="AY171" s="20">
        <f t="shared" si="81"/>
        <v>2.7309236947791211</v>
      </c>
      <c r="AZ171" s="12">
        <v>135.9</v>
      </c>
      <c r="BA171" s="20">
        <f t="shared" si="82"/>
        <v>1.1037527593818983</v>
      </c>
      <c r="BB171" s="12">
        <v>124.4</v>
      </c>
      <c r="BC171" s="20">
        <f t="shared" si="83"/>
        <v>1.0450160771704158</v>
      </c>
      <c r="BD171" s="12">
        <v>124.5</v>
      </c>
      <c r="BE171" s="20">
        <f t="shared" si="84"/>
        <v>2.4096385542168677</v>
      </c>
      <c r="BF171" s="30">
        <v>132.4</v>
      </c>
      <c r="BG171" s="39">
        <f t="shared" si="85"/>
        <v>2.1148036253776303</v>
      </c>
    </row>
    <row r="172" spans="1:59" hidden="1" x14ac:dyDescent="0.3">
      <c r="A172" s="11" t="s">
        <v>35</v>
      </c>
      <c r="B172" s="12">
        <v>2017</v>
      </c>
      <c r="C172" s="11" t="s">
        <v>48</v>
      </c>
      <c r="D172" s="11">
        <f t="shared" si="59"/>
        <v>9</v>
      </c>
      <c r="E172" s="12">
        <v>134.69999999999999</v>
      </c>
      <c r="F172" s="32">
        <f t="shared" si="60"/>
        <v>0.89086859688197273</v>
      </c>
      <c r="G172" s="12">
        <v>142.4</v>
      </c>
      <c r="H172" s="20">
        <f t="shared" si="61"/>
        <v>-0.35112359550561795</v>
      </c>
      <c r="I172" s="12">
        <v>130.19999999999999</v>
      </c>
      <c r="J172" s="20">
        <f t="shared" si="62"/>
        <v>0.61443932411675228</v>
      </c>
      <c r="K172" s="12">
        <v>139.6</v>
      </c>
      <c r="L172" s="20">
        <f t="shared" si="63"/>
        <v>1.3610315186246458</v>
      </c>
      <c r="M172" s="12">
        <v>118.4</v>
      </c>
      <c r="N172" s="20">
        <f t="shared" si="64"/>
        <v>2.5337837837837838</v>
      </c>
      <c r="O172" s="12">
        <v>143</v>
      </c>
      <c r="P172" s="20">
        <f t="shared" si="65"/>
        <v>2.5874125874125795</v>
      </c>
      <c r="Q172" s="12">
        <v>156.6</v>
      </c>
      <c r="R172" s="20">
        <f t="shared" si="66"/>
        <v>0.31928480204342274</v>
      </c>
      <c r="S172" s="12">
        <v>132.9</v>
      </c>
      <c r="T172" s="20">
        <f t="shared" si="67"/>
        <v>2.6335590669676447</v>
      </c>
      <c r="U172" s="12">
        <v>121.5</v>
      </c>
      <c r="V172" s="20">
        <f t="shared" si="68"/>
        <v>-8.2304526748966517E-2</v>
      </c>
      <c r="W172" s="12">
        <v>135.6</v>
      </c>
      <c r="X172" s="20">
        <f t="shared" si="69"/>
        <v>0</v>
      </c>
      <c r="Y172" s="12">
        <v>128.80000000000001</v>
      </c>
      <c r="Z172" s="20">
        <f t="shared" si="70"/>
        <v>1.9409937888198756</v>
      </c>
      <c r="AA172" s="12">
        <v>147.30000000000001</v>
      </c>
      <c r="AB172" s="20">
        <f t="shared" si="71"/>
        <v>2.0366598778004072</v>
      </c>
      <c r="AC172" s="12">
        <v>139</v>
      </c>
      <c r="AD172" s="20">
        <f t="shared" si="72"/>
        <v>1.0071942446043207</v>
      </c>
      <c r="AE172" s="12">
        <v>150.80000000000001</v>
      </c>
      <c r="AF172" s="20">
        <f t="shared" si="73"/>
        <v>-0.19893899204244783</v>
      </c>
      <c r="AG172" s="12">
        <v>141.1</v>
      </c>
      <c r="AH172" s="20">
        <f t="shared" si="74"/>
        <v>4.3231750531537871</v>
      </c>
      <c r="AI172" s="12">
        <v>133.4</v>
      </c>
      <c r="AJ172" s="20">
        <f t="shared" si="75"/>
        <v>5.3973013493253283</v>
      </c>
      <c r="AK172" s="12">
        <v>140</v>
      </c>
      <c r="AL172" s="20">
        <f t="shared" si="76"/>
        <v>4.4285714285714208</v>
      </c>
      <c r="AM172" s="11" t="s">
        <v>100</v>
      </c>
      <c r="AN172" s="11">
        <f t="shared" si="86"/>
        <v>135.69999999999999</v>
      </c>
      <c r="AO172" s="20">
        <f t="shared" si="58"/>
        <v>1.1790714812085652</v>
      </c>
      <c r="AP172" s="12">
        <v>131</v>
      </c>
      <c r="AQ172" s="20">
        <f t="shared" si="77"/>
        <v>5.4198473282442707</v>
      </c>
      <c r="AR172" s="12">
        <v>133.30000000000001</v>
      </c>
      <c r="AS172" s="20">
        <f t="shared" si="78"/>
        <v>3.8259564891222757</v>
      </c>
      <c r="AT172" s="12">
        <v>130.6</v>
      </c>
      <c r="AU172" s="20">
        <f t="shared" si="79"/>
        <v>2.7565084226646204</v>
      </c>
      <c r="AV172" s="12">
        <v>118.3</v>
      </c>
      <c r="AW172" s="20">
        <f t="shared" si="80"/>
        <v>2.2823330515638234</v>
      </c>
      <c r="AX172" s="12">
        <v>127.9</v>
      </c>
      <c r="AY172" s="20">
        <f t="shared" si="81"/>
        <v>3.9874902267396357</v>
      </c>
      <c r="AZ172" s="12">
        <v>137.4</v>
      </c>
      <c r="BA172" s="20">
        <f t="shared" si="82"/>
        <v>1.9650655021833978</v>
      </c>
      <c r="BB172" s="12">
        <v>125.7</v>
      </c>
      <c r="BC172" s="20">
        <f t="shared" si="83"/>
        <v>1.3524264120922855</v>
      </c>
      <c r="BD172" s="12">
        <v>127.5</v>
      </c>
      <c r="BE172" s="20">
        <f t="shared" si="84"/>
        <v>2.5098039215686185</v>
      </c>
      <c r="BF172" s="30">
        <v>135.19999999999999</v>
      </c>
      <c r="BG172" s="39">
        <f t="shared" si="85"/>
        <v>2.2928994082840406</v>
      </c>
    </row>
    <row r="173" spans="1:59" hidden="1" x14ac:dyDescent="0.3">
      <c r="A173" s="11" t="s">
        <v>30</v>
      </c>
      <c r="B173" s="12">
        <v>2017</v>
      </c>
      <c r="C173" s="11" t="s">
        <v>50</v>
      </c>
      <c r="D173" s="11">
        <f t="shared" si="59"/>
        <v>10</v>
      </c>
      <c r="E173" s="12">
        <v>135.9</v>
      </c>
      <c r="F173" s="32">
        <f t="shared" si="60"/>
        <v>-1.4716703458425313</v>
      </c>
      <c r="G173" s="12">
        <v>141.9</v>
      </c>
      <c r="H173" s="20">
        <f t="shared" si="61"/>
        <v>0.63424947145877775</v>
      </c>
      <c r="I173" s="12">
        <v>131</v>
      </c>
      <c r="J173" s="20">
        <f t="shared" si="62"/>
        <v>0.30534351145038602</v>
      </c>
      <c r="K173" s="12">
        <v>141.5</v>
      </c>
      <c r="L173" s="20">
        <f t="shared" si="63"/>
        <v>-1.6961130742049511</v>
      </c>
      <c r="M173" s="12">
        <v>121.4</v>
      </c>
      <c r="N173" s="20">
        <f t="shared" si="64"/>
        <v>-5.3542009884678752</v>
      </c>
      <c r="O173" s="12">
        <v>146.69999999999999</v>
      </c>
      <c r="P173" s="20">
        <f t="shared" si="65"/>
        <v>-7.5664621676891581</v>
      </c>
      <c r="Q173" s="12">
        <v>157.1</v>
      </c>
      <c r="R173" s="20">
        <f t="shared" si="66"/>
        <v>10.248249522597069</v>
      </c>
      <c r="S173" s="12">
        <v>136.4</v>
      </c>
      <c r="T173" s="20">
        <f t="shared" si="67"/>
        <v>-9.0175953079178974</v>
      </c>
      <c r="U173" s="12">
        <v>121.4</v>
      </c>
      <c r="V173" s="20">
        <f t="shared" si="68"/>
        <v>0.98846787479405973</v>
      </c>
      <c r="W173" s="12">
        <v>135.6</v>
      </c>
      <c r="X173" s="20">
        <f t="shared" si="69"/>
        <v>1.6224188790560601</v>
      </c>
      <c r="Y173" s="12">
        <v>131.30000000000001</v>
      </c>
      <c r="Z173" s="20">
        <f t="shared" si="70"/>
        <v>-4.7220106626047347</v>
      </c>
      <c r="AA173" s="12">
        <v>150.30000000000001</v>
      </c>
      <c r="AB173" s="20">
        <f t="shared" si="71"/>
        <v>-3.1936127744511054</v>
      </c>
      <c r="AC173" s="12">
        <v>140.4</v>
      </c>
      <c r="AD173" s="20">
        <f t="shared" si="72"/>
        <v>-0.4985754985755107</v>
      </c>
      <c r="AE173" s="12">
        <v>150.5</v>
      </c>
      <c r="AF173" s="20">
        <f t="shared" si="73"/>
        <v>2.7242524916943482</v>
      </c>
      <c r="AG173" s="12">
        <v>147.19999999999999</v>
      </c>
      <c r="AH173" s="20">
        <f t="shared" si="74"/>
        <v>-8.9673913043478191</v>
      </c>
      <c r="AI173" s="12">
        <v>140.6</v>
      </c>
      <c r="AJ173" s="20">
        <f t="shared" si="75"/>
        <v>-11.166429587482211</v>
      </c>
      <c r="AK173" s="12">
        <v>146.19999999999999</v>
      </c>
      <c r="AL173" s="20">
        <f t="shared" si="76"/>
        <v>-9.3023255813953458</v>
      </c>
      <c r="AM173" s="11" t="s">
        <v>32</v>
      </c>
      <c r="AN173" s="11">
        <v>137.30000000000001</v>
      </c>
      <c r="AO173" s="20">
        <f t="shared" si="58"/>
        <v>0.94683175528039543</v>
      </c>
      <c r="AP173" s="12">
        <v>138.1</v>
      </c>
      <c r="AQ173" s="20">
        <f t="shared" si="77"/>
        <v>-11.223750905141202</v>
      </c>
      <c r="AR173" s="12">
        <v>138.4</v>
      </c>
      <c r="AS173" s="20">
        <f t="shared" si="78"/>
        <v>-7.2976878612716716</v>
      </c>
      <c r="AT173" s="12">
        <v>134.19999999999999</v>
      </c>
      <c r="AU173" s="20">
        <f t="shared" si="79"/>
        <v>-5.6631892697466428</v>
      </c>
      <c r="AV173" s="12">
        <v>121</v>
      </c>
      <c r="AW173" s="20">
        <f t="shared" si="80"/>
        <v>-4.9586776859504136</v>
      </c>
      <c r="AX173" s="12">
        <v>133</v>
      </c>
      <c r="AY173" s="20">
        <f t="shared" si="81"/>
        <v>-6.1654135338345881</v>
      </c>
      <c r="AZ173" s="12">
        <v>140.1</v>
      </c>
      <c r="BA173" s="20">
        <f t="shared" si="82"/>
        <v>-2.7123483226266831</v>
      </c>
      <c r="BB173" s="12">
        <v>127.4</v>
      </c>
      <c r="BC173" s="20">
        <f t="shared" si="83"/>
        <v>-2.1978021978022069</v>
      </c>
      <c r="BD173" s="12">
        <v>130.69999999999999</v>
      </c>
      <c r="BE173" s="20">
        <f t="shared" si="84"/>
        <v>-4.7436878347360283</v>
      </c>
      <c r="BF173" s="30">
        <v>138.30000000000001</v>
      </c>
      <c r="BG173" s="39">
        <f t="shared" si="85"/>
        <v>-3.4707158351410055</v>
      </c>
    </row>
    <row r="174" spans="1:59" hidden="1" x14ac:dyDescent="0.3">
      <c r="A174" s="11" t="s">
        <v>33</v>
      </c>
      <c r="B174" s="12">
        <v>2017</v>
      </c>
      <c r="C174" s="11" t="s">
        <v>50</v>
      </c>
      <c r="D174" s="11">
        <f t="shared" si="59"/>
        <v>10</v>
      </c>
      <c r="E174" s="12">
        <v>133.9</v>
      </c>
      <c r="F174" s="32">
        <f t="shared" si="60"/>
        <v>1.0455563853622147</v>
      </c>
      <c r="G174" s="12">
        <v>142.80000000000001</v>
      </c>
      <c r="H174" s="20">
        <f t="shared" si="61"/>
        <v>-0.42016806722690658</v>
      </c>
      <c r="I174" s="12">
        <v>131.4</v>
      </c>
      <c r="J174" s="20">
        <f t="shared" si="62"/>
        <v>-0.152207001522083</v>
      </c>
      <c r="K174" s="12">
        <v>139.1</v>
      </c>
      <c r="L174" s="20">
        <f t="shared" si="63"/>
        <v>1.0783608914450036</v>
      </c>
      <c r="M174" s="12">
        <v>114.9</v>
      </c>
      <c r="N174" s="20">
        <f t="shared" si="64"/>
        <v>3.5683202785030415</v>
      </c>
      <c r="O174" s="12">
        <v>135.6</v>
      </c>
      <c r="P174" s="20">
        <f t="shared" si="65"/>
        <v>4.3510324483775857</v>
      </c>
      <c r="Q174" s="12">
        <v>173.2</v>
      </c>
      <c r="R174" s="20">
        <f t="shared" si="66"/>
        <v>-6.1200923787528838</v>
      </c>
      <c r="S174" s="12">
        <v>124.1</v>
      </c>
      <c r="T174" s="20">
        <f t="shared" si="67"/>
        <v>6.6075745366639946</v>
      </c>
      <c r="U174" s="12">
        <v>122.6</v>
      </c>
      <c r="V174" s="20">
        <f t="shared" si="68"/>
        <v>-0.65252854812397809</v>
      </c>
      <c r="W174" s="12">
        <v>137.80000000000001</v>
      </c>
      <c r="X174" s="20">
        <f t="shared" si="69"/>
        <v>-1.0885341074020318</v>
      </c>
      <c r="Y174" s="12">
        <v>125.1</v>
      </c>
      <c r="Z174" s="20">
        <f t="shared" si="70"/>
        <v>2.8776978417266141</v>
      </c>
      <c r="AA174" s="12">
        <v>145.5</v>
      </c>
      <c r="AB174" s="20">
        <f t="shared" si="71"/>
        <v>1.7869415807560098</v>
      </c>
      <c r="AC174" s="12">
        <v>139.69999999999999</v>
      </c>
      <c r="AD174" s="20">
        <f t="shared" si="72"/>
        <v>0.28632784538296763</v>
      </c>
      <c r="AE174" s="12">
        <v>154.6</v>
      </c>
      <c r="AF174" s="20">
        <f t="shared" si="73"/>
        <v>-1.9404915912031049</v>
      </c>
      <c r="AG174" s="12">
        <v>134</v>
      </c>
      <c r="AH174" s="20">
        <f t="shared" si="74"/>
        <v>5.9701492537313428</v>
      </c>
      <c r="AI174" s="12">
        <v>124.9</v>
      </c>
      <c r="AJ174" s="20">
        <f t="shared" si="75"/>
        <v>7.365892714171328</v>
      </c>
      <c r="AK174" s="12">
        <v>132.6</v>
      </c>
      <c r="AL174" s="20">
        <f t="shared" si="76"/>
        <v>6.1840120663650211</v>
      </c>
      <c r="AM174" s="11" t="s">
        <v>101</v>
      </c>
      <c r="AN174" s="11">
        <f t="shared" si="86"/>
        <v>137.30000000000001</v>
      </c>
      <c r="AO174" s="20">
        <f t="shared" si="58"/>
        <v>0.94683175528039543</v>
      </c>
      <c r="AP174" s="12">
        <v>122.6</v>
      </c>
      <c r="AQ174" s="20">
        <f t="shared" si="77"/>
        <v>7.8303425774877606</v>
      </c>
      <c r="AR174" s="12">
        <v>128.30000000000001</v>
      </c>
      <c r="AS174" s="20">
        <f t="shared" si="78"/>
        <v>4.1309431021044292</v>
      </c>
      <c r="AT174" s="12">
        <v>126.6</v>
      </c>
      <c r="AU174" s="20">
        <f t="shared" si="79"/>
        <v>3.7124802527646263</v>
      </c>
      <c r="AV174" s="12">
        <v>115</v>
      </c>
      <c r="AW174" s="20">
        <f t="shared" si="80"/>
        <v>2.4347826086956497</v>
      </c>
      <c r="AX174" s="12">
        <v>124.8</v>
      </c>
      <c r="AY174" s="20">
        <f t="shared" si="81"/>
        <v>2.8846153846153912</v>
      </c>
      <c r="AZ174" s="12">
        <v>136.30000000000001</v>
      </c>
      <c r="BA174" s="20">
        <f t="shared" si="82"/>
        <v>1.1738811445341117</v>
      </c>
      <c r="BB174" s="12">
        <v>124.6</v>
      </c>
      <c r="BC174" s="20">
        <f t="shared" si="83"/>
        <v>1.2841091492776955</v>
      </c>
      <c r="BD174" s="12">
        <v>124.5</v>
      </c>
      <c r="BE174" s="20">
        <f t="shared" si="84"/>
        <v>2.5702811244979942</v>
      </c>
      <c r="BF174" s="30">
        <v>133.5</v>
      </c>
      <c r="BG174" s="39">
        <f t="shared" si="85"/>
        <v>1.9475655430711569</v>
      </c>
    </row>
    <row r="175" spans="1:59" hidden="1" x14ac:dyDescent="0.3">
      <c r="A175" s="11" t="s">
        <v>35</v>
      </c>
      <c r="B175" s="12">
        <v>2017</v>
      </c>
      <c r="C175" s="11" t="s">
        <v>50</v>
      </c>
      <c r="D175" s="11">
        <f t="shared" si="59"/>
        <v>10</v>
      </c>
      <c r="E175" s="12">
        <v>135.30000000000001</v>
      </c>
      <c r="F175" s="32">
        <f t="shared" si="60"/>
        <v>0.73909830007390975</v>
      </c>
      <c r="G175" s="12">
        <v>142.19999999999999</v>
      </c>
      <c r="H175" s="20">
        <f t="shared" si="61"/>
        <v>0.2109704641350291</v>
      </c>
      <c r="I175" s="12">
        <v>131.19999999999999</v>
      </c>
      <c r="J175" s="20">
        <f t="shared" si="62"/>
        <v>7.0884146341463508</v>
      </c>
      <c r="K175" s="12">
        <v>140.6</v>
      </c>
      <c r="L175" s="20">
        <f t="shared" si="63"/>
        <v>0.64011379800853896</v>
      </c>
      <c r="M175" s="12">
        <v>119</v>
      </c>
      <c r="N175" s="20">
        <f t="shared" si="64"/>
        <v>2.1848739495798273</v>
      </c>
      <c r="O175" s="12">
        <v>141.5</v>
      </c>
      <c r="P175" s="20">
        <f t="shared" si="65"/>
        <v>4.0989399293286297</v>
      </c>
      <c r="Q175" s="12">
        <v>162.6</v>
      </c>
      <c r="R175" s="20">
        <f t="shared" si="66"/>
        <v>3.3210332103321067</v>
      </c>
      <c r="S175" s="12">
        <v>132.30000000000001</v>
      </c>
      <c r="T175" s="20">
        <f t="shared" si="67"/>
        <v>2.6455026455026456</v>
      </c>
      <c r="U175" s="12">
        <v>121.8</v>
      </c>
      <c r="V175" s="20">
        <f t="shared" si="68"/>
        <v>0.57471264367816322</v>
      </c>
      <c r="W175" s="12">
        <v>136.30000000000001</v>
      </c>
      <c r="X175" s="20">
        <f t="shared" si="69"/>
        <v>-0.22010271460015507</v>
      </c>
      <c r="Y175" s="12">
        <v>128.69999999999999</v>
      </c>
      <c r="Z175" s="20">
        <f t="shared" si="70"/>
        <v>2.4864024864025001</v>
      </c>
      <c r="AA175" s="12">
        <v>148.1</v>
      </c>
      <c r="AB175" s="20">
        <f t="shared" si="71"/>
        <v>2.2282241728561862</v>
      </c>
      <c r="AC175" s="12">
        <v>140.1</v>
      </c>
      <c r="AD175" s="20">
        <f t="shared" si="72"/>
        <v>1.6416845110635343</v>
      </c>
      <c r="AE175" s="12">
        <v>151.6</v>
      </c>
      <c r="AF175" s="20">
        <f t="shared" si="73"/>
        <v>0.32981530343007914</v>
      </c>
      <c r="AG175" s="12">
        <v>142</v>
      </c>
      <c r="AH175" s="20">
        <f t="shared" si="74"/>
        <v>4.366197183098584</v>
      </c>
      <c r="AI175" s="12">
        <v>134.1</v>
      </c>
      <c r="AJ175" s="20">
        <f t="shared" si="75"/>
        <v>5.518269947800154</v>
      </c>
      <c r="AK175" s="12">
        <v>140.80000000000001</v>
      </c>
      <c r="AL175" s="20">
        <f t="shared" si="76"/>
        <v>4.6164772727272725</v>
      </c>
      <c r="AM175" s="11" t="s">
        <v>101</v>
      </c>
      <c r="AN175" s="11">
        <f t="shared" si="86"/>
        <v>137.30000000000001</v>
      </c>
      <c r="AO175" s="20">
        <f t="shared" si="58"/>
        <v>0.94683175528039543</v>
      </c>
      <c r="AP175" s="12">
        <v>132.19999999999999</v>
      </c>
      <c r="AQ175" s="20">
        <f t="shared" si="77"/>
        <v>6.732223903177009</v>
      </c>
      <c r="AR175" s="12">
        <v>133.6</v>
      </c>
      <c r="AS175" s="20">
        <f t="shared" si="78"/>
        <v>4.3413173652694699</v>
      </c>
      <c r="AT175" s="12">
        <v>131.30000000000001</v>
      </c>
      <c r="AU175" s="20">
        <f t="shared" si="79"/>
        <v>3.4272658035034271</v>
      </c>
      <c r="AV175" s="12">
        <v>117.8</v>
      </c>
      <c r="AW175" s="20">
        <f t="shared" si="80"/>
        <v>3.2258064516129012</v>
      </c>
      <c r="AX175" s="12">
        <v>128.4</v>
      </c>
      <c r="AY175" s="20">
        <f t="shared" si="81"/>
        <v>4.1277258566978059</v>
      </c>
      <c r="AZ175" s="12">
        <v>137.9</v>
      </c>
      <c r="BA175" s="20">
        <f t="shared" si="82"/>
        <v>2.6105873821609822</v>
      </c>
      <c r="BB175" s="12">
        <v>126.2</v>
      </c>
      <c r="BC175" s="20">
        <f t="shared" si="83"/>
        <v>1.5055467511885827</v>
      </c>
      <c r="BD175" s="12">
        <v>127.7</v>
      </c>
      <c r="BE175" s="20">
        <f t="shared" si="84"/>
        <v>3.1323414252153374</v>
      </c>
      <c r="BF175" s="30">
        <v>136.1</v>
      </c>
      <c r="BG175" s="39">
        <f t="shared" si="85"/>
        <v>2.8655400440852361</v>
      </c>
    </row>
    <row r="176" spans="1:59" hidden="1" x14ac:dyDescent="0.3">
      <c r="A176" s="11" t="s">
        <v>30</v>
      </c>
      <c r="B176" s="12">
        <v>2017</v>
      </c>
      <c r="C176" s="11" t="s">
        <v>53</v>
      </c>
      <c r="D176" s="11">
        <f t="shared" si="59"/>
        <v>11</v>
      </c>
      <c r="E176" s="12">
        <v>136.30000000000001</v>
      </c>
      <c r="F176" s="32">
        <f t="shared" si="60"/>
        <v>-1.467351430667645</v>
      </c>
      <c r="G176" s="12">
        <v>142.5</v>
      </c>
      <c r="H176" s="20">
        <f t="shared" si="61"/>
        <v>-0.28070175438596889</v>
      </c>
      <c r="I176" s="12">
        <v>140.5</v>
      </c>
      <c r="J176" s="20">
        <f t="shared" si="62"/>
        <v>4.4128113879003479</v>
      </c>
      <c r="K176" s="12">
        <v>141.5</v>
      </c>
      <c r="L176" s="20">
        <f t="shared" si="63"/>
        <v>-1.4134275618374559</v>
      </c>
      <c r="M176" s="12">
        <v>121.6</v>
      </c>
      <c r="N176" s="20">
        <f t="shared" si="64"/>
        <v>-5.2631578947368354</v>
      </c>
      <c r="O176" s="12">
        <v>147.30000000000001</v>
      </c>
      <c r="P176" s="20">
        <f t="shared" si="65"/>
        <v>-7.3998642226748164</v>
      </c>
      <c r="Q176" s="12">
        <v>168</v>
      </c>
      <c r="R176" s="20">
        <f t="shared" si="66"/>
        <v>10.23809523809523</v>
      </c>
      <c r="S176" s="12">
        <v>135.80000000000001</v>
      </c>
      <c r="T176" s="20">
        <f t="shared" si="67"/>
        <v>-10.014727540500742</v>
      </c>
      <c r="U176" s="12">
        <v>122.5</v>
      </c>
      <c r="V176" s="20">
        <f t="shared" si="68"/>
        <v>1.1428571428571475</v>
      </c>
      <c r="W176" s="12">
        <v>136</v>
      </c>
      <c r="X176" s="20">
        <f t="shared" si="69"/>
        <v>1.6911764705882435</v>
      </c>
      <c r="Y176" s="12">
        <v>131.9</v>
      </c>
      <c r="Z176" s="20">
        <f t="shared" si="70"/>
        <v>-4.927975739196361</v>
      </c>
      <c r="AA176" s="12">
        <v>151.4</v>
      </c>
      <c r="AB176" s="20">
        <f t="shared" si="71"/>
        <v>-3.5667107001321039</v>
      </c>
      <c r="AC176" s="12">
        <v>142.4</v>
      </c>
      <c r="AD176" s="20">
        <f t="shared" si="72"/>
        <v>-0.63202247191011629</v>
      </c>
      <c r="AE176" s="12">
        <v>152.1</v>
      </c>
      <c r="AF176" s="20">
        <f t="shared" si="73"/>
        <v>2.6955950032873077</v>
      </c>
      <c r="AG176" s="12">
        <v>148.19999999999999</v>
      </c>
      <c r="AH176" s="20">
        <f t="shared" si="74"/>
        <v>-8.90688259109311</v>
      </c>
      <c r="AI176" s="12">
        <v>141.5</v>
      </c>
      <c r="AJ176" s="20">
        <f t="shared" si="75"/>
        <v>-11.378091872791515</v>
      </c>
      <c r="AK176" s="12">
        <v>147.30000000000001</v>
      </c>
      <c r="AL176" s="20">
        <f t="shared" si="76"/>
        <v>-9.3686354378818812</v>
      </c>
      <c r="AM176" s="11" t="s">
        <v>32</v>
      </c>
      <c r="AN176" s="11">
        <v>138.6</v>
      </c>
      <c r="AO176" s="20">
        <f t="shared" si="58"/>
        <v>0.36075036075036077</v>
      </c>
      <c r="AP176" s="12">
        <v>141.1</v>
      </c>
      <c r="AQ176" s="20">
        <f t="shared" si="77"/>
        <v>-10.914245216158747</v>
      </c>
      <c r="AR176" s="12">
        <v>139.4</v>
      </c>
      <c r="AS176" s="20">
        <f t="shared" si="78"/>
        <v>-7.6040172166427498</v>
      </c>
      <c r="AT176" s="12">
        <v>135.80000000000001</v>
      </c>
      <c r="AU176" s="20">
        <f t="shared" si="79"/>
        <v>-6.1855670103092821</v>
      </c>
      <c r="AV176" s="12">
        <v>121.6</v>
      </c>
      <c r="AW176" s="20">
        <f t="shared" si="80"/>
        <v>-5.180921052631577</v>
      </c>
      <c r="AX176" s="12">
        <v>133.69999999999999</v>
      </c>
      <c r="AY176" s="20">
        <f t="shared" si="81"/>
        <v>-6.4323111443530259</v>
      </c>
      <c r="AZ176" s="12">
        <v>141.5</v>
      </c>
      <c r="BA176" s="20">
        <f t="shared" si="82"/>
        <v>-3.462897526501771</v>
      </c>
      <c r="BB176" s="12">
        <v>128.1</v>
      </c>
      <c r="BC176" s="20">
        <f t="shared" si="83"/>
        <v>-2.4980483996877352</v>
      </c>
      <c r="BD176" s="12">
        <v>131.69999999999999</v>
      </c>
      <c r="BE176" s="20">
        <f t="shared" si="84"/>
        <v>-5.1632498101746274</v>
      </c>
      <c r="BF176" s="30">
        <v>140</v>
      </c>
      <c r="BG176" s="39">
        <f t="shared" si="85"/>
        <v>-3.714285714285706</v>
      </c>
    </row>
    <row r="177" spans="1:59" hidden="1" x14ac:dyDescent="0.3">
      <c r="A177" s="11" t="s">
        <v>33</v>
      </c>
      <c r="B177" s="12">
        <v>2017</v>
      </c>
      <c r="C177" s="11" t="s">
        <v>53</v>
      </c>
      <c r="D177" s="11">
        <f t="shared" si="59"/>
        <v>11</v>
      </c>
      <c r="E177" s="12">
        <v>134.30000000000001</v>
      </c>
      <c r="F177" s="32">
        <f t="shared" si="60"/>
        <v>1.0424422933730284</v>
      </c>
      <c r="G177" s="12">
        <v>142.1</v>
      </c>
      <c r="H177" s="20">
        <f t="shared" si="61"/>
        <v>0.21111893033076098</v>
      </c>
      <c r="I177" s="12">
        <v>146.69999999999999</v>
      </c>
      <c r="J177" s="20">
        <f t="shared" si="62"/>
        <v>-2.5903203817314133</v>
      </c>
      <c r="K177" s="12">
        <v>139.5</v>
      </c>
      <c r="L177" s="20">
        <f t="shared" si="63"/>
        <v>0.93189964157706895</v>
      </c>
      <c r="M177" s="12">
        <v>115.2</v>
      </c>
      <c r="N177" s="20">
        <f t="shared" si="64"/>
        <v>3.4722222222222223</v>
      </c>
      <c r="O177" s="12">
        <v>136.4</v>
      </c>
      <c r="P177" s="20">
        <f t="shared" si="65"/>
        <v>4.2521994134897234</v>
      </c>
      <c r="Q177" s="12">
        <v>185.2</v>
      </c>
      <c r="R177" s="20">
        <f t="shared" si="66"/>
        <v>-6.1555075593952369</v>
      </c>
      <c r="S177" s="12">
        <v>122.2</v>
      </c>
      <c r="T177" s="20">
        <f t="shared" si="67"/>
        <v>7.3649754500818219</v>
      </c>
      <c r="U177" s="12">
        <v>123.9</v>
      </c>
      <c r="V177" s="20">
        <f t="shared" si="68"/>
        <v>-0.72639225181598521</v>
      </c>
      <c r="W177" s="12">
        <v>138.30000000000001</v>
      </c>
      <c r="X177" s="20">
        <f t="shared" si="69"/>
        <v>-1.0845986984815619</v>
      </c>
      <c r="Y177" s="12">
        <v>125.4</v>
      </c>
      <c r="Z177" s="20">
        <f t="shared" si="70"/>
        <v>3.0303030303030165</v>
      </c>
      <c r="AA177" s="12">
        <v>146</v>
      </c>
      <c r="AB177" s="20">
        <f t="shared" si="71"/>
        <v>1.9863013698630176</v>
      </c>
      <c r="AC177" s="12">
        <v>141.5</v>
      </c>
      <c r="AD177" s="20">
        <f t="shared" si="72"/>
        <v>0.42402826855123271</v>
      </c>
      <c r="AE177" s="12">
        <v>156.19999999999999</v>
      </c>
      <c r="AF177" s="20">
        <f t="shared" si="73"/>
        <v>-1.9206145966709349</v>
      </c>
      <c r="AG177" s="12">
        <v>135</v>
      </c>
      <c r="AH177" s="20">
        <f t="shared" si="74"/>
        <v>5.9259259259259265</v>
      </c>
      <c r="AI177" s="12">
        <v>125.4</v>
      </c>
      <c r="AJ177" s="20">
        <f t="shared" si="75"/>
        <v>7.4960127591706591</v>
      </c>
      <c r="AK177" s="12">
        <v>133.5</v>
      </c>
      <c r="AL177" s="20">
        <f t="shared" si="76"/>
        <v>6.2172284644194846</v>
      </c>
      <c r="AM177" s="11" t="s">
        <v>102</v>
      </c>
      <c r="AN177" s="11">
        <f t="shared" si="86"/>
        <v>138.6</v>
      </c>
      <c r="AO177" s="20">
        <f t="shared" si="58"/>
        <v>0.36075036075036077</v>
      </c>
      <c r="AP177" s="12">
        <v>125.7</v>
      </c>
      <c r="AQ177" s="20">
        <f t="shared" si="77"/>
        <v>7.6372315035799598</v>
      </c>
      <c r="AR177" s="12">
        <v>128.80000000000001</v>
      </c>
      <c r="AS177" s="20">
        <f t="shared" si="78"/>
        <v>4.3478260869565171</v>
      </c>
      <c r="AT177" s="12">
        <v>127.4</v>
      </c>
      <c r="AU177" s="20">
        <f t="shared" si="79"/>
        <v>4.0816326530612148</v>
      </c>
      <c r="AV177" s="12">
        <v>115.3</v>
      </c>
      <c r="AW177" s="20">
        <f t="shared" si="80"/>
        <v>2.6019080659150045</v>
      </c>
      <c r="AX177" s="12">
        <v>125.1</v>
      </c>
      <c r="AY177" s="20">
        <f t="shared" si="81"/>
        <v>3.0375699440447734</v>
      </c>
      <c r="AZ177" s="12">
        <v>136.6</v>
      </c>
      <c r="BA177" s="20">
        <f t="shared" si="82"/>
        <v>1.4641288433382138</v>
      </c>
      <c r="BB177" s="12">
        <v>124.9</v>
      </c>
      <c r="BC177" s="20">
        <f t="shared" si="83"/>
        <v>1.5212169735788561</v>
      </c>
      <c r="BD177" s="12">
        <v>124.9</v>
      </c>
      <c r="BE177" s="20">
        <f t="shared" si="84"/>
        <v>2.8022417934347477</v>
      </c>
      <c r="BF177" s="30">
        <v>134.80000000000001</v>
      </c>
      <c r="BG177" s="39">
        <f t="shared" si="85"/>
        <v>2.0771513353115596</v>
      </c>
    </row>
    <row r="178" spans="1:59" hidden="1" x14ac:dyDescent="0.3">
      <c r="A178" s="11" t="s">
        <v>35</v>
      </c>
      <c r="B178" s="12">
        <v>2017</v>
      </c>
      <c r="C178" s="11" t="s">
        <v>53</v>
      </c>
      <c r="D178" s="11">
        <f t="shared" si="59"/>
        <v>11</v>
      </c>
      <c r="E178" s="12">
        <v>135.69999999999999</v>
      </c>
      <c r="F178" s="32">
        <f t="shared" si="60"/>
        <v>0.51584377302875251</v>
      </c>
      <c r="G178" s="12">
        <v>142.4</v>
      </c>
      <c r="H178" s="20">
        <f t="shared" si="61"/>
        <v>0.91292134831459471</v>
      </c>
      <c r="I178" s="12">
        <v>142.9</v>
      </c>
      <c r="J178" s="20">
        <f t="shared" si="62"/>
        <v>1.3296011196641047</v>
      </c>
      <c r="K178" s="12">
        <v>140.80000000000001</v>
      </c>
      <c r="L178" s="20">
        <f t="shared" si="63"/>
        <v>0.78124999999999589</v>
      </c>
      <c r="M178" s="12">
        <v>119.2</v>
      </c>
      <c r="N178" s="20">
        <f t="shared" si="64"/>
        <v>3.2718120805369053</v>
      </c>
      <c r="O178" s="12">
        <v>142.19999999999999</v>
      </c>
      <c r="P178" s="20">
        <f t="shared" si="65"/>
        <v>3.516174402250352</v>
      </c>
      <c r="Q178" s="12">
        <v>173.8</v>
      </c>
      <c r="R178" s="20">
        <f t="shared" si="66"/>
        <v>-7.3647871116225598</v>
      </c>
      <c r="S178" s="12">
        <v>131.19999999999999</v>
      </c>
      <c r="T178" s="20">
        <f t="shared" si="67"/>
        <v>1.981707317073188</v>
      </c>
      <c r="U178" s="12">
        <v>123</v>
      </c>
      <c r="V178" s="20">
        <f t="shared" si="68"/>
        <v>-0.89430894308942621</v>
      </c>
      <c r="W178" s="12">
        <v>136.80000000000001</v>
      </c>
      <c r="X178" s="20">
        <f t="shared" si="69"/>
        <v>-0.73099415204678353</v>
      </c>
      <c r="Y178" s="12">
        <v>129.19999999999999</v>
      </c>
      <c r="Z178" s="20">
        <f t="shared" si="70"/>
        <v>1.4705882352941222</v>
      </c>
      <c r="AA178" s="12">
        <v>148.9</v>
      </c>
      <c r="AB178" s="20">
        <f t="shared" si="71"/>
        <v>1.6789791806581598</v>
      </c>
      <c r="AC178" s="12">
        <v>142.1</v>
      </c>
      <c r="AD178" s="20">
        <f t="shared" si="72"/>
        <v>-0.42223786066150198</v>
      </c>
      <c r="AE178" s="12">
        <v>153.19999999999999</v>
      </c>
      <c r="AF178" s="20">
        <f t="shared" si="73"/>
        <v>0</v>
      </c>
      <c r="AG178" s="12">
        <v>143</v>
      </c>
      <c r="AH178" s="20">
        <f t="shared" si="74"/>
        <v>3.4965034965034967</v>
      </c>
      <c r="AI178" s="12">
        <v>134.80000000000001</v>
      </c>
      <c r="AJ178" s="20">
        <f t="shared" si="75"/>
        <v>5.2670623145400546</v>
      </c>
      <c r="AK178" s="12">
        <v>141.80000000000001</v>
      </c>
      <c r="AL178" s="20">
        <f t="shared" si="76"/>
        <v>3.8081805359661334</v>
      </c>
      <c r="AM178" s="11" t="s">
        <v>102</v>
      </c>
      <c r="AN178" s="11">
        <f t="shared" si="86"/>
        <v>138.6</v>
      </c>
      <c r="AO178" s="20">
        <f t="shared" si="58"/>
        <v>0.36075036075036077</v>
      </c>
      <c r="AP178" s="12">
        <v>135.30000000000001</v>
      </c>
      <c r="AQ178" s="20">
        <f t="shared" si="77"/>
        <v>5.3954175905395285</v>
      </c>
      <c r="AR178" s="12">
        <v>134.4</v>
      </c>
      <c r="AS178" s="20">
        <f t="shared" si="78"/>
        <v>3.7946428571428528</v>
      </c>
      <c r="AT178" s="12">
        <v>132.6</v>
      </c>
      <c r="AU178" s="20">
        <f t="shared" si="79"/>
        <v>2.6395173453996983</v>
      </c>
      <c r="AV178" s="12">
        <v>118.3</v>
      </c>
      <c r="AW178" s="20">
        <f t="shared" si="80"/>
        <v>3.1276415891800533</v>
      </c>
      <c r="AX178" s="12">
        <v>128.9</v>
      </c>
      <c r="AY178" s="20">
        <f t="shared" si="81"/>
        <v>3.4910783553141971</v>
      </c>
      <c r="AZ178" s="12">
        <v>138.6</v>
      </c>
      <c r="BA178" s="20">
        <f t="shared" si="82"/>
        <v>1.8037518037518039</v>
      </c>
      <c r="BB178" s="12">
        <v>126.8</v>
      </c>
      <c r="BC178" s="20">
        <f t="shared" si="83"/>
        <v>0.78864353312302837</v>
      </c>
      <c r="BD178" s="12">
        <v>128.4</v>
      </c>
      <c r="BE178" s="20">
        <f t="shared" si="84"/>
        <v>2.7258566978193146</v>
      </c>
      <c r="BF178" s="30">
        <v>137.6</v>
      </c>
      <c r="BG178" s="39">
        <f t="shared" si="85"/>
        <v>1.5988372093023382</v>
      </c>
    </row>
    <row r="179" spans="1:59" hidden="1" x14ac:dyDescent="0.3">
      <c r="A179" s="11" t="s">
        <v>30</v>
      </c>
      <c r="B179" s="12">
        <v>2017</v>
      </c>
      <c r="C179" s="11" t="s">
        <v>55</v>
      </c>
      <c r="D179" s="11">
        <f t="shared" si="59"/>
        <v>12</v>
      </c>
      <c r="E179" s="12">
        <v>136.4</v>
      </c>
      <c r="F179" s="32">
        <f t="shared" si="60"/>
        <v>-1.4662756598240467</v>
      </c>
      <c r="G179" s="12">
        <v>143.69999999999999</v>
      </c>
      <c r="H179" s="20">
        <f t="shared" si="61"/>
        <v>-0.76548364648573031</v>
      </c>
      <c r="I179" s="12">
        <v>144.80000000000001</v>
      </c>
      <c r="J179" s="20">
        <f t="shared" si="62"/>
        <v>0.75966850828728882</v>
      </c>
      <c r="K179" s="12">
        <v>141.9</v>
      </c>
      <c r="L179" s="20">
        <f t="shared" si="63"/>
        <v>-1.6913319238900673</v>
      </c>
      <c r="M179" s="12">
        <v>123.1</v>
      </c>
      <c r="N179" s="20">
        <f t="shared" si="64"/>
        <v>-5.8489033306254985</v>
      </c>
      <c r="O179" s="12">
        <v>147.19999999999999</v>
      </c>
      <c r="P179" s="20">
        <f t="shared" si="65"/>
        <v>-8.2880434782608621</v>
      </c>
      <c r="Q179" s="12">
        <v>161</v>
      </c>
      <c r="R179" s="20">
        <f t="shared" si="66"/>
        <v>1.3664596273291856</v>
      </c>
      <c r="S179" s="12">
        <v>133.80000000000001</v>
      </c>
      <c r="T179" s="20">
        <f t="shared" si="67"/>
        <v>-10.463378176382671</v>
      </c>
      <c r="U179" s="12">
        <v>121.9</v>
      </c>
      <c r="V179" s="20">
        <f t="shared" si="68"/>
        <v>-0.98441345365053545</v>
      </c>
      <c r="W179" s="12">
        <v>135.80000000000001</v>
      </c>
      <c r="X179" s="20">
        <f t="shared" si="69"/>
        <v>2.8718703976435762</v>
      </c>
      <c r="Y179" s="12">
        <v>131.1</v>
      </c>
      <c r="Z179" s="20">
        <f t="shared" si="70"/>
        <v>-4.1189931350114355</v>
      </c>
      <c r="AA179" s="12">
        <v>151.4</v>
      </c>
      <c r="AB179" s="20">
        <f t="shared" si="71"/>
        <v>-3.3685601056803134</v>
      </c>
      <c r="AC179" s="12">
        <v>141.5</v>
      </c>
      <c r="AD179" s="20">
        <f t="shared" si="72"/>
        <v>-1.9081272084805572</v>
      </c>
      <c r="AE179" s="12">
        <v>153.19999999999999</v>
      </c>
      <c r="AF179" s="20">
        <f t="shared" si="73"/>
        <v>2.4804177545691983</v>
      </c>
      <c r="AG179" s="12">
        <v>148</v>
      </c>
      <c r="AH179" s="20">
        <f t="shared" si="74"/>
        <v>-8.3783783783783825</v>
      </c>
      <c r="AI179" s="12">
        <v>141.9</v>
      </c>
      <c r="AJ179" s="20">
        <f t="shared" si="75"/>
        <v>-11.486962649753355</v>
      </c>
      <c r="AK179" s="12">
        <v>147.19999999999999</v>
      </c>
      <c r="AL179" s="20">
        <f t="shared" si="76"/>
        <v>-8.9673913043478191</v>
      </c>
      <c r="AM179" s="11" t="s">
        <v>32</v>
      </c>
      <c r="AN179" s="11">
        <v>139.1</v>
      </c>
      <c r="AO179" s="20">
        <f t="shared" si="58"/>
        <v>0.93457943925234466</v>
      </c>
      <c r="AP179" s="12">
        <v>142.6</v>
      </c>
      <c r="AQ179" s="20">
        <f t="shared" si="77"/>
        <v>-11.079943899018231</v>
      </c>
      <c r="AR179" s="12">
        <v>139.5</v>
      </c>
      <c r="AS179" s="20">
        <f t="shared" si="78"/>
        <v>-7.311827956989239</v>
      </c>
      <c r="AT179" s="12">
        <v>136.1</v>
      </c>
      <c r="AU179" s="20">
        <f t="shared" si="79"/>
        <v>-5.8045554739162428</v>
      </c>
      <c r="AV179" s="12">
        <v>122</v>
      </c>
      <c r="AW179" s="20">
        <f t="shared" si="80"/>
        <v>-5.4918032786885274</v>
      </c>
      <c r="AX179" s="12">
        <v>133.4</v>
      </c>
      <c r="AY179" s="20">
        <f t="shared" si="81"/>
        <v>-5.8470764617691238</v>
      </c>
      <c r="AZ179" s="12">
        <v>141.1</v>
      </c>
      <c r="BA179" s="20">
        <f t="shared" si="82"/>
        <v>-3.118355776045362</v>
      </c>
      <c r="BB179" s="12">
        <v>127.8</v>
      </c>
      <c r="BC179" s="20">
        <f t="shared" si="83"/>
        <v>-2.5039123630672946</v>
      </c>
      <c r="BD179" s="12">
        <v>131.9</v>
      </c>
      <c r="BE179" s="20">
        <f t="shared" si="84"/>
        <v>-5.1554207733131241</v>
      </c>
      <c r="BF179" s="30">
        <v>139.80000000000001</v>
      </c>
      <c r="BG179" s="39">
        <f t="shared" si="85"/>
        <v>-4.0772532188841319</v>
      </c>
    </row>
    <row r="180" spans="1:59" hidden="1" x14ac:dyDescent="0.3">
      <c r="A180" s="11" t="s">
        <v>33</v>
      </c>
      <c r="B180" s="12">
        <v>2017</v>
      </c>
      <c r="C180" s="11" t="s">
        <v>55</v>
      </c>
      <c r="D180" s="11">
        <f t="shared" si="59"/>
        <v>12</v>
      </c>
      <c r="E180" s="12">
        <v>134.4</v>
      </c>
      <c r="F180" s="32">
        <f t="shared" si="60"/>
        <v>1.0416666666666707</v>
      </c>
      <c r="G180" s="12">
        <v>142.6</v>
      </c>
      <c r="H180" s="20">
        <f t="shared" si="61"/>
        <v>0.49088359046284508</v>
      </c>
      <c r="I180" s="12">
        <v>145.9</v>
      </c>
      <c r="J180" s="20">
        <f t="shared" si="62"/>
        <v>-0.47978067169295202</v>
      </c>
      <c r="K180" s="12">
        <v>139.5</v>
      </c>
      <c r="L180" s="20">
        <f t="shared" si="63"/>
        <v>1.0752688172043012</v>
      </c>
      <c r="M180" s="12">
        <v>115.9</v>
      </c>
      <c r="N180" s="20">
        <f t="shared" si="64"/>
        <v>3.9689387402933511</v>
      </c>
      <c r="O180" s="12">
        <v>135</v>
      </c>
      <c r="P180" s="20">
        <f t="shared" si="65"/>
        <v>4.8148148148148149</v>
      </c>
      <c r="Q180" s="12">
        <v>163.19999999999999</v>
      </c>
      <c r="R180" s="20">
        <f t="shared" si="66"/>
        <v>-0.91911764705882359</v>
      </c>
      <c r="S180" s="12">
        <v>119.8</v>
      </c>
      <c r="T180" s="20">
        <f t="shared" si="67"/>
        <v>7.7629382303839716</v>
      </c>
      <c r="U180" s="12">
        <v>120.7</v>
      </c>
      <c r="V180" s="20">
        <f t="shared" si="68"/>
        <v>0.66280033140016337</v>
      </c>
      <c r="W180" s="12">
        <v>139.69999999999999</v>
      </c>
      <c r="X180" s="20">
        <f t="shared" si="69"/>
        <v>-1.8611309949892587</v>
      </c>
      <c r="Y180" s="12">
        <v>125.7</v>
      </c>
      <c r="Z180" s="20">
        <f t="shared" si="70"/>
        <v>2.4661893396976997</v>
      </c>
      <c r="AA180" s="12">
        <v>146.30000000000001</v>
      </c>
      <c r="AB180" s="20">
        <f t="shared" si="71"/>
        <v>1.8455228981544693</v>
      </c>
      <c r="AC180" s="12">
        <v>138.80000000000001</v>
      </c>
      <c r="AD180" s="20">
        <f t="shared" si="72"/>
        <v>1.2247838616714615</v>
      </c>
      <c r="AE180" s="12">
        <v>157</v>
      </c>
      <c r="AF180" s="20">
        <f t="shared" si="73"/>
        <v>-1.783439490445867</v>
      </c>
      <c r="AG180" s="12">
        <v>135.6</v>
      </c>
      <c r="AH180" s="20">
        <f t="shared" si="74"/>
        <v>5.5309734513274336</v>
      </c>
      <c r="AI180" s="12">
        <v>125.6</v>
      </c>
      <c r="AJ180" s="20">
        <f t="shared" si="75"/>
        <v>7.5636942675159231</v>
      </c>
      <c r="AK180" s="12">
        <v>134</v>
      </c>
      <c r="AL180" s="20">
        <f t="shared" si="76"/>
        <v>5.9701492537313428</v>
      </c>
      <c r="AM180" s="11" t="s">
        <v>103</v>
      </c>
      <c r="AN180" s="11">
        <f t="shared" si="86"/>
        <v>139.1</v>
      </c>
      <c r="AO180" s="20">
        <f t="shared" si="58"/>
        <v>0.93457943925234466</v>
      </c>
      <c r="AP180" s="12">
        <v>126.8</v>
      </c>
      <c r="AQ180" s="20">
        <f t="shared" si="77"/>
        <v>7.7287066246056764</v>
      </c>
      <c r="AR180" s="12">
        <v>129.30000000000001</v>
      </c>
      <c r="AS180" s="20">
        <f t="shared" si="78"/>
        <v>4.17633410672852</v>
      </c>
      <c r="AT180" s="12">
        <v>128.19999999999999</v>
      </c>
      <c r="AU180" s="20">
        <f t="shared" si="79"/>
        <v>3.8221528861154495</v>
      </c>
      <c r="AV180" s="12">
        <v>115.3</v>
      </c>
      <c r="AW180" s="20">
        <f t="shared" si="80"/>
        <v>2.7753686036426739</v>
      </c>
      <c r="AX180" s="12">
        <v>125.6</v>
      </c>
      <c r="AY180" s="20">
        <f t="shared" si="81"/>
        <v>2.7070063694267561</v>
      </c>
      <c r="AZ180" s="12">
        <v>136.69999999999999</v>
      </c>
      <c r="BA180" s="20">
        <f t="shared" si="82"/>
        <v>1.3167520117044706</v>
      </c>
      <c r="BB180" s="12">
        <v>124.6</v>
      </c>
      <c r="BC180" s="20">
        <f t="shared" si="83"/>
        <v>1.5248796147672599</v>
      </c>
      <c r="BD180" s="12">
        <v>125.1</v>
      </c>
      <c r="BE180" s="20">
        <f t="shared" si="84"/>
        <v>2.797761790567546</v>
      </c>
      <c r="BF180" s="30">
        <v>134.1</v>
      </c>
      <c r="BG180" s="39">
        <f t="shared" si="85"/>
        <v>2.3117076808351933</v>
      </c>
    </row>
    <row r="181" spans="1:59" hidden="1" x14ac:dyDescent="0.3">
      <c r="A181" s="11" t="s">
        <v>35</v>
      </c>
      <c r="B181" s="12">
        <v>2017</v>
      </c>
      <c r="C181" s="11" t="s">
        <v>55</v>
      </c>
      <c r="D181" s="11">
        <f t="shared" si="59"/>
        <v>12</v>
      </c>
      <c r="E181" s="12">
        <v>135.80000000000001</v>
      </c>
      <c r="F181" s="32">
        <f t="shared" si="60"/>
        <v>0.58910162002944244</v>
      </c>
      <c r="G181" s="12">
        <v>143.30000000000001</v>
      </c>
      <c r="H181" s="20">
        <f t="shared" si="61"/>
        <v>0.76762037683181739</v>
      </c>
      <c r="I181" s="12">
        <v>145.19999999999999</v>
      </c>
      <c r="J181" s="20">
        <f t="shared" si="62"/>
        <v>-0.96418732782367589</v>
      </c>
      <c r="K181" s="12">
        <v>141</v>
      </c>
      <c r="L181" s="20">
        <f t="shared" si="63"/>
        <v>0.70921985815602839</v>
      </c>
      <c r="M181" s="12">
        <v>120.5</v>
      </c>
      <c r="N181" s="20">
        <f t="shared" si="64"/>
        <v>2.24066390041494</v>
      </c>
      <c r="O181" s="12">
        <v>141.5</v>
      </c>
      <c r="P181" s="20">
        <f t="shared" si="65"/>
        <v>4.5229681978798624</v>
      </c>
      <c r="Q181" s="12">
        <v>161.69999999999999</v>
      </c>
      <c r="R181" s="20">
        <f t="shared" si="66"/>
        <v>-5.9369202226345053</v>
      </c>
      <c r="S181" s="12">
        <v>129.1</v>
      </c>
      <c r="T181" s="20">
        <f t="shared" si="67"/>
        <v>2.0914020139426932</v>
      </c>
      <c r="U181" s="12">
        <v>121.5</v>
      </c>
      <c r="V181" s="20">
        <f t="shared" si="68"/>
        <v>-1.6460905349794239</v>
      </c>
      <c r="W181" s="12">
        <v>137.1</v>
      </c>
      <c r="X181" s="20">
        <f t="shared" si="69"/>
        <v>-0.80233406272793173</v>
      </c>
      <c r="Y181" s="12">
        <v>128.80000000000001</v>
      </c>
      <c r="Z181" s="20">
        <f t="shared" si="70"/>
        <v>1.8633540372670632</v>
      </c>
      <c r="AA181" s="12">
        <v>149</v>
      </c>
      <c r="AB181" s="20">
        <f t="shared" si="71"/>
        <v>1.8791946308724907</v>
      </c>
      <c r="AC181" s="12">
        <v>140.5</v>
      </c>
      <c r="AD181" s="20">
        <f t="shared" si="72"/>
        <v>-7.1174377224195243E-2</v>
      </c>
      <c r="AE181" s="12">
        <v>154.19999999999999</v>
      </c>
      <c r="AF181" s="20">
        <f t="shared" si="73"/>
        <v>-0.3891050583657551</v>
      </c>
      <c r="AG181" s="12">
        <v>143.1</v>
      </c>
      <c r="AH181" s="20">
        <f t="shared" si="74"/>
        <v>3.6338225017470425</v>
      </c>
      <c r="AI181" s="12">
        <v>135.1</v>
      </c>
      <c r="AJ181" s="20">
        <f t="shared" si="75"/>
        <v>5.3293856402664819</v>
      </c>
      <c r="AK181" s="12">
        <v>142</v>
      </c>
      <c r="AL181" s="20">
        <f t="shared" si="76"/>
        <v>3.873239436619718</v>
      </c>
      <c r="AM181" s="11" t="s">
        <v>103</v>
      </c>
      <c r="AN181" s="11">
        <f t="shared" si="86"/>
        <v>139.1</v>
      </c>
      <c r="AO181" s="20">
        <f t="shared" si="58"/>
        <v>0.93457943925234466</v>
      </c>
      <c r="AP181" s="12">
        <v>136.6</v>
      </c>
      <c r="AQ181" s="20">
        <f t="shared" si="77"/>
        <v>4.1727672035139216</v>
      </c>
      <c r="AR181" s="12">
        <v>134.69999999999999</v>
      </c>
      <c r="AS181" s="20">
        <f t="shared" si="78"/>
        <v>3.7861915367483472</v>
      </c>
      <c r="AT181" s="12">
        <v>133.1</v>
      </c>
      <c r="AU181" s="20">
        <f t="shared" si="79"/>
        <v>2.17881292261458</v>
      </c>
      <c r="AV181" s="12">
        <v>118.5</v>
      </c>
      <c r="AW181" s="20">
        <f t="shared" si="80"/>
        <v>3.5443037974683564</v>
      </c>
      <c r="AX181" s="12">
        <v>129</v>
      </c>
      <c r="AY181" s="20">
        <f t="shared" si="81"/>
        <v>4.1085271317829548</v>
      </c>
      <c r="AZ181" s="12">
        <v>138.5</v>
      </c>
      <c r="BA181" s="20">
        <f t="shared" si="82"/>
        <v>2.2382671480144363</v>
      </c>
      <c r="BB181" s="12">
        <v>126.5</v>
      </c>
      <c r="BC181" s="20">
        <f t="shared" si="83"/>
        <v>1.6600790513833947</v>
      </c>
      <c r="BD181" s="12">
        <v>128.6</v>
      </c>
      <c r="BE181" s="20">
        <f t="shared" si="84"/>
        <v>2.8771384136858607</v>
      </c>
      <c r="BF181" s="30">
        <v>137.19999999999999</v>
      </c>
      <c r="BG181" s="39">
        <f t="shared" si="85"/>
        <v>1.5306122448979758</v>
      </c>
    </row>
    <row r="182" spans="1:59" hidden="1" x14ac:dyDescent="0.3">
      <c r="A182" s="11" t="s">
        <v>30</v>
      </c>
      <c r="B182" s="12">
        <v>2018</v>
      </c>
      <c r="C182" s="11" t="s">
        <v>31</v>
      </c>
      <c r="D182" s="11">
        <f t="shared" si="59"/>
        <v>1</v>
      </c>
      <c r="E182" s="12">
        <v>136.6</v>
      </c>
      <c r="F182" s="32">
        <f t="shared" si="60"/>
        <v>-1.4641288433382138</v>
      </c>
      <c r="G182" s="12">
        <v>144.4</v>
      </c>
      <c r="H182" s="20">
        <f t="shared" si="61"/>
        <v>-0.48476454293629984</v>
      </c>
      <c r="I182" s="12">
        <v>143.80000000000001</v>
      </c>
      <c r="J182" s="20">
        <f t="shared" si="62"/>
        <v>-0.13908205841447638</v>
      </c>
      <c r="K182" s="12">
        <v>142</v>
      </c>
      <c r="L182" s="20">
        <f t="shared" si="63"/>
        <v>-1.6901408450704265</v>
      </c>
      <c r="M182" s="12">
        <v>123.2</v>
      </c>
      <c r="N182" s="20">
        <f t="shared" si="64"/>
        <v>-5.519480519480517</v>
      </c>
      <c r="O182" s="12">
        <v>147.9</v>
      </c>
      <c r="P182" s="20">
        <f t="shared" si="65"/>
        <v>-9.5334685598377238</v>
      </c>
      <c r="Q182" s="12">
        <v>152.1</v>
      </c>
      <c r="R182" s="20">
        <f t="shared" si="66"/>
        <v>-1.0519395134779712</v>
      </c>
      <c r="S182" s="12">
        <v>131.80000000000001</v>
      </c>
      <c r="T182" s="20">
        <f t="shared" si="67"/>
        <v>-10.166919575113813</v>
      </c>
      <c r="U182" s="12">
        <v>119.5</v>
      </c>
      <c r="V182" s="20">
        <f t="shared" si="68"/>
        <v>-1.841004184100421</v>
      </c>
      <c r="W182" s="12">
        <v>136</v>
      </c>
      <c r="X182" s="20">
        <f t="shared" si="69"/>
        <v>3.3088235294117649</v>
      </c>
      <c r="Y182" s="12">
        <v>131.19999999999999</v>
      </c>
      <c r="Z182" s="20">
        <f t="shared" si="70"/>
        <v>-4.0396341463414513</v>
      </c>
      <c r="AA182" s="12">
        <v>151.80000000000001</v>
      </c>
      <c r="AB182" s="20">
        <f t="shared" si="71"/>
        <v>-3.2938076416337281</v>
      </c>
      <c r="AC182" s="12">
        <v>140.4</v>
      </c>
      <c r="AD182" s="20">
        <f t="shared" si="72"/>
        <v>-2.2792022792022912</v>
      </c>
      <c r="AE182" s="12">
        <v>153.6</v>
      </c>
      <c r="AF182" s="20">
        <f t="shared" si="73"/>
        <v>2.6692708333333299</v>
      </c>
      <c r="AG182" s="12">
        <v>148.30000000000001</v>
      </c>
      <c r="AH182" s="20">
        <f t="shared" si="74"/>
        <v>-8.2939986513823403</v>
      </c>
      <c r="AI182" s="12">
        <v>142.30000000000001</v>
      </c>
      <c r="AJ182" s="20">
        <f t="shared" si="75"/>
        <v>-11.524947294448351</v>
      </c>
      <c r="AK182" s="12">
        <v>147.5</v>
      </c>
      <c r="AL182" s="20">
        <f t="shared" si="76"/>
        <v>-8.8813559322033857</v>
      </c>
      <c r="AM182" s="11" t="s">
        <v>32</v>
      </c>
      <c r="AN182" s="11">
        <v>140.4</v>
      </c>
      <c r="AO182" s="20">
        <f t="shared" si="58"/>
        <v>0.64102564102564508</v>
      </c>
      <c r="AP182" s="12">
        <v>142.30000000000001</v>
      </c>
      <c r="AQ182" s="20">
        <f t="shared" si="77"/>
        <v>-10.541110330288133</v>
      </c>
      <c r="AR182" s="12">
        <v>139.80000000000001</v>
      </c>
      <c r="AS182" s="20">
        <f t="shared" si="78"/>
        <v>-7.3676680972818387</v>
      </c>
      <c r="AT182" s="12">
        <v>136</v>
      </c>
      <c r="AU182" s="20">
        <f t="shared" si="79"/>
        <v>-5.1470588235294112</v>
      </c>
      <c r="AV182" s="12">
        <v>122.7</v>
      </c>
      <c r="AW182" s="20">
        <f t="shared" si="80"/>
        <v>-5.2159739201304038</v>
      </c>
      <c r="AX182" s="12">
        <v>134.30000000000001</v>
      </c>
      <c r="AY182" s="20">
        <f t="shared" si="81"/>
        <v>-6.0312732688011979</v>
      </c>
      <c r="AZ182" s="12">
        <v>141.6</v>
      </c>
      <c r="BA182" s="20">
        <f t="shared" si="82"/>
        <v>-3.1779661016949152</v>
      </c>
      <c r="BB182" s="12">
        <v>128.6</v>
      </c>
      <c r="BC182" s="20">
        <f t="shared" si="83"/>
        <v>-2.4105754276827329</v>
      </c>
      <c r="BD182" s="12">
        <v>132.30000000000001</v>
      </c>
      <c r="BE182" s="20">
        <f t="shared" si="84"/>
        <v>-4.9130763416477805</v>
      </c>
      <c r="BF182" s="30">
        <v>139.30000000000001</v>
      </c>
      <c r="BG182" s="39">
        <f t="shared" si="85"/>
        <v>-3.7329504666188202</v>
      </c>
    </row>
    <row r="183" spans="1:59" hidden="1" x14ac:dyDescent="0.3">
      <c r="A183" s="11" t="s">
        <v>33</v>
      </c>
      <c r="B183" s="12">
        <v>2018</v>
      </c>
      <c r="C183" s="11" t="s">
        <v>31</v>
      </c>
      <c r="D183" s="11">
        <f t="shared" si="59"/>
        <v>1</v>
      </c>
      <c r="E183" s="12">
        <v>134.6</v>
      </c>
      <c r="F183" s="32">
        <f t="shared" si="60"/>
        <v>1.0401188707280875</v>
      </c>
      <c r="G183" s="12">
        <v>143.69999999999999</v>
      </c>
      <c r="H183" s="20">
        <f t="shared" si="61"/>
        <v>0.34794711203897011</v>
      </c>
      <c r="I183" s="12">
        <v>143.6</v>
      </c>
      <c r="J183" s="20">
        <f t="shared" si="62"/>
        <v>6.9637883008352594E-2</v>
      </c>
      <c r="K183" s="12">
        <v>139.6</v>
      </c>
      <c r="L183" s="20">
        <f t="shared" si="63"/>
        <v>1.0744985673352436</v>
      </c>
      <c r="M183" s="12">
        <v>116.4</v>
      </c>
      <c r="N183" s="20">
        <f t="shared" si="64"/>
        <v>3.6941580756013717</v>
      </c>
      <c r="O183" s="12">
        <v>133.80000000000001</v>
      </c>
      <c r="P183" s="20">
        <f t="shared" si="65"/>
        <v>5.6053811659192823</v>
      </c>
      <c r="Q183" s="12">
        <v>150.5</v>
      </c>
      <c r="R183" s="20">
        <f t="shared" si="66"/>
        <v>0.73089700996677365</v>
      </c>
      <c r="S183" s="12">
        <v>118.4</v>
      </c>
      <c r="T183" s="20">
        <f t="shared" si="67"/>
        <v>7.5168918918918841</v>
      </c>
      <c r="U183" s="12">
        <v>117.3</v>
      </c>
      <c r="V183" s="20">
        <f t="shared" si="68"/>
        <v>1.2787723785166241</v>
      </c>
      <c r="W183" s="12">
        <v>140.5</v>
      </c>
      <c r="X183" s="20">
        <f t="shared" si="69"/>
        <v>-2.1352313167259789</v>
      </c>
      <c r="Y183" s="12">
        <v>125.9</v>
      </c>
      <c r="Z183" s="20">
        <f t="shared" si="70"/>
        <v>2.4622716441620289</v>
      </c>
      <c r="AA183" s="12">
        <v>146.80000000000001</v>
      </c>
      <c r="AB183" s="20">
        <f t="shared" si="71"/>
        <v>1.8392370572207006</v>
      </c>
      <c r="AC183" s="12">
        <v>137.19999999999999</v>
      </c>
      <c r="AD183" s="20">
        <f t="shared" si="72"/>
        <v>1.457725947521866</v>
      </c>
      <c r="AE183" s="12">
        <v>157.69999999999999</v>
      </c>
      <c r="AF183" s="20">
        <f t="shared" si="73"/>
        <v>-1.9023462270133167</v>
      </c>
      <c r="AG183" s="12">
        <v>136</v>
      </c>
      <c r="AH183" s="20">
        <f t="shared" si="74"/>
        <v>5.5147058823529411</v>
      </c>
      <c r="AI183" s="12">
        <v>125.9</v>
      </c>
      <c r="AJ183" s="20">
        <f t="shared" si="75"/>
        <v>7.6250992851469368</v>
      </c>
      <c r="AK183" s="12">
        <v>134.4</v>
      </c>
      <c r="AL183" s="20">
        <f t="shared" si="76"/>
        <v>5.8779761904761942</v>
      </c>
      <c r="AM183" s="11" t="s">
        <v>104</v>
      </c>
      <c r="AN183" s="11">
        <f t="shared" si="86"/>
        <v>140.4</v>
      </c>
      <c r="AO183" s="20">
        <f t="shared" si="58"/>
        <v>0.64102564102564508</v>
      </c>
      <c r="AP183" s="12">
        <v>127.3</v>
      </c>
      <c r="AQ183" s="20">
        <f t="shared" si="77"/>
        <v>7.3055773762765108</v>
      </c>
      <c r="AR183" s="12">
        <v>129.5</v>
      </c>
      <c r="AS183" s="20">
        <f t="shared" si="78"/>
        <v>4.169884169884174</v>
      </c>
      <c r="AT183" s="12">
        <v>129</v>
      </c>
      <c r="AU183" s="20">
        <f t="shared" si="79"/>
        <v>3.3333333333333424</v>
      </c>
      <c r="AV183" s="12">
        <v>116.3</v>
      </c>
      <c r="AW183" s="20">
        <f t="shared" si="80"/>
        <v>2.5795356835769563</v>
      </c>
      <c r="AX183" s="12">
        <v>126.2</v>
      </c>
      <c r="AY183" s="20">
        <f t="shared" si="81"/>
        <v>2.7733755942947589</v>
      </c>
      <c r="AZ183" s="12">
        <v>137.1</v>
      </c>
      <c r="BA183" s="20">
        <f t="shared" si="82"/>
        <v>1.3858497447118934</v>
      </c>
      <c r="BB183" s="12">
        <v>125.5</v>
      </c>
      <c r="BC183" s="20">
        <f t="shared" si="83"/>
        <v>1.4342629482071692</v>
      </c>
      <c r="BD183" s="12">
        <v>125.8</v>
      </c>
      <c r="BE183" s="20">
        <f t="shared" si="84"/>
        <v>2.6232114467408563</v>
      </c>
      <c r="BF183" s="30">
        <v>134.1</v>
      </c>
      <c r="BG183" s="39">
        <f t="shared" si="85"/>
        <v>2.0879940343027674</v>
      </c>
    </row>
    <row r="184" spans="1:59" hidden="1" x14ac:dyDescent="0.3">
      <c r="A184" s="11" t="s">
        <v>35</v>
      </c>
      <c r="B184" s="12">
        <v>2018</v>
      </c>
      <c r="C184" s="11" t="s">
        <v>31</v>
      </c>
      <c r="D184" s="11">
        <f t="shared" si="59"/>
        <v>1</v>
      </c>
      <c r="E184" s="12">
        <v>136</v>
      </c>
      <c r="F184" s="32">
        <f t="shared" si="60"/>
        <v>0.2941176470588277</v>
      </c>
      <c r="G184" s="12">
        <v>144.19999999999999</v>
      </c>
      <c r="H184" s="20">
        <f t="shared" si="61"/>
        <v>-0.34674063800277394</v>
      </c>
      <c r="I184" s="12">
        <v>143.69999999999999</v>
      </c>
      <c r="J184" s="20">
        <f t="shared" si="62"/>
        <v>-2.1572720946416104</v>
      </c>
      <c r="K184" s="12">
        <v>141.1</v>
      </c>
      <c r="L184" s="20">
        <f t="shared" si="63"/>
        <v>0.28348688873140021</v>
      </c>
      <c r="M184" s="12">
        <v>120.7</v>
      </c>
      <c r="N184" s="20">
        <f t="shared" si="64"/>
        <v>1.822700911350458</v>
      </c>
      <c r="O184" s="12">
        <v>141.30000000000001</v>
      </c>
      <c r="P184" s="20">
        <f t="shared" si="65"/>
        <v>5.7324840764331162</v>
      </c>
      <c r="Q184" s="12">
        <v>151.6</v>
      </c>
      <c r="R184" s="20">
        <f t="shared" si="66"/>
        <v>-6.0686015831134492</v>
      </c>
      <c r="S184" s="12">
        <v>127.3</v>
      </c>
      <c r="T184" s="20">
        <f t="shared" si="67"/>
        <v>2.278083267871164</v>
      </c>
      <c r="U184" s="12">
        <v>118.8</v>
      </c>
      <c r="V184" s="20">
        <f t="shared" si="68"/>
        <v>-0.75757575757575035</v>
      </c>
      <c r="W184" s="12">
        <v>137.5</v>
      </c>
      <c r="X184" s="20">
        <f t="shared" si="69"/>
        <v>-1.3818181818181861</v>
      </c>
      <c r="Y184" s="12">
        <v>129</v>
      </c>
      <c r="Z184" s="20">
        <f t="shared" si="70"/>
        <v>1.1627906976744187</v>
      </c>
      <c r="AA184" s="12">
        <v>149.5</v>
      </c>
      <c r="AB184" s="20">
        <f t="shared" si="71"/>
        <v>1.4715719063545074</v>
      </c>
      <c r="AC184" s="12">
        <v>139.19999999999999</v>
      </c>
      <c r="AD184" s="20">
        <f t="shared" si="72"/>
        <v>-0.35919540229885061</v>
      </c>
      <c r="AE184" s="12">
        <v>154.69999999999999</v>
      </c>
      <c r="AF184" s="20">
        <f t="shared" si="73"/>
        <v>-0.90497737556559621</v>
      </c>
      <c r="AG184" s="12">
        <v>143.5</v>
      </c>
      <c r="AH184" s="20">
        <f t="shared" si="74"/>
        <v>3.6236933797909328</v>
      </c>
      <c r="AI184" s="12">
        <v>135.5</v>
      </c>
      <c r="AJ184" s="20">
        <f t="shared" si="75"/>
        <v>5.0922509225092289</v>
      </c>
      <c r="AK184" s="12">
        <v>142.30000000000001</v>
      </c>
      <c r="AL184" s="20">
        <f t="shared" si="76"/>
        <v>3.8650737877723116</v>
      </c>
      <c r="AM184" s="11" t="s">
        <v>104</v>
      </c>
      <c r="AN184" s="11">
        <f t="shared" si="86"/>
        <v>140.4</v>
      </c>
      <c r="AO184" s="20">
        <f t="shared" si="58"/>
        <v>0.64102564102564508</v>
      </c>
      <c r="AP184" s="12">
        <v>136.6</v>
      </c>
      <c r="AQ184" s="20">
        <f t="shared" si="77"/>
        <v>4.2459736456808281</v>
      </c>
      <c r="AR184" s="12">
        <v>134.9</v>
      </c>
      <c r="AS184" s="20">
        <f t="shared" si="78"/>
        <v>3.7064492216456637</v>
      </c>
      <c r="AT184" s="12">
        <v>133.30000000000001</v>
      </c>
      <c r="AU184" s="20">
        <f t="shared" si="79"/>
        <v>2.1755438859714755</v>
      </c>
      <c r="AV184" s="12">
        <v>119.3</v>
      </c>
      <c r="AW184" s="20">
        <f t="shared" si="80"/>
        <v>3.3528918692372169</v>
      </c>
      <c r="AX184" s="12">
        <v>129.69999999999999</v>
      </c>
      <c r="AY184" s="20">
        <f t="shared" si="81"/>
        <v>3.5466461063994008</v>
      </c>
      <c r="AZ184" s="12">
        <v>139</v>
      </c>
      <c r="BA184" s="20">
        <f t="shared" si="82"/>
        <v>1.7985611510791366</v>
      </c>
      <c r="BB184" s="12">
        <v>127.3</v>
      </c>
      <c r="BC184" s="20">
        <f t="shared" si="83"/>
        <v>1.1783189316575131</v>
      </c>
      <c r="BD184" s="12">
        <v>129.1</v>
      </c>
      <c r="BE184" s="20">
        <f t="shared" si="84"/>
        <v>2.6336173508907867</v>
      </c>
      <c r="BF184" s="30">
        <v>136.9</v>
      </c>
      <c r="BG184" s="39">
        <f t="shared" si="85"/>
        <v>1.1687363038714349</v>
      </c>
    </row>
    <row r="185" spans="1:59" hidden="1" x14ac:dyDescent="0.3">
      <c r="A185" s="11" t="s">
        <v>30</v>
      </c>
      <c r="B185" s="12">
        <v>2018</v>
      </c>
      <c r="C185" s="11" t="s">
        <v>36</v>
      </c>
      <c r="D185" s="11">
        <f t="shared" si="59"/>
        <v>2</v>
      </c>
      <c r="E185" s="12">
        <v>136.4</v>
      </c>
      <c r="F185" s="32">
        <f t="shared" si="60"/>
        <v>-1.1730205278592334</v>
      </c>
      <c r="G185" s="12">
        <v>143.69999999999999</v>
      </c>
      <c r="H185" s="20">
        <f t="shared" si="61"/>
        <v>-0.48712595685455023</v>
      </c>
      <c r="I185" s="12">
        <v>140.6</v>
      </c>
      <c r="J185" s="20">
        <f t="shared" si="62"/>
        <v>-0.49786628733996346</v>
      </c>
      <c r="K185" s="12">
        <v>141.5</v>
      </c>
      <c r="L185" s="20">
        <f t="shared" si="63"/>
        <v>-1.1307420494699607</v>
      </c>
      <c r="M185" s="12">
        <v>122.9</v>
      </c>
      <c r="N185" s="20">
        <f t="shared" si="64"/>
        <v>-5.4515866558177404</v>
      </c>
      <c r="O185" s="12">
        <v>149.4</v>
      </c>
      <c r="P185" s="20">
        <f t="shared" si="65"/>
        <v>-9.3038821954484643</v>
      </c>
      <c r="Q185" s="12">
        <v>142.4</v>
      </c>
      <c r="R185" s="20">
        <f t="shared" si="66"/>
        <v>-3.8623595505617976</v>
      </c>
      <c r="S185" s="12">
        <v>130.19999999999999</v>
      </c>
      <c r="T185" s="20">
        <f t="shared" si="67"/>
        <v>-10.13824884792626</v>
      </c>
      <c r="U185" s="12">
        <v>117.9</v>
      </c>
      <c r="V185" s="20">
        <f t="shared" si="68"/>
        <v>-2.1204410517387617</v>
      </c>
      <c r="W185" s="12">
        <v>135.6</v>
      </c>
      <c r="X185" s="20">
        <f t="shared" si="69"/>
        <v>3.7610619469026512</v>
      </c>
      <c r="Y185" s="12">
        <v>130.5</v>
      </c>
      <c r="Z185" s="20">
        <f t="shared" si="70"/>
        <v>-3.5249042145593821</v>
      </c>
      <c r="AA185" s="12">
        <v>151.69999999999999</v>
      </c>
      <c r="AB185" s="20">
        <f t="shared" si="71"/>
        <v>-3.0323005932761995</v>
      </c>
      <c r="AC185" s="12">
        <v>138.69999999999999</v>
      </c>
      <c r="AD185" s="20">
        <f t="shared" si="72"/>
        <v>-2.23503965392934</v>
      </c>
      <c r="AE185" s="12">
        <v>153.30000000000001</v>
      </c>
      <c r="AF185" s="20">
        <f t="shared" si="73"/>
        <v>3.9138943248532287</v>
      </c>
      <c r="AG185" s="12">
        <v>148.69999999999999</v>
      </c>
      <c r="AH185" s="20">
        <f t="shared" si="74"/>
        <v>-8.3389374579690507</v>
      </c>
      <c r="AI185" s="12">
        <v>142.4</v>
      </c>
      <c r="AJ185" s="20">
        <f t="shared" si="75"/>
        <v>-11.446629213483153</v>
      </c>
      <c r="AK185" s="12">
        <v>147.80000000000001</v>
      </c>
      <c r="AL185" s="20">
        <f t="shared" si="76"/>
        <v>-8.8633288227334379</v>
      </c>
      <c r="AM185" s="11" t="s">
        <v>32</v>
      </c>
      <c r="AN185" s="11">
        <v>141.30000000000001</v>
      </c>
      <c r="AO185" s="20">
        <f t="shared" si="58"/>
        <v>0.49539985845717521</v>
      </c>
      <c r="AP185" s="12">
        <v>142.4</v>
      </c>
      <c r="AQ185" s="20">
        <f t="shared" si="77"/>
        <v>-10.603932584269668</v>
      </c>
      <c r="AR185" s="12">
        <v>139.9</v>
      </c>
      <c r="AS185" s="20">
        <f t="shared" si="78"/>
        <v>-7.147962830593281</v>
      </c>
      <c r="AT185" s="12">
        <v>136.19999999999999</v>
      </c>
      <c r="AU185" s="20">
        <f t="shared" si="79"/>
        <v>-4.6989720998531412</v>
      </c>
      <c r="AV185" s="12">
        <v>123.3</v>
      </c>
      <c r="AW185" s="20">
        <f t="shared" si="80"/>
        <v>-4.7850770478507636</v>
      </c>
      <c r="AX185" s="12">
        <v>134.30000000000001</v>
      </c>
      <c r="AY185" s="20">
        <f t="shared" si="81"/>
        <v>-5.8078927773641178</v>
      </c>
      <c r="AZ185" s="12">
        <v>141.5</v>
      </c>
      <c r="BA185" s="20">
        <f t="shared" si="82"/>
        <v>-3.0388692579505379</v>
      </c>
      <c r="BB185" s="12">
        <v>128.80000000000001</v>
      </c>
      <c r="BC185" s="20">
        <f t="shared" si="83"/>
        <v>-2.0186335403726776</v>
      </c>
      <c r="BD185" s="12">
        <v>132.5</v>
      </c>
      <c r="BE185" s="20">
        <f t="shared" si="84"/>
        <v>-4.5283018867924527</v>
      </c>
      <c r="BF185" s="30">
        <v>138.5</v>
      </c>
      <c r="BG185" s="39">
        <f t="shared" si="85"/>
        <v>-3.2490974729241873</v>
      </c>
    </row>
    <row r="186" spans="1:59" hidden="1" x14ac:dyDescent="0.3">
      <c r="A186" s="11" t="s">
        <v>33</v>
      </c>
      <c r="B186" s="12">
        <v>2018</v>
      </c>
      <c r="C186" s="11" t="s">
        <v>36</v>
      </c>
      <c r="D186" s="11">
        <f t="shared" si="59"/>
        <v>2</v>
      </c>
      <c r="E186" s="12">
        <v>134.80000000000001</v>
      </c>
      <c r="F186" s="32">
        <f t="shared" si="60"/>
        <v>0.81602373887239932</v>
      </c>
      <c r="G186" s="12">
        <v>143</v>
      </c>
      <c r="H186" s="20">
        <f t="shared" si="61"/>
        <v>0.34965034965034963</v>
      </c>
      <c r="I186" s="12">
        <v>139.9</v>
      </c>
      <c r="J186" s="20">
        <f t="shared" si="62"/>
        <v>0.28591851322373529</v>
      </c>
      <c r="K186" s="12">
        <v>139.9</v>
      </c>
      <c r="L186" s="20">
        <f t="shared" si="63"/>
        <v>0.71479628305932807</v>
      </c>
      <c r="M186" s="12">
        <v>116.2</v>
      </c>
      <c r="N186" s="20">
        <f t="shared" si="64"/>
        <v>3.614457831325304</v>
      </c>
      <c r="O186" s="12">
        <v>135.5</v>
      </c>
      <c r="P186" s="20">
        <f t="shared" si="65"/>
        <v>5.4612546125461296</v>
      </c>
      <c r="Q186" s="12">
        <v>136.9</v>
      </c>
      <c r="R186" s="20">
        <f t="shared" si="66"/>
        <v>2.6296566837107336</v>
      </c>
      <c r="S186" s="12">
        <v>117</v>
      </c>
      <c r="T186" s="20">
        <f t="shared" si="67"/>
        <v>7.5213675213675195</v>
      </c>
      <c r="U186" s="12">
        <v>115.4</v>
      </c>
      <c r="V186" s="20">
        <f t="shared" si="68"/>
        <v>1.4731369150779796</v>
      </c>
      <c r="W186" s="12">
        <v>140.69999999999999</v>
      </c>
      <c r="X186" s="20">
        <f t="shared" si="69"/>
        <v>-2.4164889836531467</v>
      </c>
      <c r="Y186" s="12">
        <v>125.9</v>
      </c>
      <c r="Z186" s="20">
        <f t="shared" si="70"/>
        <v>2.144559173947568</v>
      </c>
      <c r="AA186" s="12">
        <v>147.1</v>
      </c>
      <c r="AB186" s="20">
        <f t="shared" si="71"/>
        <v>1.699524133242692</v>
      </c>
      <c r="AC186" s="12">
        <v>135.6</v>
      </c>
      <c r="AD186" s="20">
        <f t="shared" si="72"/>
        <v>1.4749262536873156</v>
      </c>
      <c r="AE186" s="12">
        <v>159.30000000000001</v>
      </c>
      <c r="AF186" s="20">
        <f t="shared" si="73"/>
        <v>-2.7620841180163249</v>
      </c>
      <c r="AG186" s="12">
        <v>136.30000000000001</v>
      </c>
      <c r="AH186" s="20">
        <f t="shared" si="74"/>
        <v>5.5025678650036678</v>
      </c>
      <c r="AI186" s="12">
        <v>126.1</v>
      </c>
      <c r="AJ186" s="20">
        <f t="shared" si="75"/>
        <v>7.5337034099920706</v>
      </c>
      <c r="AK186" s="12">
        <v>134.69999999999999</v>
      </c>
      <c r="AL186" s="20">
        <f t="shared" si="76"/>
        <v>5.8648849294729075</v>
      </c>
      <c r="AM186" s="11" t="s">
        <v>105</v>
      </c>
      <c r="AN186" s="11">
        <f t="shared" si="86"/>
        <v>141.30000000000001</v>
      </c>
      <c r="AO186" s="20">
        <f t="shared" si="58"/>
        <v>0.49539985845717521</v>
      </c>
      <c r="AP186" s="12">
        <v>127.3</v>
      </c>
      <c r="AQ186" s="20">
        <f t="shared" si="77"/>
        <v>7.3841319717203397</v>
      </c>
      <c r="AR186" s="12">
        <v>129.9</v>
      </c>
      <c r="AS186" s="20">
        <f t="shared" si="78"/>
        <v>4.080061585835244</v>
      </c>
      <c r="AT186" s="12">
        <v>129.80000000000001</v>
      </c>
      <c r="AU186" s="20">
        <f t="shared" si="79"/>
        <v>3.0816640986132509</v>
      </c>
      <c r="AV186" s="12">
        <v>117.4</v>
      </c>
      <c r="AW186" s="20">
        <f t="shared" si="80"/>
        <v>2.3850085178875613</v>
      </c>
      <c r="AX186" s="12">
        <v>126.5</v>
      </c>
      <c r="AY186" s="20">
        <f t="shared" si="81"/>
        <v>2.687747035573127</v>
      </c>
      <c r="AZ186" s="12">
        <v>137.19999999999999</v>
      </c>
      <c r="BA186" s="20">
        <f t="shared" si="82"/>
        <v>1.3119533527696876</v>
      </c>
      <c r="BB186" s="12">
        <v>126.2</v>
      </c>
      <c r="BC186" s="20">
        <f t="shared" si="83"/>
        <v>1.1885895404120443</v>
      </c>
      <c r="BD186" s="12">
        <v>126.5</v>
      </c>
      <c r="BE186" s="20">
        <f t="shared" si="84"/>
        <v>2.4505928853754897</v>
      </c>
      <c r="BF186" s="30">
        <v>134</v>
      </c>
      <c r="BG186" s="39">
        <f t="shared" si="85"/>
        <v>1.7910447761194073</v>
      </c>
    </row>
    <row r="187" spans="1:59" hidden="1" x14ac:dyDescent="0.3">
      <c r="A187" s="11" t="s">
        <v>35</v>
      </c>
      <c r="B187" s="12">
        <v>2018</v>
      </c>
      <c r="C187" s="11" t="s">
        <v>36</v>
      </c>
      <c r="D187" s="11">
        <f t="shared" si="59"/>
        <v>2</v>
      </c>
      <c r="E187" s="12">
        <v>135.9</v>
      </c>
      <c r="F187" s="32">
        <f t="shared" si="60"/>
        <v>0.66225165562914323</v>
      </c>
      <c r="G187" s="12">
        <v>143.5</v>
      </c>
      <c r="H187" s="20">
        <f t="shared" si="61"/>
        <v>0.20905923344948529</v>
      </c>
      <c r="I187" s="12">
        <v>140.30000000000001</v>
      </c>
      <c r="J187" s="20">
        <f t="shared" si="62"/>
        <v>-0.21382751247327964</v>
      </c>
      <c r="K187" s="12">
        <v>140.9</v>
      </c>
      <c r="L187" s="20">
        <f t="shared" si="63"/>
        <v>0.78069552874378578</v>
      </c>
      <c r="M187" s="12">
        <v>120.4</v>
      </c>
      <c r="N187" s="20">
        <f t="shared" si="64"/>
        <v>2.3255813953488347</v>
      </c>
      <c r="O187" s="12">
        <v>142.9</v>
      </c>
      <c r="P187" s="20">
        <f t="shared" si="65"/>
        <v>6.9979006298110562</v>
      </c>
      <c r="Q187" s="12">
        <v>140.5</v>
      </c>
      <c r="R187" s="20">
        <f t="shared" si="66"/>
        <v>-1.7793594306049825</v>
      </c>
      <c r="S187" s="12">
        <v>125.8</v>
      </c>
      <c r="T187" s="20">
        <f t="shared" si="67"/>
        <v>2.7821939586645583</v>
      </c>
      <c r="U187" s="12">
        <v>117.1</v>
      </c>
      <c r="V187" s="20">
        <f t="shared" si="68"/>
        <v>0</v>
      </c>
      <c r="W187" s="12">
        <v>137.30000000000001</v>
      </c>
      <c r="X187" s="20">
        <f t="shared" si="69"/>
        <v>-0.72833211944646747</v>
      </c>
      <c r="Y187" s="12">
        <v>128.6</v>
      </c>
      <c r="Z187" s="20">
        <f t="shared" si="70"/>
        <v>2.0217729393468074</v>
      </c>
      <c r="AA187" s="12">
        <v>149.6</v>
      </c>
      <c r="AB187" s="20">
        <f t="shared" si="71"/>
        <v>2.1390374331550914</v>
      </c>
      <c r="AC187" s="12">
        <v>137.6</v>
      </c>
      <c r="AD187" s="20">
        <f t="shared" si="72"/>
        <v>0.72674418604651159</v>
      </c>
      <c r="AE187" s="12">
        <v>154.9</v>
      </c>
      <c r="AF187" s="20">
        <f t="shared" si="73"/>
        <v>0.12911555842478284</v>
      </c>
      <c r="AG187" s="12">
        <v>143.80000000000001</v>
      </c>
      <c r="AH187" s="20">
        <f t="shared" si="74"/>
        <v>3.7552155771905267</v>
      </c>
      <c r="AI187" s="12">
        <v>135.6</v>
      </c>
      <c r="AJ187" s="20">
        <f t="shared" si="75"/>
        <v>5.4572271386430717</v>
      </c>
      <c r="AK187" s="12">
        <v>142.6</v>
      </c>
      <c r="AL187" s="20">
        <f t="shared" si="76"/>
        <v>3.9971949509116533</v>
      </c>
      <c r="AM187" s="11" t="s">
        <v>105</v>
      </c>
      <c r="AN187" s="11">
        <f t="shared" si="86"/>
        <v>141.30000000000001</v>
      </c>
      <c r="AO187" s="20">
        <f t="shared" si="58"/>
        <v>0.49539985845717521</v>
      </c>
      <c r="AP187" s="12">
        <v>136.69999999999999</v>
      </c>
      <c r="AQ187" s="20">
        <f t="shared" si="77"/>
        <v>4.3160204828090754</v>
      </c>
      <c r="AR187" s="12">
        <v>135.19999999999999</v>
      </c>
      <c r="AS187" s="20">
        <f t="shared" si="78"/>
        <v>3.4763313609467583</v>
      </c>
      <c r="AT187" s="12">
        <v>133.80000000000001</v>
      </c>
      <c r="AU187" s="20">
        <f t="shared" si="79"/>
        <v>2.1674140508221051</v>
      </c>
      <c r="AV187" s="12">
        <v>120.2</v>
      </c>
      <c r="AW187" s="20">
        <f t="shared" si="80"/>
        <v>3.66056572379367</v>
      </c>
      <c r="AX187" s="12">
        <v>129.9</v>
      </c>
      <c r="AY187" s="20">
        <f t="shared" si="81"/>
        <v>4.0030792917628855</v>
      </c>
      <c r="AZ187" s="12">
        <v>139</v>
      </c>
      <c r="BA187" s="20">
        <f t="shared" si="82"/>
        <v>2.6618705035971142</v>
      </c>
      <c r="BB187" s="12">
        <v>127.7</v>
      </c>
      <c r="BC187" s="20">
        <f t="shared" si="83"/>
        <v>1.2529365700861459</v>
      </c>
      <c r="BD187" s="12">
        <v>129.6</v>
      </c>
      <c r="BE187" s="20">
        <f t="shared" si="84"/>
        <v>2.8549382716049516</v>
      </c>
      <c r="BF187" s="30">
        <v>136.4</v>
      </c>
      <c r="BG187" s="39">
        <f t="shared" si="85"/>
        <v>1.6862170087976414</v>
      </c>
    </row>
    <row r="188" spans="1:59" hidden="1" x14ac:dyDescent="0.3">
      <c r="A188" s="11" t="s">
        <v>30</v>
      </c>
      <c r="B188" s="12">
        <v>2018</v>
      </c>
      <c r="C188" s="11" t="s">
        <v>38</v>
      </c>
      <c r="D188" s="11">
        <f t="shared" si="59"/>
        <v>3</v>
      </c>
      <c r="E188" s="12">
        <v>136.80000000000001</v>
      </c>
      <c r="F188" s="32">
        <f t="shared" si="60"/>
        <v>-1.3157894736842188</v>
      </c>
      <c r="G188" s="12">
        <v>143.80000000000001</v>
      </c>
      <c r="H188" s="20">
        <f t="shared" si="61"/>
        <v>-0.48678720445063767</v>
      </c>
      <c r="I188" s="12">
        <v>140</v>
      </c>
      <c r="J188" s="20">
        <f t="shared" si="62"/>
        <v>-3.214285714285714</v>
      </c>
      <c r="K188" s="12">
        <v>142</v>
      </c>
      <c r="L188" s="20">
        <f t="shared" si="63"/>
        <v>-1.4788732394366157</v>
      </c>
      <c r="M188" s="12">
        <v>123.2</v>
      </c>
      <c r="N188" s="20">
        <f t="shared" si="64"/>
        <v>-5.4383116883116909</v>
      </c>
      <c r="O188" s="12">
        <v>152.9</v>
      </c>
      <c r="P188" s="20">
        <f t="shared" si="65"/>
        <v>-9.4179202092871179</v>
      </c>
      <c r="Q188" s="12">
        <v>138</v>
      </c>
      <c r="R188" s="20">
        <f t="shared" si="66"/>
        <v>-7.2463768115942031</v>
      </c>
      <c r="S188" s="12">
        <v>129.30000000000001</v>
      </c>
      <c r="T188" s="20">
        <f t="shared" si="67"/>
        <v>-10.672853828306273</v>
      </c>
      <c r="U188" s="12">
        <v>117.1</v>
      </c>
      <c r="V188" s="20">
        <f t="shared" si="68"/>
        <v>-2.4765157984628452</v>
      </c>
      <c r="W188" s="12">
        <v>136.30000000000001</v>
      </c>
      <c r="X188" s="20">
        <f t="shared" si="69"/>
        <v>3.228173147468802</v>
      </c>
      <c r="Y188" s="12">
        <v>131.19999999999999</v>
      </c>
      <c r="Z188" s="20">
        <f t="shared" si="70"/>
        <v>-3.810975609756087</v>
      </c>
      <c r="AA188" s="12">
        <v>152.80000000000001</v>
      </c>
      <c r="AB188" s="20">
        <f t="shared" si="71"/>
        <v>-3.4031413612565555</v>
      </c>
      <c r="AC188" s="12">
        <v>138.6</v>
      </c>
      <c r="AD188" s="20">
        <f t="shared" si="72"/>
        <v>-2.7417027417027295</v>
      </c>
      <c r="AE188" s="12">
        <v>155.1</v>
      </c>
      <c r="AF188" s="20">
        <f t="shared" si="73"/>
        <v>2.9658284977433875</v>
      </c>
      <c r="AG188" s="12">
        <v>149.19999999999999</v>
      </c>
      <c r="AH188" s="20">
        <f t="shared" si="74"/>
        <v>-8.3780160857908843</v>
      </c>
      <c r="AI188" s="12">
        <v>143</v>
      </c>
      <c r="AJ188" s="20">
        <f t="shared" si="75"/>
        <v>-11.398601398601397</v>
      </c>
      <c r="AK188" s="12">
        <v>148.30000000000001</v>
      </c>
      <c r="AL188" s="20">
        <f t="shared" si="76"/>
        <v>-8.8334457181389237</v>
      </c>
      <c r="AM188" s="11" t="s">
        <v>32</v>
      </c>
      <c r="AN188" s="11">
        <v>142</v>
      </c>
      <c r="AO188" s="20">
        <f t="shared" si="58"/>
        <v>0.63380281690141249</v>
      </c>
      <c r="AP188" s="12">
        <v>142.6</v>
      </c>
      <c r="AQ188" s="20">
        <f t="shared" si="77"/>
        <v>-11.36044880785413</v>
      </c>
      <c r="AR188" s="12">
        <v>139.9</v>
      </c>
      <c r="AS188" s="20">
        <f t="shared" si="78"/>
        <v>-6.5046461758398815</v>
      </c>
      <c r="AT188" s="12">
        <v>136.69999999999999</v>
      </c>
      <c r="AU188" s="20">
        <f t="shared" si="79"/>
        <v>-4.5354791514264736</v>
      </c>
      <c r="AV188" s="12">
        <v>124.6</v>
      </c>
      <c r="AW188" s="20">
        <f t="shared" si="80"/>
        <v>-5.457463884430175</v>
      </c>
      <c r="AX188" s="12">
        <v>135.1</v>
      </c>
      <c r="AY188" s="20">
        <f t="shared" si="81"/>
        <v>-6.1435973353071782</v>
      </c>
      <c r="AZ188" s="12">
        <v>142.69999999999999</v>
      </c>
      <c r="BA188" s="20">
        <f t="shared" si="82"/>
        <v>-3.433777154870342</v>
      </c>
      <c r="BB188" s="12">
        <v>129.30000000000001</v>
      </c>
      <c r="BC188" s="20">
        <f t="shared" si="83"/>
        <v>-2.0108275328693024</v>
      </c>
      <c r="BD188" s="12">
        <v>133.30000000000001</v>
      </c>
      <c r="BE188" s="20">
        <f t="shared" si="84"/>
        <v>-4.6511627906976871</v>
      </c>
      <c r="BF188" s="30">
        <v>138.69999999999999</v>
      </c>
      <c r="BG188" s="39">
        <f t="shared" si="85"/>
        <v>-3.3886085075702876</v>
      </c>
    </row>
    <row r="189" spans="1:59" hidden="1" x14ac:dyDescent="0.3">
      <c r="A189" s="11" t="s">
        <v>33</v>
      </c>
      <c r="B189" s="12">
        <v>2018</v>
      </c>
      <c r="C189" s="11" t="s">
        <v>38</v>
      </c>
      <c r="D189" s="11">
        <f t="shared" si="59"/>
        <v>3</v>
      </c>
      <c r="E189" s="12">
        <v>135</v>
      </c>
      <c r="F189" s="32">
        <f t="shared" si="60"/>
        <v>0.8888888888888804</v>
      </c>
      <c r="G189" s="12">
        <v>143.1</v>
      </c>
      <c r="H189" s="20">
        <f t="shared" si="61"/>
        <v>0.34940600978336828</v>
      </c>
      <c r="I189" s="12">
        <v>135.5</v>
      </c>
      <c r="J189" s="20">
        <f t="shared" si="62"/>
        <v>2.0664206642066505</v>
      </c>
      <c r="K189" s="12">
        <v>139.9</v>
      </c>
      <c r="L189" s="20">
        <f t="shared" si="63"/>
        <v>0.92923516797711425</v>
      </c>
      <c r="M189" s="12">
        <v>116.5</v>
      </c>
      <c r="N189" s="20">
        <f t="shared" si="64"/>
        <v>3.6051502145922774</v>
      </c>
      <c r="O189" s="12">
        <v>138.5</v>
      </c>
      <c r="P189" s="20">
        <f t="shared" si="65"/>
        <v>5.5595667870036021</v>
      </c>
      <c r="Q189" s="12">
        <v>128</v>
      </c>
      <c r="R189" s="20">
        <f t="shared" si="66"/>
        <v>5.1562499999999956</v>
      </c>
      <c r="S189" s="12">
        <v>115.5</v>
      </c>
      <c r="T189" s="20">
        <f t="shared" si="67"/>
        <v>7.8787878787878736</v>
      </c>
      <c r="U189" s="12">
        <v>114.2</v>
      </c>
      <c r="V189" s="20">
        <f t="shared" si="68"/>
        <v>1.6637478108581361</v>
      </c>
      <c r="W189" s="12">
        <v>140.69999999999999</v>
      </c>
      <c r="X189" s="20">
        <f t="shared" si="69"/>
        <v>-2.0611229566453289</v>
      </c>
      <c r="Y189" s="12">
        <v>126.2</v>
      </c>
      <c r="Z189" s="20">
        <f t="shared" si="70"/>
        <v>2.2979397781299458</v>
      </c>
      <c r="AA189" s="12">
        <v>147.6</v>
      </c>
      <c r="AB189" s="20">
        <f t="shared" si="71"/>
        <v>1.8970189701897098</v>
      </c>
      <c r="AC189" s="12">
        <v>134.80000000000001</v>
      </c>
      <c r="AD189" s="20">
        <f t="shared" si="72"/>
        <v>1.7804154302670454</v>
      </c>
      <c r="AE189" s="12">
        <v>159.69999999999999</v>
      </c>
      <c r="AF189" s="20">
        <f t="shared" si="73"/>
        <v>-2.1289918597369928</v>
      </c>
      <c r="AG189" s="12">
        <v>136.69999999999999</v>
      </c>
      <c r="AH189" s="20">
        <f t="shared" si="74"/>
        <v>5.5596196049744133</v>
      </c>
      <c r="AI189" s="12">
        <v>126.7</v>
      </c>
      <c r="AJ189" s="20">
        <f t="shared" si="75"/>
        <v>7.4980268350433974</v>
      </c>
      <c r="AK189" s="12">
        <v>135.19999999999999</v>
      </c>
      <c r="AL189" s="20">
        <f t="shared" si="76"/>
        <v>5.8431952662721942</v>
      </c>
      <c r="AM189" s="11" t="s">
        <v>106</v>
      </c>
      <c r="AN189" s="11">
        <f t="shared" si="86"/>
        <v>142</v>
      </c>
      <c r="AO189" s="20">
        <f t="shared" si="58"/>
        <v>0.63380281690141249</v>
      </c>
      <c r="AP189" s="12">
        <v>126.4</v>
      </c>
      <c r="AQ189" s="20">
        <f t="shared" si="77"/>
        <v>7.9905063291139191</v>
      </c>
      <c r="AR189" s="12">
        <v>130.80000000000001</v>
      </c>
      <c r="AS189" s="20">
        <f t="shared" si="78"/>
        <v>3.6697247706421883</v>
      </c>
      <c r="AT189" s="12">
        <v>130.5</v>
      </c>
      <c r="AU189" s="20">
        <f t="shared" si="79"/>
        <v>2.9118773946360239</v>
      </c>
      <c r="AV189" s="12">
        <v>117.8</v>
      </c>
      <c r="AW189" s="20">
        <f t="shared" si="80"/>
        <v>2.716468590831921</v>
      </c>
      <c r="AX189" s="12">
        <v>126.8</v>
      </c>
      <c r="AY189" s="20">
        <f t="shared" si="81"/>
        <v>2.839116719242909</v>
      </c>
      <c r="AZ189" s="12">
        <v>137.80000000000001</v>
      </c>
      <c r="BA189" s="20">
        <f t="shared" si="82"/>
        <v>1.4513788098693758</v>
      </c>
      <c r="BB189" s="12">
        <v>126.7</v>
      </c>
      <c r="BC189" s="20">
        <f t="shared" si="83"/>
        <v>1.1838989739542112</v>
      </c>
      <c r="BD189" s="12">
        <v>127.1</v>
      </c>
      <c r="BE189" s="20">
        <f t="shared" si="84"/>
        <v>2.5177025963808162</v>
      </c>
      <c r="BF189" s="30">
        <v>134</v>
      </c>
      <c r="BG189" s="39">
        <f t="shared" si="85"/>
        <v>1.8656716417910446</v>
      </c>
    </row>
    <row r="190" spans="1:59" hidden="1" x14ac:dyDescent="0.3">
      <c r="A190" s="11" t="s">
        <v>35</v>
      </c>
      <c r="B190" s="12">
        <v>2018</v>
      </c>
      <c r="C190" s="11" t="s">
        <v>38</v>
      </c>
      <c r="D190" s="11">
        <f t="shared" si="59"/>
        <v>3</v>
      </c>
      <c r="E190" s="12">
        <v>136.19999999999999</v>
      </c>
      <c r="F190" s="32">
        <f t="shared" si="60"/>
        <v>0.66079295154185447</v>
      </c>
      <c r="G190" s="12">
        <v>143.6</v>
      </c>
      <c r="H190" s="20">
        <f t="shared" si="61"/>
        <v>0.62674094707521288</v>
      </c>
      <c r="I190" s="12">
        <v>138.30000000000001</v>
      </c>
      <c r="J190" s="20">
        <f t="shared" si="62"/>
        <v>-1.7353579175705027</v>
      </c>
      <c r="K190" s="12">
        <v>141.19999999999999</v>
      </c>
      <c r="L190" s="20">
        <f t="shared" si="63"/>
        <v>0.84985835694052214</v>
      </c>
      <c r="M190" s="12">
        <v>120.7</v>
      </c>
      <c r="N190" s="20">
        <f t="shared" si="64"/>
        <v>2.3198011599005777</v>
      </c>
      <c r="O190" s="12">
        <v>146.19999999999999</v>
      </c>
      <c r="P190" s="20">
        <f t="shared" si="65"/>
        <v>6.976744186046524</v>
      </c>
      <c r="Q190" s="12">
        <v>134.6</v>
      </c>
      <c r="R190" s="20">
        <f t="shared" si="66"/>
        <v>0.37147102526002973</v>
      </c>
      <c r="S190" s="12">
        <v>124.6</v>
      </c>
      <c r="T190" s="20">
        <f t="shared" si="67"/>
        <v>3.0497592295345197</v>
      </c>
      <c r="U190" s="12">
        <v>116.1</v>
      </c>
      <c r="V190" s="20">
        <f t="shared" si="68"/>
        <v>-0.77519379844960512</v>
      </c>
      <c r="W190" s="12">
        <v>137.80000000000001</v>
      </c>
      <c r="X190" s="20">
        <f t="shared" si="69"/>
        <v>-0.43541364296082924</v>
      </c>
      <c r="Y190" s="12">
        <v>129.1</v>
      </c>
      <c r="Z190" s="20">
        <f t="shared" si="70"/>
        <v>2.1688613477924177</v>
      </c>
      <c r="AA190" s="12">
        <v>150.4</v>
      </c>
      <c r="AB190" s="20">
        <f t="shared" si="71"/>
        <v>2.2606382978723438</v>
      </c>
      <c r="AC190" s="12">
        <v>137.19999999999999</v>
      </c>
      <c r="AD190" s="20">
        <f t="shared" si="72"/>
        <v>1.0204081632653104</v>
      </c>
      <c r="AE190" s="12">
        <v>156.30000000000001</v>
      </c>
      <c r="AF190" s="20">
        <f t="shared" si="73"/>
        <v>-0.12795905310301794</v>
      </c>
      <c r="AG190" s="12">
        <v>144.30000000000001</v>
      </c>
      <c r="AH190" s="20">
        <f t="shared" si="74"/>
        <v>4.0194040194040079</v>
      </c>
      <c r="AI190" s="12">
        <v>136.19999999999999</v>
      </c>
      <c r="AJ190" s="20">
        <f t="shared" si="75"/>
        <v>5.2129221732746132</v>
      </c>
      <c r="AK190" s="12">
        <v>143.1</v>
      </c>
      <c r="AL190" s="20">
        <f t="shared" si="76"/>
        <v>4.1928721174004195</v>
      </c>
      <c r="AM190" s="11" t="s">
        <v>106</v>
      </c>
      <c r="AN190" s="11">
        <f t="shared" si="86"/>
        <v>142</v>
      </c>
      <c r="AO190" s="20">
        <f t="shared" si="58"/>
        <v>0.63380281690141249</v>
      </c>
      <c r="AP190" s="12">
        <v>136.5</v>
      </c>
      <c r="AQ190" s="20">
        <f t="shared" si="77"/>
        <v>5.3479853479853556</v>
      </c>
      <c r="AR190" s="12">
        <v>135.6</v>
      </c>
      <c r="AS190" s="20">
        <f t="shared" si="78"/>
        <v>3.9085545722713952</v>
      </c>
      <c r="AT190" s="12">
        <v>134.30000000000001</v>
      </c>
      <c r="AU190" s="20">
        <f t="shared" si="79"/>
        <v>2.4571854058078801</v>
      </c>
      <c r="AV190" s="12">
        <v>121</v>
      </c>
      <c r="AW190" s="20">
        <f t="shared" si="80"/>
        <v>3.5537190082644603</v>
      </c>
      <c r="AX190" s="12">
        <v>130.4</v>
      </c>
      <c r="AY190" s="20">
        <f t="shared" si="81"/>
        <v>4.2944785276073576</v>
      </c>
      <c r="AZ190" s="12">
        <v>139.80000000000001</v>
      </c>
      <c r="BA190" s="20">
        <f t="shared" si="82"/>
        <v>2.7896995708154342</v>
      </c>
      <c r="BB190" s="12">
        <v>128.19999999999999</v>
      </c>
      <c r="BC190" s="20">
        <f t="shared" si="83"/>
        <v>1.7160686427457235</v>
      </c>
      <c r="BD190" s="12">
        <v>130.30000000000001</v>
      </c>
      <c r="BE190" s="20">
        <f t="shared" si="84"/>
        <v>2.9930928626246947</v>
      </c>
      <c r="BF190" s="30">
        <v>136.5</v>
      </c>
      <c r="BG190" s="39">
        <f t="shared" si="85"/>
        <v>1.9047619047619007</v>
      </c>
    </row>
    <row r="191" spans="1:59" hidden="1" x14ac:dyDescent="0.3">
      <c r="A191" s="11" t="s">
        <v>30</v>
      </c>
      <c r="B191" s="12">
        <v>2018</v>
      </c>
      <c r="C191" s="11" t="s">
        <v>39</v>
      </c>
      <c r="D191" s="11">
        <f t="shared" si="59"/>
        <v>4</v>
      </c>
      <c r="E191" s="12">
        <v>137.1</v>
      </c>
      <c r="F191" s="32">
        <f t="shared" si="60"/>
        <v>-1.5317286652078734</v>
      </c>
      <c r="G191" s="12">
        <v>144.5</v>
      </c>
      <c r="H191" s="20">
        <f t="shared" si="61"/>
        <v>-0.13840830449826202</v>
      </c>
      <c r="I191" s="12">
        <v>135.9</v>
      </c>
      <c r="J191" s="20">
        <f t="shared" si="62"/>
        <v>-3.7527593818984504</v>
      </c>
      <c r="K191" s="12">
        <v>142.4</v>
      </c>
      <c r="L191" s="20">
        <f t="shared" si="63"/>
        <v>-1.4747191011235914</v>
      </c>
      <c r="M191" s="12">
        <v>123.5</v>
      </c>
      <c r="N191" s="20">
        <f t="shared" si="64"/>
        <v>-5.5870445344129598</v>
      </c>
      <c r="O191" s="12">
        <v>156.4</v>
      </c>
      <c r="P191" s="20">
        <f t="shared" si="65"/>
        <v>-4.0281329923273725</v>
      </c>
      <c r="Q191" s="12">
        <v>135.1</v>
      </c>
      <c r="R191" s="20">
        <f t="shared" si="66"/>
        <v>-5.5514433752775725</v>
      </c>
      <c r="S191" s="12">
        <v>128.4</v>
      </c>
      <c r="T191" s="20">
        <f t="shared" si="67"/>
        <v>-11.214953271028042</v>
      </c>
      <c r="U191" s="12">
        <v>115.2</v>
      </c>
      <c r="V191" s="20">
        <f t="shared" si="68"/>
        <v>-3.9930555555555629</v>
      </c>
      <c r="W191" s="12">
        <v>137.19999999999999</v>
      </c>
      <c r="X191" s="20">
        <f t="shared" si="69"/>
        <v>2.1865889212827989</v>
      </c>
      <c r="Y191" s="12">
        <v>131.9</v>
      </c>
      <c r="Z191" s="20">
        <f t="shared" si="70"/>
        <v>-4.0940106141015962</v>
      </c>
      <c r="AA191" s="12">
        <v>153.80000000000001</v>
      </c>
      <c r="AB191" s="20">
        <f t="shared" si="71"/>
        <v>-3.5760728218465534</v>
      </c>
      <c r="AC191" s="12">
        <v>138.6</v>
      </c>
      <c r="AD191" s="20">
        <f t="shared" si="72"/>
        <v>-2.0923520923520966</v>
      </c>
      <c r="AE191" s="12">
        <v>156.1</v>
      </c>
      <c r="AF191" s="20">
        <f t="shared" si="73"/>
        <v>1.9859064702113995</v>
      </c>
      <c r="AG191" s="12">
        <v>150.1</v>
      </c>
      <c r="AH191" s="20">
        <f t="shared" si="74"/>
        <v>-8.1945369753497559</v>
      </c>
      <c r="AI191" s="12">
        <v>143.30000000000001</v>
      </c>
      <c r="AJ191" s="20">
        <f t="shared" si="75"/>
        <v>-11.095603628750874</v>
      </c>
      <c r="AK191" s="12">
        <v>149.1</v>
      </c>
      <c r="AL191" s="20">
        <f t="shared" si="76"/>
        <v>-8.651911468812882</v>
      </c>
      <c r="AM191" s="11" t="s">
        <v>32</v>
      </c>
      <c r="AN191" s="11">
        <v>142.9</v>
      </c>
      <c r="AO191" s="20">
        <f t="shared" si="58"/>
        <v>0.20993701889431976</v>
      </c>
      <c r="AP191" s="12">
        <v>143.80000000000001</v>
      </c>
      <c r="AQ191" s="20">
        <f t="shared" si="77"/>
        <v>-13.351877607788607</v>
      </c>
      <c r="AR191" s="12">
        <v>140.9</v>
      </c>
      <c r="AS191" s="20">
        <f t="shared" si="78"/>
        <v>-6.4584811923349843</v>
      </c>
      <c r="AT191" s="12">
        <v>137.6</v>
      </c>
      <c r="AU191" s="20">
        <f t="shared" si="79"/>
        <v>-4.5784883720930116</v>
      </c>
      <c r="AV191" s="12">
        <v>125.3</v>
      </c>
      <c r="AW191" s="20">
        <f t="shared" si="80"/>
        <v>-5.1077414205905756</v>
      </c>
      <c r="AX191" s="12">
        <v>136</v>
      </c>
      <c r="AY191" s="20">
        <f t="shared" si="81"/>
        <v>-6.1764705882352988</v>
      </c>
      <c r="AZ191" s="12">
        <v>143.69999999999999</v>
      </c>
      <c r="BA191" s="20">
        <f t="shared" si="82"/>
        <v>-2.7835768963117609</v>
      </c>
      <c r="BB191" s="12">
        <v>130.4</v>
      </c>
      <c r="BC191" s="20">
        <f t="shared" si="83"/>
        <v>-2.1472392638036899</v>
      </c>
      <c r="BD191" s="12">
        <v>134.19999999999999</v>
      </c>
      <c r="BE191" s="20">
        <f t="shared" si="84"/>
        <v>-4.4709388971684056</v>
      </c>
      <c r="BF191" s="30">
        <v>139.1</v>
      </c>
      <c r="BG191" s="39">
        <f t="shared" si="85"/>
        <v>-3.0913012221423313</v>
      </c>
    </row>
    <row r="192" spans="1:59" hidden="1" x14ac:dyDescent="0.3">
      <c r="A192" s="11" t="s">
        <v>33</v>
      </c>
      <c r="B192" s="12">
        <v>2018</v>
      </c>
      <c r="C192" s="11" t="s">
        <v>39</v>
      </c>
      <c r="D192" s="11">
        <f t="shared" si="59"/>
        <v>4</v>
      </c>
      <c r="E192" s="12">
        <v>135</v>
      </c>
      <c r="F192" s="32">
        <f t="shared" si="60"/>
        <v>1.0370370370370412</v>
      </c>
      <c r="G192" s="12">
        <v>144.30000000000001</v>
      </c>
      <c r="H192" s="20">
        <f t="shared" si="61"/>
        <v>6.9300069300065353E-2</v>
      </c>
      <c r="I192" s="12">
        <v>130.80000000000001</v>
      </c>
      <c r="J192" s="20">
        <f t="shared" si="62"/>
        <v>2.3700305810397508</v>
      </c>
      <c r="K192" s="12">
        <v>140.30000000000001</v>
      </c>
      <c r="L192" s="20">
        <f t="shared" si="63"/>
        <v>0.92658588738416447</v>
      </c>
      <c r="M192" s="12">
        <v>116.6</v>
      </c>
      <c r="N192" s="20">
        <f t="shared" si="64"/>
        <v>3.7735849056603818</v>
      </c>
      <c r="O192" s="12">
        <v>150.1</v>
      </c>
      <c r="P192" s="20">
        <f t="shared" si="65"/>
        <v>2.2651565622918093</v>
      </c>
      <c r="Q192" s="12">
        <v>127.6</v>
      </c>
      <c r="R192" s="20">
        <f t="shared" si="66"/>
        <v>3.9184952978056429</v>
      </c>
      <c r="S192" s="12">
        <v>114</v>
      </c>
      <c r="T192" s="20">
        <f t="shared" si="67"/>
        <v>8.3333333333333321</v>
      </c>
      <c r="U192" s="12">
        <v>110.6</v>
      </c>
      <c r="V192" s="20">
        <f t="shared" si="68"/>
        <v>2.8028933092224309</v>
      </c>
      <c r="W192" s="12">
        <v>140.19999999999999</v>
      </c>
      <c r="X192" s="20">
        <f t="shared" si="69"/>
        <v>-1.4265335235378032</v>
      </c>
      <c r="Y192" s="12">
        <v>126.5</v>
      </c>
      <c r="Z192" s="20">
        <f t="shared" si="70"/>
        <v>2.4505928853754897</v>
      </c>
      <c r="AA192" s="12">
        <v>148.30000000000001</v>
      </c>
      <c r="AB192" s="20">
        <f t="shared" si="71"/>
        <v>1.9554956169925672</v>
      </c>
      <c r="AC192" s="12">
        <v>135.69999999999999</v>
      </c>
      <c r="AD192" s="20">
        <f t="shared" si="72"/>
        <v>1.3264554163596252</v>
      </c>
      <c r="AE192" s="12">
        <v>159.19999999999999</v>
      </c>
      <c r="AF192" s="20">
        <f t="shared" si="73"/>
        <v>-1.4447236180904417</v>
      </c>
      <c r="AG192" s="12">
        <v>137.80000000000001</v>
      </c>
      <c r="AH192" s="20">
        <f t="shared" si="74"/>
        <v>5.4426705370101596</v>
      </c>
      <c r="AI192" s="12">
        <v>127.4</v>
      </c>
      <c r="AJ192" s="20">
        <f t="shared" si="75"/>
        <v>7.2998430141287152</v>
      </c>
      <c r="AK192" s="12">
        <v>136.19999999999999</v>
      </c>
      <c r="AL192" s="20">
        <f t="shared" si="76"/>
        <v>5.7268722466960442</v>
      </c>
      <c r="AM192" s="11" t="s">
        <v>107</v>
      </c>
      <c r="AN192" s="11">
        <f t="shared" si="86"/>
        <v>142.9</v>
      </c>
      <c r="AO192" s="20">
        <f t="shared" si="58"/>
        <v>0.20993701889431976</v>
      </c>
      <c r="AP192" s="12">
        <v>124.6</v>
      </c>
      <c r="AQ192" s="20">
        <f t="shared" si="77"/>
        <v>9.550561797752815</v>
      </c>
      <c r="AR192" s="12">
        <v>131.80000000000001</v>
      </c>
      <c r="AS192" s="20">
        <f t="shared" si="78"/>
        <v>3.6418816388467246</v>
      </c>
      <c r="AT192" s="12">
        <v>131.30000000000001</v>
      </c>
      <c r="AU192" s="20">
        <f t="shared" si="79"/>
        <v>2.970297029702953</v>
      </c>
      <c r="AV192" s="12">
        <v>118.9</v>
      </c>
      <c r="AW192" s="20">
        <f t="shared" si="80"/>
        <v>2.5231286795626575</v>
      </c>
      <c r="AX192" s="12">
        <v>127.6</v>
      </c>
      <c r="AY192" s="20">
        <f t="shared" si="81"/>
        <v>2.8996865203761888</v>
      </c>
      <c r="AZ192" s="12">
        <v>139.69999999999999</v>
      </c>
      <c r="BA192" s="20">
        <f t="shared" si="82"/>
        <v>1.2168933428776072</v>
      </c>
      <c r="BB192" s="12">
        <v>127.6</v>
      </c>
      <c r="BC192" s="20">
        <f t="shared" si="83"/>
        <v>1.2539184952978013</v>
      </c>
      <c r="BD192" s="12">
        <v>128.19999999999999</v>
      </c>
      <c r="BE192" s="20">
        <f t="shared" si="84"/>
        <v>2.4180967238689726</v>
      </c>
      <c r="BF192" s="30">
        <v>134.80000000000001</v>
      </c>
      <c r="BG192" s="39">
        <f t="shared" si="85"/>
        <v>1.7062314540059218</v>
      </c>
    </row>
    <row r="193" spans="1:59" hidden="1" x14ac:dyDescent="0.3">
      <c r="A193" s="11" t="s">
        <v>35</v>
      </c>
      <c r="B193" s="12">
        <v>2018</v>
      </c>
      <c r="C193" s="11" t="s">
        <v>39</v>
      </c>
      <c r="D193" s="11">
        <f t="shared" si="59"/>
        <v>4</v>
      </c>
      <c r="E193" s="12">
        <v>136.4</v>
      </c>
      <c r="F193" s="32">
        <f t="shared" si="60"/>
        <v>0.73313782991202336</v>
      </c>
      <c r="G193" s="12">
        <v>144.4</v>
      </c>
      <c r="H193" s="20">
        <f t="shared" si="61"/>
        <v>0.90027700831023738</v>
      </c>
      <c r="I193" s="12">
        <v>133.9</v>
      </c>
      <c r="J193" s="20">
        <f t="shared" si="62"/>
        <v>1.1949215832710935</v>
      </c>
      <c r="K193" s="12">
        <v>141.6</v>
      </c>
      <c r="L193" s="20">
        <f t="shared" si="63"/>
        <v>0.91807909604520577</v>
      </c>
      <c r="M193" s="12">
        <v>121</v>
      </c>
      <c r="N193" s="20">
        <f t="shared" si="64"/>
        <v>2.1487603305785075</v>
      </c>
      <c r="O193" s="12">
        <v>153.5</v>
      </c>
      <c r="P193" s="20">
        <f t="shared" si="65"/>
        <v>2.6058631921824107</v>
      </c>
      <c r="Q193" s="12">
        <v>132.6</v>
      </c>
      <c r="R193" s="20">
        <f t="shared" si="66"/>
        <v>3.9215686274509935</v>
      </c>
      <c r="S193" s="12">
        <v>123.5</v>
      </c>
      <c r="T193" s="20">
        <f t="shared" si="67"/>
        <v>2.9959514170040511</v>
      </c>
      <c r="U193" s="12">
        <v>113.7</v>
      </c>
      <c r="V193" s="20">
        <f t="shared" si="68"/>
        <v>-1.6710642040457393</v>
      </c>
      <c r="W193" s="12">
        <v>138.19999999999999</v>
      </c>
      <c r="X193" s="20">
        <f t="shared" si="69"/>
        <v>-0.57887120115773016</v>
      </c>
      <c r="Y193" s="12">
        <v>129.6</v>
      </c>
      <c r="Z193" s="20">
        <f t="shared" si="70"/>
        <v>2.0061728395061684</v>
      </c>
      <c r="AA193" s="12">
        <v>151.19999999999999</v>
      </c>
      <c r="AB193" s="20">
        <f t="shared" si="71"/>
        <v>2.0502645502645653</v>
      </c>
      <c r="AC193" s="12">
        <v>137.5</v>
      </c>
      <c r="AD193" s="20">
        <f t="shared" si="72"/>
        <v>1.1636363636363596</v>
      </c>
      <c r="AE193" s="12">
        <v>156.9</v>
      </c>
      <c r="AF193" s="20">
        <f t="shared" si="73"/>
        <v>6.3734862970040995E-2</v>
      </c>
      <c r="AG193" s="12">
        <v>145.30000000000001</v>
      </c>
      <c r="AH193" s="20">
        <f t="shared" si="74"/>
        <v>3.7852718513420509</v>
      </c>
      <c r="AI193" s="12">
        <v>136.69999999999999</v>
      </c>
      <c r="AJ193" s="20">
        <f t="shared" si="75"/>
        <v>5.4133138258961271</v>
      </c>
      <c r="AK193" s="12">
        <v>144</v>
      </c>
      <c r="AL193" s="20">
        <f t="shared" si="76"/>
        <v>4.0277777777777857</v>
      </c>
      <c r="AM193" s="11" t="s">
        <v>107</v>
      </c>
      <c r="AN193" s="11">
        <f t="shared" si="86"/>
        <v>142.9</v>
      </c>
      <c r="AO193" s="20">
        <f t="shared" si="58"/>
        <v>0.20993701889431976</v>
      </c>
      <c r="AP193" s="12">
        <v>136.5</v>
      </c>
      <c r="AQ193" s="20">
        <f t="shared" si="77"/>
        <v>5.7142857142857224</v>
      </c>
      <c r="AR193" s="12">
        <v>136.6</v>
      </c>
      <c r="AS193" s="20">
        <f t="shared" si="78"/>
        <v>3.8067349926793685</v>
      </c>
      <c r="AT193" s="12">
        <v>135.19999999999999</v>
      </c>
      <c r="AU193" s="20">
        <f t="shared" si="79"/>
        <v>2.3668639053254568</v>
      </c>
      <c r="AV193" s="12">
        <v>121.9</v>
      </c>
      <c r="AW193" s="20">
        <f t="shared" si="80"/>
        <v>3.6915504511894994</v>
      </c>
      <c r="AX193" s="12">
        <v>131.30000000000001</v>
      </c>
      <c r="AY193" s="20">
        <f t="shared" si="81"/>
        <v>4.1888804265041886</v>
      </c>
      <c r="AZ193" s="12">
        <v>141.4</v>
      </c>
      <c r="BA193" s="20">
        <f t="shared" si="82"/>
        <v>2.1216407355021216</v>
      </c>
      <c r="BB193" s="12">
        <v>129.19999999999999</v>
      </c>
      <c r="BC193" s="20">
        <f t="shared" si="83"/>
        <v>1.5479876160990713</v>
      </c>
      <c r="BD193" s="12">
        <v>131.30000000000001</v>
      </c>
      <c r="BE193" s="20">
        <f t="shared" si="84"/>
        <v>2.894135567402881</v>
      </c>
      <c r="BF193" s="30">
        <v>137.1</v>
      </c>
      <c r="BG193" s="39">
        <f t="shared" si="85"/>
        <v>1.9693654266958551</v>
      </c>
    </row>
    <row r="194" spans="1:59" hidden="1" x14ac:dyDescent="0.3">
      <c r="A194" s="11" t="s">
        <v>30</v>
      </c>
      <c r="B194" s="12">
        <v>2018</v>
      </c>
      <c r="C194" s="11" t="s">
        <v>41</v>
      </c>
      <c r="D194" s="11">
        <f t="shared" si="59"/>
        <v>5</v>
      </c>
      <c r="E194" s="12">
        <v>137.4</v>
      </c>
      <c r="F194" s="32">
        <f t="shared" si="60"/>
        <v>-1.7467248908296984</v>
      </c>
      <c r="G194" s="12">
        <v>145.69999999999999</v>
      </c>
      <c r="H194" s="20">
        <f t="shared" si="61"/>
        <v>1.7158544955387784</v>
      </c>
      <c r="I194" s="12">
        <v>135.5</v>
      </c>
      <c r="J194" s="20">
        <f t="shared" si="62"/>
        <v>-3.6900369003690034</v>
      </c>
      <c r="K194" s="12">
        <v>142.9</v>
      </c>
      <c r="L194" s="20">
        <f t="shared" si="63"/>
        <v>-1.5395381385584443</v>
      </c>
      <c r="M194" s="12">
        <v>123.6</v>
      </c>
      <c r="N194" s="20">
        <f t="shared" si="64"/>
        <v>-5.8252427184465931</v>
      </c>
      <c r="O194" s="12">
        <v>157.5</v>
      </c>
      <c r="P194" s="20">
        <f t="shared" si="65"/>
        <v>-3.9365079365079292</v>
      </c>
      <c r="Q194" s="12">
        <v>137.80000000000001</v>
      </c>
      <c r="R194" s="20">
        <f t="shared" si="66"/>
        <v>-4.6444121915820062</v>
      </c>
      <c r="S194" s="12">
        <v>127.2</v>
      </c>
      <c r="T194" s="20">
        <f t="shared" si="67"/>
        <v>-11.320754716981137</v>
      </c>
      <c r="U194" s="12">
        <v>111.8</v>
      </c>
      <c r="V194" s="20">
        <f t="shared" si="68"/>
        <v>-5.8139534883720927</v>
      </c>
      <c r="W194" s="12">
        <v>137.4</v>
      </c>
      <c r="X194" s="20">
        <f t="shared" si="69"/>
        <v>1.6011644832605447</v>
      </c>
      <c r="Y194" s="12">
        <v>132.19999999999999</v>
      </c>
      <c r="Z194" s="20">
        <f t="shared" si="70"/>
        <v>-4.2360060514372124</v>
      </c>
      <c r="AA194" s="12">
        <v>154.30000000000001</v>
      </c>
      <c r="AB194" s="20">
        <f t="shared" si="71"/>
        <v>-3.6292935839274287</v>
      </c>
      <c r="AC194" s="12">
        <v>139.1</v>
      </c>
      <c r="AD194" s="20">
        <f t="shared" si="72"/>
        <v>-1.9410496046009984</v>
      </c>
      <c r="AE194" s="12">
        <v>157</v>
      </c>
      <c r="AF194" s="20">
        <f t="shared" si="73"/>
        <v>2.1019108280254848</v>
      </c>
      <c r="AG194" s="12">
        <v>150.80000000000001</v>
      </c>
      <c r="AH194" s="20">
        <f t="shared" si="74"/>
        <v>-8.0901856763925828</v>
      </c>
      <c r="AI194" s="12">
        <v>144.1</v>
      </c>
      <c r="AJ194" s="20">
        <f t="shared" si="75"/>
        <v>-11.242192921582227</v>
      </c>
      <c r="AK194" s="12">
        <v>149.80000000000001</v>
      </c>
      <c r="AL194" s="20">
        <f t="shared" si="76"/>
        <v>-8.5447263017356541</v>
      </c>
      <c r="AM194" s="11" t="s">
        <v>32</v>
      </c>
      <c r="AN194" s="11">
        <v>143.19999999999999</v>
      </c>
      <c r="AO194" s="20">
        <f t="shared" ref="AO194:AO257" si="87">((AN197-AN194)/AN194)*100</f>
        <v>-0.48882681564245023</v>
      </c>
      <c r="AP194" s="12">
        <v>144.30000000000001</v>
      </c>
      <c r="AQ194" s="20">
        <f t="shared" si="77"/>
        <v>-13.582813582813587</v>
      </c>
      <c r="AR194" s="12">
        <v>141.80000000000001</v>
      </c>
      <c r="AS194" s="20">
        <f t="shared" si="78"/>
        <v>-6.5585331452750433</v>
      </c>
      <c r="AT194" s="12">
        <v>138.4</v>
      </c>
      <c r="AU194" s="20">
        <f t="shared" si="79"/>
        <v>-4.6242774566474028</v>
      </c>
      <c r="AV194" s="12">
        <v>126.4</v>
      </c>
      <c r="AW194" s="20">
        <f t="shared" si="80"/>
        <v>-5.2215189873417787</v>
      </c>
      <c r="AX194" s="12">
        <v>136.80000000000001</v>
      </c>
      <c r="AY194" s="20">
        <f t="shared" si="81"/>
        <v>-6.4327485380117038</v>
      </c>
      <c r="AZ194" s="12">
        <v>144.4</v>
      </c>
      <c r="BA194" s="20">
        <f t="shared" si="82"/>
        <v>-2.7700831024930745</v>
      </c>
      <c r="BB194" s="12">
        <v>131.19999999999999</v>
      </c>
      <c r="BC194" s="20">
        <f t="shared" si="83"/>
        <v>-2.3628048780487765</v>
      </c>
      <c r="BD194" s="12">
        <v>135.1</v>
      </c>
      <c r="BE194" s="20">
        <f t="shared" si="84"/>
        <v>-4.5891931902294516</v>
      </c>
      <c r="BF194" s="30">
        <v>139.80000000000001</v>
      </c>
      <c r="BG194" s="39">
        <f t="shared" si="85"/>
        <v>-3.1473533619456409</v>
      </c>
    </row>
    <row r="195" spans="1:59" hidden="1" x14ac:dyDescent="0.3">
      <c r="A195" s="11" t="s">
        <v>33</v>
      </c>
      <c r="B195" s="12">
        <v>2018</v>
      </c>
      <c r="C195" s="11" t="s">
        <v>41</v>
      </c>
      <c r="D195" s="11">
        <f t="shared" ref="D195:D258" si="88">MONTH(C195&amp;1)</f>
        <v>5</v>
      </c>
      <c r="E195" s="12">
        <v>135</v>
      </c>
      <c r="F195" s="32">
        <f t="shared" ref="F195:F258" si="89">(E196-E195)/E195*100</f>
        <v>1.1851851851851809</v>
      </c>
      <c r="G195" s="12">
        <v>148.19999999999999</v>
      </c>
      <c r="H195" s="20">
        <f t="shared" ref="H195:H258" si="90">((G196-G195)/G195)*100</f>
        <v>-1.0796221322537076</v>
      </c>
      <c r="I195" s="12">
        <v>130.5</v>
      </c>
      <c r="J195" s="20">
        <f t="shared" ref="J195:J258" si="91">((I196-I195)/I195)*100</f>
        <v>2.3754789272030608</v>
      </c>
      <c r="K195" s="12">
        <v>140.69999999999999</v>
      </c>
      <c r="L195" s="20">
        <f t="shared" ref="L195:L258" si="92">((K196-K195)/K195)*100</f>
        <v>0.99502487562189468</v>
      </c>
      <c r="M195" s="12">
        <v>116.4</v>
      </c>
      <c r="N195" s="20">
        <f t="shared" ref="N195:N258" si="93">((M196-M195)/M195)*100</f>
        <v>3.951890034364256</v>
      </c>
      <c r="O195" s="12">
        <v>151.30000000000001</v>
      </c>
      <c r="P195" s="20">
        <f t="shared" ref="P195:P258" si="94">((O196-O195)/O195)*100</f>
        <v>2.1810971579642979</v>
      </c>
      <c r="Q195" s="12">
        <v>131.4</v>
      </c>
      <c r="R195" s="20">
        <f t="shared" ref="R195:R258" si="95">((Q196-Q195)/Q195)*100</f>
        <v>3.1963470319634619</v>
      </c>
      <c r="S195" s="12">
        <v>112.8</v>
      </c>
      <c r="T195" s="20">
        <f t="shared" ref="T195:T258" si="96">((S196-S195)/S195)*100</f>
        <v>8.4219858156028362</v>
      </c>
      <c r="U195" s="12">
        <v>105.3</v>
      </c>
      <c r="V195" s="20">
        <f t="shared" ref="V195:V258" si="97">((U196-U195)/U195)*100</f>
        <v>4.0835707502374143</v>
      </c>
      <c r="W195" s="12">
        <v>139.6</v>
      </c>
      <c r="X195" s="20">
        <f t="shared" ref="X195:X258" si="98">((W196-W195)/W195)*100</f>
        <v>-1.0744985673352436</v>
      </c>
      <c r="Y195" s="12">
        <v>126.6</v>
      </c>
      <c r="Z195" s="20">
        <f t="shared" ref="Z195:Z258" si="99">((Y196-Y195)/Y195)*100</f>
        <v>2.6066350710900568</v>
      </c>
      <c r="AA195" s="12">
        <v>148.69999999999999</v>
      </c>
      <c r="AB195" s="20">
        <f t="shared" ref="AB195:AB258" si="100">((AA196-AA195)/AA195)*100</f>
        <v>2.0174848688634834</v>
      </c>
      <c r="AC195" s="12">
        <v>136.4</v>
      </c>
      <c r="AD195" s="20">
        <f t="shared" ref="AD195:AD258" si="101">((AC196-AC195)/AC195)*100</f>
        <v>1.2463343108504314</v>
      </c>
      <c r="AE195" s="12">
        <v>160.30000000000001</v>
      </c>
      <c r="AF195" s="20">
        <f t="shared" ref="AF195:AF258" si="102">((AE196-AE195)/AE195)*100</f>
        <v>-1.4971927635683129</v>
      </c>
      <c r="AG195" s="12">
        <v>138.6</v>
      </c>
      <c r="AH195" s="20">
        <f t="shared" ref="AH195:AH258" si="103">((AG196-AG195)/AG195)*100</f>
        <v>5.3391053391053429</v>
      </c>
      <c r="AI195" s="12">
        <v>127.9</v>
      </c>
      <c r="AJ195" s="20">
        <f t="shared" ref="AJ195:AJ258" si="104">((AI196-AI195)/AI195)*100</f>
        <v>7.4276778733385456</v>
      </c>
      <c r="AK195" s="12">
        <v>137</v>
      </c>
      <c r="AL195" s="20">
        <f t="shared" ref="AL195:AL258" si="105">((AK196-AK195)/AK195)*100</f>
        <v>5.6204379562043716</v>
      </c>
      <c r="AM195" s="11" t="s">
        <v>108</v>
      </c>
      <c r="AN195" s="11">
        <f t="shared" si="86"/>
        <v>143.19999999999999</v>
      </c>
      <c r="AO195" s="20">
        <f t="shared" si="87"/>
        <v>-0.48882681564245023</v>
      </c>
      <c r="AP195" s="12">
        <v>124.7</v>
      </c>
      <c r="AQ195" s="20">
        <f t="shared" ref="AQ195:AQ258" si="106">((AP196-AP195)/AP195)*100</f>
        <v>9.7834803528468353</v>
      </c>
      <c r="AR195" s="12">
        <v>132.5</v>
      </c>
      <c r="AS195" s="20">
        <f t="shared" ref="AS195:AS258" si="107">((AR196-AR195)/AR195)*100</f>
        <v>3.6981132075471739</v>
      </c>
      <c r="AT195" s="12">
        <v>132</v>
      </c>
      <c r="AU195" s="20">
        <f t="shared" ref="AU195:AU258" si="108">((AT196-AT195)/AT195)*100</f>
        <v>3.0303030303030303</v>
      </c>
      <c r="AV195" s="12">
        <v>119.8</v>
      </c>
      <c r="AW195" s="20">
        <f t="shared" ref="AW195:AW258" si="109">((AV196-AV195)/AV195)*100</f>
        <v>2.5876460767946652</v>
      </c>
      <c r="AX195" s="12">
        <v>128</v>
      </c>
      <c r="AY195" s="20">
        <f t="shared" ref="AY195:AY258" si="110">((AX196-AX195)/AX195)*100</f>
        <v>2.9687500000000089</v>
      </c>
      <c r="AZ195" s="12">
        <v>140.4</v>
      </c>
      <c r="BA195" s="20">
        <f t="shared" ref="BA195:BA258" si="111">((AZ196-AZ195)/AZ195)*100</f>
        <v>1.2108262108262027</v>
      </c>
      <c r="BB195" s="12">
        <v>128.1</v>
      </c>
      <c r="BC195" s="20">
        <f t="shared" ref="BC195:BC258" si="112">((BB196-BB195)/BB195)*100</f>
        <v>1.4051522248243651</v>
      </c>
      <c r="BD195" s="12">
        <v>128.9</v>
      </c>
      <c r="BE195" s="20">
        <f t="shared" ref="BE195:BE258" si="113">((BD196-BD195)/BD195)*100</f>
        <v>2.4825446082234199</v>
      </c>
      <c r="BF195" s="30">
        <v>135.4</v>
      </c>
      <c r="BG195" s="39">
        <f t="shared" ref="BG195:BG258" si="114">((BF196-BF195)/BF195)*100</f>
        <v>1.7725258493353071</v>
      </c>
    </row>
    <row r="196" spans="1:59" hidden="1" x14ac:dyDescent="0.3">
      <c r="A196" s="11" t="s">
        <v>35</v>
      </c>
      <c r="B196" s="12">
        <v>2018</v>
      </c>
      <c r="C196" s="11" t="s">
        <v>41</v>
      </c>
      <c r="D196" s="11">
        <f t="shared" si="88"/>
        <v>5</v>
      </c>
      <c r="E196" s="12">
        <v>136.6</v>
      </c>
      <c r="F196" s="32">
        <f t="shared" si="89"/>
        <v>0.7320644216691069</v>
      </c>
      <c r="G196" s="12">
        <v>146.6</v>
      </c>
      <c r="H196" s="20">
        <f t="shared" si="90"/>
        <v>1.023192360163711</v>
      </c>
      <c r="I196" s="12">
        <v>133.6</v>
      </c>
      <c r="J196" s="20">
        <f t="shared" si="91"/>
        <v>2.3203592814371214</v>
      </c>
      <c r="K196" s="12">
        <v>142.1</v>
      </c>
      <c r="L196" s="20">
        <f t="shared" si="92"/>
        <v>0.7741027445460904</v>
      </c>
      <c r="M196" s="12">
        <v>121</v>
      </c>
      <c r="N196" s="20">
        <f t="shared" si="93"/>
        <v>2.4793388429752068</v>
      </c>
      <c r="O196" s="12">
        <v>154.6</v>
      </c>
      <c r="P196" s="20">
        <f t="shared" si="94"/>
        <v>-0.3234152652005175</v>
      </c>
      <c r="Q196" s="12">
        <v>135.6</v>
      </c>
      <c r="R196" s="20">
        <f t="shared" si="95"/>
        <v>5.8259587020649013</v>
      </c>
      <c r="S196" s="12">
        <v>122.3</v>
      </c>
      <c r="T196" s="20">
        <f t="shared" si="96"/>
        <v>3.0253475061324635</v>
      </c>
      <c r="U196" s="12">
        <v>109.6</v>
      </c>
      <c r="V196" s="20">
        <f t="shared" si="97"/>
        <v>2.5547445255474557</v>
      </c>
      <c r="W196" s="12">
        <v>138.1</v>
      </c>
      <c r="X196" s="20">
        <f t="shared" si="98"/>
        <v>-0.3620564808110065</v>
      </c>
      <c r="Y196" s="12">
        <v>129.9</v>
      </c>
      <c r="Z196" s="20">
        <f t="shared" si="99"/>
        <v>2.2324865280985415</v>
      </c>
      <c r="AA196" s="12">
        <v>151.69999999999999</v>
      </c>
      <c r="AB196" s="20">
        <f t="shared" si="100"/>
        <v>1.7139090309822167</v>
      </c>
      <c r="AC196" s="12">
        <v>138.1</v>
      </c>
      <c r="AD196" s="20">
        <f t="shared" si="101"/>
        <v>1.3758146270818288</v>
      </c>
      <c r="AE196" s="12">
        <v>157.9</v>
      </c>
      <c r="AF196" s="20">
        <f t="shared" si="102"/>
        <v>-0.37998733375553789</v>
      </c>
      <c r="AG196" s="12">
        <v>146</v>
      </c>
      <c r="AH196" s="20">
        <f t="shared" si="103"/>
        <v>3.6301369863013777</v>
      </c>
      <c r="AI196" s="12">
        <v>137.4</v>
      </c>
      <c r="AJ196" s="20">
        <f t="shared" si="104"/>
        <v>5.3129548762736407</v>
      </c>
      <c r="AK196" s="12">
        <v>144.69999999999999</v>
      </c>
      <c r="AL196" s="20">
        <f t="shared" si="105"/>
        <v>3.8700760193503965</v>
      </c>
      <c r="AM196" s="11" t="s">
        <v>108</v>
      </c>
      <c r="AN196" s="11">
        <f t="shared" ref="AN196:AN259" si="115">_xlfn.NUMBERVALUE(AM196)</f>
        <v>143.19999999999999</v>
      </c>
      <c r="AO196" s="20">
        <f t="shared" si="87"/>
        <v>-0.48882681564245023</v>
      </c>
      <c r="AP196" s="12">
        <v>136.9</v>
      </c>
      <c r="AQ196" s="20">
        <f t="shared" si="106"/>
        <v>5.9897735573411168</v>
      </c>
      <c r="AR196" s="12">
        <v>137.4</v>
      </c>
      <c r="AS196" s="20">
        <f t="shared" si="107"/>
        <v>3.4934497816593759</v>
      </c>
      <c r="AT196" s="12">
        <v>136</v>
      </c>
      <c r="AU196" s="20">
        <f t="shared" si="108"/>
        <v>1.7647058823529453</v>
      </c>
      <c r="AV196" s="12">
        <v>122.9</v>
      </c>
      <c r="AW196" s="20">
        <f t="shared" si="109"/>
        <v>3.6615134255492268</v>
      </c>
      <c r="AX196" s="12">
        <v>131.80000000000001</v>
      </c>
      <c r="AY196" s="20">
        <f t="shared" si="110"/>
        <v>4.5523520485584212</v>
      </c>
      <c r="AZ196" s="12">
        <v>142.1</v>
      </c>
      <c r="BA196" s="20">
        <f t="shared" si="111"/>
        <v>2.1111893033075297</v>
      </c>
      <c r="BB196" s="12">
        <v>129.9</v>
      </c>
      <c r="BC196" s="20">
        <f t="shared" si="112"/>
        <v>1.1547344110854503</v>
      </c>
      <c r="BD196" s="12">
        <v>132.1</v>
      </c>
      <c r="BE196" s="20">
        <f t="shared" si="113"/>
        <v>2.649507948523846</v>
      </c>
      <c r="BF196" s="30">
        <v>137.80000000000001</v>
      </c>
      <c r="BG196" s="39">
        <f t="shared" si="114"/>
        <v>1.9593613933236491</v>
      </c>
    </row>
    <row r="197" spans="1:59" hidden="1" x14ac:dyDescent="0.3">
      <c r="A197" s="11" t="s">
        <v>30</v>
      </c>
      <c r="B197" s="12">
        <v>2018</v>
      </c>
      <c r="C197" s="11" t="s">
        <v>42</v>
      </c>
      <c r="D197" s="11">
        <f t="shared" si="88"/>
        <v>6</v>
      </c>
      <c r="E197" s="12">
        <v>137.6</v>
      </c>
      <c r="F197" s="32">
        <f t="shared" si="89"/>
        <v>-1.6715116279069644</v>
      </c>
      <c r="G197" s="12">
        <v>148.1</v>
      </c>
      <c r="H197" s="20">
        <f t="shared" si="90"/>
        <v>1.0803511141120827</v>
      </c>
      <c r="I197" s="12">
        <v>136.69999999999999</v>
      </c>
      <c r="J197" s="20">
        <f t="shared" si="91"/>
        <v>-2.0482809070958181</v>
      </c>
      <c r="K197" s="12">
        <v>143.19999999999999</v>
      </c>
      <c r="L197" s="20">
        <f t="shared" si="92"/>
        <v>-1.6759776536312692</v>
      </c>
      <c r="M197" s="12">
        <v>124</v>
      </c>
      <c r="N197" s="20">
        <f t="shared" si="93"/>
        <v>-5.9677419354838754</v>
      </c>
      <c r="O197" s="12">
        <v>154.1</v>
      </c>
      <c r="P197" s="20">
        <f t="shared" si="94"/>
        <v>-1.2329656067488681</v>
      </c>
      <c r="Q197" s="12">
        <v>143.5</v>
      </c>
      <c r="R197" s="20">
        <f t="shared" si="95"/>
        <v>0.34843205574912894</v>
      </c>
      <c r="S197" s="12">
        <v>126</v>
      </c>
      <c r="T197" s="20">
        <f t="shared" si="96"/>
        <v>-10.873015873015875</v>
      </c>
      <c r="U197" s="12">
        <v>112.4</v>
      </c>
      <c r="V197" s="20">
        <f t="shared" si="97"/>
        <v>-3.5587188612099641</v>
      </c>
      <c r="W197" s="12">
        <v>137.6</v>
      </c>
      <c r="X197" s="20">
        <f t="shared" si="98"/>
        <v>1.7441860465116321</v>
      </c>
      <c r="Y197" s="12">
        <v>132.80000000000001</v>
      </c>
      <c r="Z197" s="20">
        <f t="shared" si="99"/>
        <v>-4.5933734939759097</v>
      </c>
      <c r="AA197" s="12">
        <v>154.30000000000001</v>
      </c>
      <c r="AB197" s="20">
        <f t="shared" si="100"/>
        <v>-3.4348671419313095</v>
      </c>
      <c r="AC197" s="12">
        <v>140</v>
      </c>
      <c r="AD197" s="20">
        <f t="shared" si="101"/>
        <v>-1.1428571428571388</v>
      </c>
      <c r="AE197" s="12">
        <v>157.30000000000001</v>
      </c>
      <c r="AF197" s="20">
        <f t="shared" si="102"/>
        <v>2.352193261284163</v>
      </c>
      <c r="AG197" s="12">
        <v>151.30000000000001</v>
      </c>
      <c r="AH197" s="20">
        <f t="shared" si="103"/>
        <v>-8.1956378056840755</v>
      </c>
      <c r="AI197" s="12">
        <v>144.69999999999999</v>
      </c>
      <c r="AJ197" s="20">
        <f t="shared" si="104"/>
        <v>-11.0573600552868</v>
      </c>
      <c r="AK197" s="12">
        <v>150.30000000000001</v>
      </c>
      <c r="AL197" s="20">
        <f t="shared" si="105"/>
        <v>-8.5828343313373292</v>
      </c>
      <c r="AM197" s="11" t="s">
        <v>32</v>
      </c>
      <c r="AN197" s="11">
        <v>142.5</v>
      </c>
      <c r="AO197" s="20">
        <f t="shared" si="87"/>
        <v>0.77192982456139958</v>
      </c>
      <c r="AP197" s="12">
        <v>145.1</v>
      </c>
      <c r="AQ197" s="20">
        <f t="shared" si="106"/>
        <v>-12.818745692625772</v>
      </c>
      <c r="AR197" s="12">
        <v>142.19999999999999</v>
      </c>
      <c r="AS197" s="20">
        <f t="shared" si="107"/>
        <v>-6.3994374120956365</v>
      </c>
      <c r="AT197" s="12">
        <v>138.4</v>
      </c>
      <c r="AU197" s="20">
        <f t="shared" si="108"/>
        <v>-4.1907514450867138</v>
      </c>
      <c r="AV197" s="12">
        <v>127.4</v>
      </c>
      <c r="AW197" s="20">
        <f t="shared" si="109"/>
        <v>-5.4945054945054945</v>
      </c>
      <c r="AX197" s="12">
        <v>137.80000000000001</v>
      </c>
      <c r="AY197" s="20">
        <f t="shared" si="110"/>
        <v>-6.7489114658926059</v>
      </c>
      <c r="AZ197" s="12">
        <v>145.1</v>
      </c>
      <c r="BA197" s="20">
        <f t="shared" si="111"/>
        <v>-2.6878015161957309</v>
      </c>
      <c r="BB197" s="12">
        <v>131.4</v>
      </c>
      <c r="BC197" s="20">
        <f t="shared" si="112"/>
        <v>-2.435312024353133</v>
      </c>
      <c r="BD197" s="12">
        <v>135.6</v>
      </c>
      <c r="BE197" s="20">
        <f t="shared" si="113"/>
        <v>-4.4985250737463085</v>
      </c>
      <c r="BF197" s="30">
        <v>140.5</v>
      </c>
      <c r="BG197" s="39">
        <f t="shared" si="114"/>
        <v>-3.0604982206405773</v>
      </c>
    </row>
    <row r="198" spans="1:59" hidden="1" x14ac:dyDescent="0.3">
      <c r="A198" s="11" t="s">
        <v>33</v>
      </c>
      <c r="B198" s="12">
        <v>2018</v>
      </c>
      <c r="C198" s="11" t="s">
        <v>42</v>
      </c>
      <c r="D198" s="11">
        <f t="shared" si="88"/>
        <v>6</v>
      </c>
      <c r="E198" s="12">
        <v>135.30000000000001</v>
      </c>
      <c r="F198" s="32">
        <f t="shared" si="89"/>
        <v>1.1825572801182513</v>
      </c>
      <c r="G198" s="12">
        <v>149.69999999999999</v>
      </c>
      <c r="H198" s="20">
        <f t="shared" si="90"/>
        <v>-0.66800267201068808</v>
      </c>
      <c r="I198" s="12">
        <v>133.9</v>
      </c>
      <c r="J198" s="20">
        <f t="shared" si="91"/>
        <v>1.2696041822255331</v>
      </c>
      <c r="K198" s="12">
        <v>140.80000000000001</v>
      </c>
      <c r="L198" s="20">
        <f t="shared" si="92"/>
        <v>1.0653409090909089</v>
      </c>
      <c r="M198" s="12">
        <v>116.6</v>
      </c>
      <c r="N198" s="20">
        <f t="shared" si="93"/>
        <v>4.0308747855917693</v>
      </c>
      <c r="O198" s="12">
        <v>152.19999999999999</v>
      </c>
      <c r="P198" s="20">
        <f t="shared" si="94"/>
        <v>0.65703022339027606</v>
      </c>
      <c r="Q198" s="12">
        <v>144</v>
      </c>
      <c r="R198" s="20">
        <f t="shared" si="95"/>
        <v>-0.20833333333334123</v>
      </c>
      <c r="S198" s="12">
        <v>112.3</v>
      </c>
      <c r="T198" s="20">
        <f t="shared" si="96"/>
        <v>8.1032947462155018</v>
      </c>
      <c r="U198" s="12">
        <v>108.4</v>
      </c>
      <c r="V198" s="20">
        <f t="shared" si="97"/>
        <v>2.4907749077490671</v>
      </c>
      <c r="W198" s="12">
        <v>140</v>
      </c>
      <c r="X198" s="20">
        <f t="shared" si="98"/>
        <v>-1.1428571428571388</v>
      </c>
      <c r="Y198" s="12">
        <v>126.7</v>
      </c>
      <c r="Z198" s="20">
        <f t="shared" si="99"/>
        <v>2.8413575374901407</v>
      </c>
      <c r="AA198" s="12">
        <v>149</v>
      </c>
      <c r="AB198" s="20">
        <f t="shared" si="100"/>
        <v>1.8791946308724907</v>
      </c>
      <c r="AC198" s="12">
        <v>138.4</v>
      </c>
      <c r="AD198" s="20">
        <f t="shared" si="101"/>
        <v>0.7225433526011561</v>
      </c>
      <c r="AE198" s="12">
        <v>161</v>
      </c>
      <c r="AF198" s="20">
        <f t="shared" si="102"/>
        <v>-1.6770186335403656</v>
      </c>
      <c r="AG198" s="12">
        <v>138.9</v>
      </c>
      <c r="AH198" s="20">
        <f t="shared" si="103"/>
        <v>5.3995680345572357</v>
      </c>
      <c r="AI198" s="12">
        <v>128.69999999999999</v>
      </c>
      <c r="AJ198" s="20">
        <f t="shared" si="104"/>
        <v>7.3038073038073099</v>
      </c>
      <c r="AK198" s="12">
        <v>137.4</v>
      </c>
      <c r="AL198" s="20">
        <f t="shared" si="105"/>
        <v>5.6768558951964945</v>
      </c>
      <c r="AM198" s="11" t="s">
        <v>109</v>
      </c>
      <c r="AN198" s="11">
        <f t="shared" si="115"/>
        <v>142.5</v>
      </c>
      <c r="AO198" s="20">
        <f t="shared" si="87"/>
        <v>0.77192982456139958</v>
      </c>
      <c r="AP198" s="12">
        <v>126.5</v>
      </c>
      <c r="AQ198" s="20">
        <f t="shared" si="106"/>
        <v>9.1699604743082954</v>
      </c>
      <c r="AR198" s="12">
        <v>133.1</v>
      </c>
      <c r="AS198" s="20">
        <f t="shared" si="107"/>
        <v>3.6063110443275823</v>
      </c>
      <c r="AT198" s="12">
        <v>132.6</v>
      </c>
      <c r="AU198" s="20">
        <f t="shared" si="108"/>
        <v>2.7149321266968283</v>
      </c>
      <c r="AV198" s="12">
        <v>120.4</v>
      </c>
      <c r="AW198" s="20">
        <f t="shared" si="109"/>
        <v>2.7408637873754129</v>
      </c>
      <c r="AX198" s="12">
        <v>128.5</v>
      </c>
      <c r="AY198" s="20">
        <f t="shared" si="110"/>
        <v>3.1906614785992176</v>
      </c>
      <c r="AZ198" s="12">
        <v>141.19999999999999</v>
      </c>
      <c r="BA198" s="20">
        <f t="shared" si="111"/>
        <v>1.1331444759206961</v>
      </c>
      <c r="BB198" s="12">
        <v>128.19999999999999</v>
      </c>
      <c r="BC198" s="20">
        <f t="shared" si="112"/>
        <v>1.4820592823712995</v>
      </c>
      <c r="BD198" s="12">
        <v>129.5</v>
      </c>
      <c r="BE198" s="20">
        <f t="shared" si="113"/>
        <v>2.3938223938223895</v>
      </c>
      <c r="BF198" s="30">
        <v>136.19999999999999</v>
      </c>
      <c r="BG198" s="39">
        <f t="shared" si="114"/>
        <v>1.688693098384737</v>
      </c>
    </row>
    <row r="199" spans="1:59" hidden="1" x14ac:dyDescent="0.3">
      <c r="A199" s="11" t="s">
        <v>35</v>
      </c>
      <c r="B199" s="12">
        <v>2018</v>
      </c>
      <c r="C199" s="11" t="s">
        <v>42</v>
      </c>
      <c r="D199" s="11">
        <f t="shared" si="88"/>
        <v>6</v>
      </c>
      <c r="E199" s="12">
        <v>136.9</v>
      </c>
      <c r="F199" s="32">
        <f t="shared" si="89"/>
        <v>1.0956902848794741</v>
      </c>
      <c r="G199" s="12">
        <v>148.69999999999999</v>
      </c>
      <c r="H199" s="20">
        <f t="shared" si="90"/>
        <v>0.40349697377271199</v>
      </c>
      <c r="I199" s="12">
        <v>135.6</v>
      </c>
      <c r="J199" s="20">
        <f t="shared" si="91"/>
        <v>2.7286135693215465</v>
      </c>
      <c r="K199" s="12">
        <v>142.30000000000001</v>
      </c>
      <c r="L199" s="20">
        <f t="shared" si="92"/>
        <v>0.77301475755445825</v>
      </c>
      <c r="M199" s="12">
        <v>121.3</v>
      </c>
      <c r="N199" s="20">
        <f t="shared" si="93"/>
        <v>2.3083264633140947</v>
      </c>
      <c r="O199" s="12">
        <v>153.19999999999999</v>
      </c>
      <c r="P199" s="20">
        <f t="shared" si="94"/>
        <v>6.5274151436046174E-2</v>
      </c>
      <c r="Q199" s="12">
        <v>143.69999999999999</v>
      </c>
      <c r="R199" s="20">
        <f t="shared" si="95"/>
        <v>7.3068893528183727</v>
      </c>
      <c r="S199" s="12">
        <v>121.4</v>
      </c>
      <c r="T199" s="20">
        <f t="shared" si="96"/>
        <v>4.1186161449752881</v>
      </c>
      <c r="U199" s="12">
        <v>111.1</v>
      </c>
      <c r="V199" s="20">
        <f t="shared" si="97"/>
        <v>2.8802880288028829</v>
      </c>
      <c r="W199" s="12">
        <v>138.4</v>
      </c>
      <c r="X199" s="20">
        <f t="shared" si="98"/>
        <v>-0.14450867052024352</v>
      </c>
      <c r="Y199" s="12">
        <v>130.30000000000001</v>
      </c>
      <c r="Z199" s="20">
        <f t="shared" si="99"/>
        <v>1.918649270913277</v>
      </c>
      <c r="AA199" s="12">
        <v>151.80000000000001</v>
      </c>
      <c r="AB199" s="20">
        <f t="shared" si="100"/>
        <v>1.9762845849802368</v>
      </c>
      <c r="AC199" s="12">
        <v>139.4</v>
      </c>
      <c r="AD199" s="20">
        <f t="shared" si="101"/>
        <v>1.8651362984218034</v>
      </c>
      <c r="AE199" s="12">
        <v>158.30000000000001</v>
      </c>
      <c r="AF199" s="20">
        <f t="shared" si="102"/>
        <v>-1.3897662665824491</v>
      </c>
      <c r="AG199" s="12">
        <v>146.4</v>
      </c>
      <c r="AH199" s="20">
        <f t="shared" si="103"/>
        <v>3.4836065573770454</v>
      </c>
      <c r="AI199" s="12">
        <v>138.1</v>
      </c>
      <c r="AJ199" s="20">
        <f t="shared" si="104"/>
        <v>5.068790731354091</v>
      </c>
      <c r="AK199" s="12">
        <v>145.19999999999999</v>
      </c>
      <c r="AL199" s="20">
        <f t="shared" si="105"/>
        <v>3.719008264462814</v>
      </c>
      <c r="AM199" s="11" t="s">
        <v>109</v>
      </c>
      <c r="AN199" s="11">
        <f t="shared" si="115"/>
        <v>142.5</v>
      </c>
      <c r="AO199" s="20">
        <f t="shared" si="87"/>
        <v>0.77192982456139958</v>
      </c>
      <c r="AP199" s="12">
        <v>138.1</v>
      </c>
      <c r="AQ199" s="20">
        <f t="shared" si="106"/>
        <v>6.2997827661115267</v>
      </c>
      <c r="AR199" s="12">
        <v>137.9</v>
      </c>
      <c r="AS199" s="20">
        <f t="shared" si="107"/>
        <v>3.7708484408991936</v>
      </c>
      <c r="AT199" s="12">
        <v>136.19999999999999</v>
      </c>
      <c r="AU199" s="20">
        <f t="shared" si="108"/>
        <v>2.0558002936857651</v>
      </c>
      <c r="AV199" s="12">
        <v>123.7</v>
      </c>
      <c r="AW199" s="20">
        <f t="shared" si="109"/>
        <v>3.0719482619240073</v>
      </c>
      <c r="AX199" s="12">
        <v>132.6</v>
      </c>
      <c r="AY199" s="20">
        <f t="shared" si="110"/>
        <v>4.3740573152337943</v>
      </c>
      <c r="AZ199" s="12">
        <v>142.80000000000001</v>
      </c>
      <c r="BA199" s="20">
        <f t="shared" si="111"/>
        <v>2.1008403361344534</v>
      </c>
      <c r="BB199" s="12">
        <v>130.1</v>
      </c>
      <c r="BC199" s="20">
        <f t="shared" si="112"/>
        <v>0.99923136049193806</v>
      </c>
      <c r="BD199" s="12">
        <v>132.6</v>
      </c>
      <c r="BE199" s="20">
        <f t="shared" si="113"/>
        <v>2.5641025641025683</v>
      </c>
      <c r="BF199" s="30">
        <v>138.5</v>
      </c>
      <c r="BG199" s="39">
        <f t="shared" si="114"/>
        <v>2.3826714801444124</v>
      </c>
    </row>
    <row r="200" spans="1:59" hidden="1" x14ac:dyDescent="0.3">
      <c r="A200" s="11" t="s">
        <v>30</v>
      </c>
      <c r="B200" s="12">
        <v>2018</v>
      </c>
      <c r="C200" s="11" t="s">
        <v>44</v>
      </c>
      <c r="D200" s="11">
        <f t="shared" si="88"/>
        <v>7</v>
      </c>
      <c r="E200" s="12">
        <v>138.4</v>
      </c>
      <c r="F200" s="32">
        <f t="shared" si="89"/>
        <v>-2.0231213872832452</v>
      </c>
      <c r="G200" s="12">
        <v>149.30000000000001</v>
      </c>
      <c r="H200" s="20">
        <f t="shared" si="90"/>
        <v>-0.46885465505694374</v>
      </c>
      <c r="I200" s="12">
        <v>139.30000000000001</v>
      </c>
      <c r="J200" s="20">
        <f t="shared" si="91"/>
        <v>-0.14357501794688948</v>
      </c>
      <c r="K200" s="12">
        <v>143.4</v>
      </c>
      <c r="L200" s="20">
        <f t="shared" si="92"/>
        <v>-1.6736401673640207</v>
      </c>
      <c r="M200" s="12">
        <v>124.1</v>
      </c>
      <c r="N200" s="20">
        <f t="shared" si="93"/>
        <v>-5.9629331184528542</v>
      </c>
      <c r="O200" s="12">
        <v>153.30000000000001</v>
      </c>
      <c r="P200" s="20">
        <f t="shared" si="94"/>
        <v>-2.3483365949119523</v>
      </c>
      <c r="Q200" s="12">
        <v>154.19999999999999</v>
      </c>
      <c r="R200" s="20">
        <f t="shared" si="95"/>
        <v>3.2425421530479901</v>
      </c>
      <c r="S200" s="12">
        <v>126.4</v>
      </c>
      <c r="T200" s="20">
        <f t="shared" si="96"/>
        <v>-10.917721518987349</v>
      </c>
      <c r="U200" s="12">
        <v>114.3</v>
      </c>
      <c r="V200" s="20">
        <f t="shared" si="97"/>
        <v>-2.1872265966754156</v>
      </c>
      <c r="W200" s="12">
        <v>138.19999999999999</v>
      </c>
      <c r="X200" s="20">
        <f t="shared" si="98"/>
        <v>1.5195369030390904</v>
      </c>
      <c r="Y200" s="12">
        <v>132.80000000000001</v>
      </c>
      <c r="Z200" s="20">
        <f t="shared" si="99"/>
        <v>-4.5180722891566365</v>
      </c>
      <c r="AA200" s="12">
        <v>154.80000000000001</v>
      </c>
      <c r="AB200" s="20">
        <f t="shared" si="100"/>
        <v>-3.4883720930232593</v>
      </c>
      <c r="AC200" s="12">
        <v>142</v>
      </c>
      <c r="AD200" s="20">
        <f t="shared" si="101"/>
        <v>-1.1971830985915413</v>
      </c>
      <c r="AE200" s="12">
        <v>156.1</v>
      </c>
      <c r="AF200" s="20">
        <f t="shared" si="102"/>
        <v>3.3952594490711157</v>
      </c>
      <c r="AG200" s="12">
        <v>151.5</v>
      </c>
      <c r="AH200" s="20">
        <f t="shared" si="103"/>
        <v>-7.8547854785478588</v>
      </c>
      <c r="AI200" s="12">
        <v>145.1</v>
      </c>
      <c r="AJ200" s="20">
        <f t="shared" si="104"/>
        <v>-11.164713990351474</v>
      </c>
      <c r="AK200" s="12">
        <v>150.6</v>
      </c>
      <c r="AL200" s="20">
        <f t="shared" si="105"/>
        <v>-8.4329349269588239</v>
      </c>
      <c r="AM200" s="11" t="s">
        <v>32</v>
      </c>
      <c r="AN200" s="11">
        <v>143.6</v>
      </c>
      <c r="AO200" s="20">
        <f t="shared" si="87"/>
        <v>0.69637883008356549</v>
      </c>
      <c r="AP200" s="12">
        <v>146.80000000000001</v>
      </c>
      <c r="AQ200" s="20">
        <f t="shared" si="106"/>
        <v>-12.738419618528621</v>
      </c>
      <c r="AR200" s="12">
        <v>143.1</v>
      </c>
      <c r="AS200" s="20">
        <f t="shared" si="107"/>
        <v>-6.6387141858839964</v>
      </c>
      <c r="AT200" s="12">
        <v>139</v>
      </c>
      <c r="AU200" s="20">
        <f t="shared" si="108"/>
        <v>-3.8848920863309391</v>
      </c>
      <c r="AV200" s="12">
        <v>127.5</v>
      </c>
      <c r="AW200" s="20">
        <f t="shared" si="109"/>
        <v>-5.8039215686274552</v>
      </c>
      <c r="AX200" s="12">
        <v>138.4</v>
      </c>
      <c r="AY200" s="20">
        <f t="shared" si="110"/>
        <v>-6.7919075144508705</v>
      </c>
      <c r="AZ200" s="12">
        <v>145.80000000000001</v>
      </c>
      <c r="BA200" s="20">
        <f t="shared" si="111"/>
        <v>-1.2345679012345756</v>
      </c>
      <c r="BB200" s="12">
        <v>131.4</v>
      </c>
      <c r="BC200" s="20">
        <f t="shared" si="112"/>
        <v>-2.435312024353133</v>
      </c>
      <c r="BD200" s="12">
        <v>136</v>
      </c>
      <c r="BE200" s="20">
        <f t="shared" si="113"/>
        <v>-4.26470588235295</v>
      </c>
      <c r="BF200" s="30">
        <v>141.80000000000001</v>
      </c>
      <c r="BG200" s="39">
        <f t="shared" si="114"/>
        <v>-3.0324400564174971</v>
      </c>
    </row>
    <row r="201" spans="1:59" hidden="1" x14ac:dyDescent="0.3">
      <c r="A201" s="11" t="s">
        <v>33</v>
      </c>
      <c r="B201" s="12">
        <v>2018</v>
      </c>
      <c r="C201" s="11" t="s">
        <v>44</v>
      </c>
      <c r="D201" s="11">
        <f t="shared" si="88"/>
        <v>7</v>
      </c>
      <c r="E201" s="12">
        <v>135.6</v>
      </c>
      <c r="F201" s="32">
        <f t="shared" si="89"/>
        <v>1.4011799410029542</v>
      </c>
      <c r="G201" s="12">
        <v>148.6</v>
      </c>
      <c r="H201" s="20">
        <f t="shared" si="90"/>
        <v>0.3364737550471063</v>
      </c>
      <c r="I201" s="12">
        <v>139.1</v>
      </c>
      <c r="J201" s="20">
        <f t="shared" si="91"/>
        <v>7.1890726096329488E-2</v>
      </c>
      <c r="K201" s="12">
        <v>141</v>
      </c>
      <c r="L201" s="20">
        <f t="shared" si="92"/>
        <v>1.0638297872340425</v>
      </c>
      <c r="M201" s="12">
        <v>116.7</v>
      </c>
      <c r="N201" s="20">
        <f t="shared" si="93"/>
        <v>4.0274207369323074</v>
      </c>
      <c r="O201" s="12">
        <v>149.69999999999999</v>
      </c>
      <c r="P201" s="20">
        <f t="shared" si="94"/>
        <v>1.2692050768203111</v>
      </c>
      <c r="Q201" s="12">
        <v>159.19999999999999</v>
      </c>
      <c r="R201" s="20">
        <f t="shared" si="95"/>
        <v>-2.0728643216080296</v>
      </c>
      <c r="S201" s="12">
        <v>112.6</v>
      </c>
      <c r="T201" s="20">
        <f t="shared" si="96"/>
        <v>8.0817051509769176</v>
      </c>
      <c r="U201" s="12">
        <v>111.8</v>
      </c>
      <c r="V201" s="20">
        <f t="shared" si="97"/>
        <v>1.5205724508050114</v>
      </c>
      <c r="W201" s="12">
        <v>140.30000000000001</v>
      </c>
      <c r="X201" s="20">
        <f t="shared" si="98"/>
        <v>-0.99786172487527136</v>
      </c>
      <c r="Y201" s="12">
        <v>126.8</v>
      </c>
      <c r="Z201" s="20">
        <f t="shared" si="99"/>
        <v>2.7602523659306106</v>
      </c>
      <c r="AA201" s="12">
        <v>149.4</v>
      </c>
      <c r="AB201" s="20">
        <f t="shared" si="100"/>
        <v>1.9410977242302581</v>
      </c>
      <c r="AC201" s="12">
        <v>140.30000000000001</v>
      </c>
      <c r="AD201" s="20">
        <f t="shared" si="101"/>
        <v>0.78403421240199156</v>
      </c>
      <c r="AE201" s="12">
        <v>161.4</v>
      </c>
      <c r="AF201" s="20">
        <f t="shared" si="102"/>
        <v>-2.4163568773234232</v>
      </c>
      <c r="AG201" s="12">
        <v>139.6</v>
      </c>
      <c r="AH201" s="20">
        <f t="shared" si="103"/>
        <v>5.1575931232091818</v>
      </c>
      <c r="AI201" s="12">
        <v>128.9</v>
      </c>
      <c r="AJ201" s="20">
        <f t="shared" si="104"/>
        <v>7.3700543056633041</v>
      </c>
      <c r="AK201" s="12">
        <v>137.9</v>
      </c>
      <c r="AL201" s="20">
        <f t="shared" si="105"/>
        <v>5.5837563451776564</v>
      </c>
      <c r="AM201" s="11" t="s">
        <v>110</v>
      </c>
      <c r="AN201" s="11">
        <f t="shared" si="115"/>
        <v>143.6</v>
      </c>
      <c r="AO201" s="20">
        <f t="shared" si="87"/>
        <v>0.69637883008356549</v>
      </c>
      <c r="AP201" s="12">
        <v>128.1</v>
      </c>
      <c r="AQ201" s="20">
        <f t="shared" si="106"/>
        <v>9.0554254488680677</v>
      </c>
      <c r="AR201" s="12">
        <v>133.6</v>
      </c>
      <c r="AS201" s="20">
        <f t="shared" si="107"/>
        <v>3.7425149700598808</v>
      </c>
      <c r="AT201" s="12">
        <v>133.6</v>
      </c>
      <c r="AU201" s="20">
        <f t="shared" si="108"/>
        <v>2.544910179640723</v>
      </c>
      <c r="AV201" s="12">
        <v>120.1</v>
      </c>
      <c r="AW201" s="20">
        <f t="shared" si="109"/>
        <v>2.9142381348875936</v>
      </c>
      <c r="AX201" s="12">
        <v>129</v>
      </c>
      <c r="AY201" s="20">
        <f t="shared" si="110"/>
        <v>3.1782945736434067</v>
      </c>
      <c r="AZ201" s="12">
        <v>144</v>
      </c>
      <c r="BA201" s="20">
        <f t="shared" si="111"/>
        <v>0.48611111111110322</v>
      </c>
      <c r="BB201" s="12">
        <v>128.19999999999999</v>
      </c>
      <c r="BC201" s="20">
        <f t="shared" si="112"/>
        <v>1.4820592823712995</v>
      </c>
      <c r="BD201" s="12">
        <v>130.19999999999999</v>
      </c>
      <c r="BE201" s="20">
        <f t="shared" si="113"/>
        <v>2.3041474654377883</v>
      </c>
      <c r="BF201" s="30">
        <v>137.5</v>
      </c>
      <c r="BG201" s="39">
        <f t="shared" si="114"/>
        <v>1.6727272727272808</v>
      </c>
    </row>
    <row r="202" spans="1:59" hidden="1" x14ac:dyDescent="0.3">
      <c r="A202" s="11" t="s">
        <v>35</v>
      </c>
      <c r="B202" s="12">
        <v>2018</v>
      </c>
      <c r="C202" s="11" t="s">
        <v>44</v>
      </c>
      <c r="D202" s="11">
        <f t="shared" si="88"/>
        <v>7</v>
      </c>
      <c r="E202" s="12">
        <v>137.5</v>
      </c>
      <c r="F202" s="32">
        <f t="shared" si="89"/>
        <v>1.2363636363636281</v>
      </c>
      <c r="G202" s="12">
        <v>149.1</v>
      </c>
      <c r="H202" s="20">
        <f t="shared" si="90"/>
        <v>-0.20120724346075317</v>
      </c>
      <c r="I202" s="12">
        <v>139.19999999999999</v>
      </c>
      <c r="J202" s="20">
        <f t="shared" si="91"/>
        <v>-7.183908045976603E-2</v>
      </c>
      <c r="K202" s="12">
        <v>142.5</v>
      </c>
      <c r="L202" s="20">
        <f t="shared" si="92"/>
        <v>0.70175438596491224</v>
      </c>
      <c r="M202" s="12">
        <v>121.4</v>
      </c>
      <c r="N202" s="20">
        <f t="shared" si="93"/>
        <v>2.9654036243822026</v>
      </c>
      <c r="O202" s="12">
        <v>151.6</v>
      </c>
      <c r="P202" s="20">
        <f t="shared" si="94"/>
        <v>1.8469656992084509</v>
      </c>
      <c r="Q202" s="12">
        <v>155.9</v>
      </c>
      <c r="R202" s="20">
        <f t="shared" si="95"/>
        <v>0.25657472738935577</v>
      </c>
      <c r="S202" s="12">
        <v>121.7</v>
      </c>
      <c r="T202" s="20">
        <f t="shared" si="96"/>
        <v>4.1906327033689355</v>
      </c>
      <c r="U202" s="12">
        <v>113.5</v>
      </c>
      <c r="V202" s="20">
        <f t="shared" si="97"/>
        <v>1.6740088105726925</v>
      </c>
      <c r="W202" s="12">
        <v>138.9</v>
      </c>
      <c r="X202" s="20">
        <f t="shared" si="98"/>
        <v>-0.21598272138229757</v>
      </c>
      <c r="Y202" s="12">
        <v>130.30000000000001</v>
      </c>
      <c r="Z202" s="20">
        <f t="shared" si="99"/>
        <v>2.6861089792785875</v>
      </c>
      <c r="AA202" s="12">
        <v>152.30000000000001</v>
      </c>
      <c r="AB202" s="20">
        <f t="shared" si="100"/>
        <v>1.9041365725541544</v>
      </c>
      <c r="AC202" s="12">
        <v>141.4</v>
      </c>
      <c r="AD202" s="20">
        <f t="shared" si="101"/>
        <v>0.91937765205090727</v>
      </c>
      <c r="AE202" s="12">
        <v>157.5</v>
      </c>
      <c r="AF202" s="20">
        <f t="shared" si="102"/>
        <v>-0.69841269841269482</v>
      </c>
      <c r="AG202" s="12">
        <v>146.80000000000001</v>
      </c>
      <c r="AH202" s="20">
        <f t="shared" si="103"/>
        <v>3.6103542234332306</v>
      </c>
      <c r="AI202" s="12">
        <v>138.4</v>
      </c>
      <c r="AJ202" s="20">
        <f t="shared" si="104"/>
        <v>5.3468208092485581</v>
      </c>
      <c r="AK202" s="12">
        <v>145.6</v>
      </c>
      <c r="AL202" s="20">
        <f t="shared" si="105"/>
        <v>3.9148351648351767</v>
      </c>
      <c r="AM202" s="11" t="s">
        <v>110</v>
      </c>
      <c r="AN202" s="11">
        <f t="shared" si="115"/>
        <v>143.6</v>
      </c>
      <c r="AO202" s="20">
        <f t="shared" si="87"/>
        <v>0.69637883008356549</v>
      </c>
      <c r="AP202" s="12">
        <v>139.69999999999999</v>
      </c>
      <c r="AQ202" s="20">
        <f t="shared" si="106"/>
        <v>5.7265569076592708</v>
      </c>
      <c r="AR202" s="12">
        <v>138.6</v>
      </c>
      <c r="AS202" s="20">
        <f t="shared" si="107"/>
        <v>3.7518037518037644</v>
      </c>
      <c r="AT202" s="12">
        <v>137</v>
      </c>
      <c r="AU202" s="20">
        <f t="shared" si="108"/>
        <v>1.7518248175182525</v>
      </c>
      <c r="AV202" s="12">
        <v>123.6</v>
      </c>
      <c r="AW202" s="20">
        <f t="shared" si="109"/>
        <v>3.802588996763768</v>
      </c>
      <c r="AX202" s="12">
        <v>133.1</v>
      </c>
      <c r="AY202" s="20">
        <f t="shared" si="110"/>
        <v>4.1322314049586781</v>
      </c>
      <c r="AZ202" s="12">
        <v>144.69999999999999</v>
      </c>
      <c r="BA202" s="20">
        <f t="shared" si="111"/>
        <v>1.520387007601947</v>
      </c>
      <c r="BB202" s="12">
        <v>130.1</v>
      </c>
      <c r="BC202" s="20">
        <f t="shared" si="112"/>
        <v>0.92236740968487085</v>
      </c>
      <c r="BD202" s="12">
        <v>133.19999999999999</v>
      </c>
      <c r="BE202" s="20">
        <f t="shared" si="113"/>
        <v>2.552552552552557</v>
      </c>
      <c r="BF202" s="30">
        <v>139.80000000000001</v>
      </c>
      <c r="BG202" s="39">
        <f t="shared" si="114"/>
        <v>1.9313304721029962</v>
      </c>
    </row>
    <row r="203" spans="1:59" hidden="1" x14ac:dyDescent="0.3">
      <c r="A203" s="11" t="s">
        <v>30</v>
      </c>
      <c r="B203" s="12">
        <v>2018</v>
      </c>
      <c r="C203" s="11" t="s">
        <v>46</v>
      </c>
      <c r="D203" s="11">
        <f t="shared" si="88"/>
        <v>8</v>
      </c>
      <c r="E203" s="12">
        <v>139.19999999999999</v>
      </c>
      <c r="F203" s="32">
        <f t="shared" si="89"/>
        <v>-1.9396551724137852</v>
      </c>
      <c r="G203" s="12">
        <v>148.80000000000001</v>
      </c>
      <c r="H203" s="20">
        <f t="shared" si="90"/>
        <v>-1.6129032258064553</v>
      </c>
      <c r="I203" s="12">
        <v>139.1</v>
      </c>
      <c r="J203" s="20">
        <f t="shared" si="91"/>
        <v>-1.7972681524083396</v>
      </c>
      <c r="K203" s="12">
        <v>143.5</v>
      </c>
      <c r="L203" s="20">
        <f t="shared" si="92"/>
        <v>-1.6027874564460012</v>
      </c>
      <c r="M203" s="12">
        <v>125</v>
      </c>
      <c r="N203" s="20">
        <f t="shared" si="93"/>
        <v>-6.0799999999999947</v>
      </c>
      <c r="O203" s="12">
        <v>154.4</v>
      </c>
      <c r="P203" s="20">
        <f t="shared" si="94"/>
        <v>-5.2461139896373021</v>
      </c>
      <c r="Q203" s="12">
        <v>156.30000000000001</v>
      </c>
      <c r="R203" s="20">
        <f t="shared" si="95"/>
        <v>0.63979526551503518</v>
      </c>
      <c r="S203" s="12">
        <v>126.8</v>
      </c>
      <c r="T203" s="20">
        <f t="shared" si="96"/>
        <v>-10.410094637223978</v>
      </c>
      <c r="U203" s="12">
        <v>115.4</v>
      </c>
      <c r="V203" s="20">
        <f t="shared" si="97"/>
        <v>-1.8197573656845827</v>
      </c>
      <c r="W203" s="12">
        <v>138.6</v>
      </c>
      <c r="X203" s="20">
        <f t="shared" si="98"/>
        <v>1.8037518037518039</v>
      </c>
      <c r="Y203" s="12">
        <v>133.80000000000001</v>
      </c>
      <c r="Z203" s="20">
        <f t="shared" si="99"/>
        <v>-4.7832585949177915</v>
      </c>
      <c r="AA203" s="12">
        <v>155.19999999999999</v>
      </c>
      <c r="AB203" s="20">
        <f t="shared" si="100"/>
        <v>-3.0927835051546286</v>
      </c>
      <c r="AC203" s="12">
        <v>142.69999999999999</v>
      </c>
      <c r="AD203" s="20">
        <f t="shared" si="101"/>
        <v>-1.8220042046250839</v>
      </c>
      <c r="AE203" s="12">
        <v>156.4</v>
      </c>
      <c r="AF203" s="20">
        <f t="shared" si="102"/>
        <v>3.644501278772371</v>
      </c>
      <c r="AG203" s="12">
        <v>152.1</v>
      </c>
      <c r="AH203" s="20">
        <f t="shared" si="103"/>
        <v>-7.9552925706771829</v>
      </c>
      <c r="AI203" s="12">
        <v>145.80000000000001</v>
      </c>
      <c r="AJ203" s="20">
        <f t="shared" si="104"/>
        <v>-11.522633744855975</v>
      </c>
      <c r="AK203" s="12">
        <v>151.30000000000001</v>
      </c>
      <c r="AL203" s="20">
        <f t="shared" si="105"/>
        <v>-8.5922009253139446</v>
      </c>
      <c r="AM203" s="11" t="s">
        <v>32</v>
      </c>
      <c r="AN203" s="11">
        <v>144.6</v>
      </c>
      <c r="AO203" s="20">
        <f t="shared" si="87"/>
        <v>0.48409405255879467</v>
      </c>
      <c r="AP203" s="12">
        <v>147.69999999999999</v>
      </c>
      <c r="AQ203" s="20">
        <f t="shared" si="106"/>
        <v>-12.119160460392674</v>
      </c>
      <c r="AR203" s="12">
        <v>143.80000000000001</v>
      </c>
      <c r="AS203" s="20">
        <f t="shared" si="107"/>
        <v>-6.5368567454798372</v>
      </c>
      <c r="AT203" s="12">
        <v>139.4</v>
      </c>
      <c r="AU203" s="20">
        <f t="shared" si="108"/>
        <v>-3.2281205164992826</v>
      </c>
      <c r="AV203" s="12">
        <v>128.30000000000001</v>
      </c>
      <c r="AW203" s="20">
        <f t="shared" si="109"/>
        <v>-5.9236165237724148</v>
      </c>
      <c r="AX203" s="12">
        <v>138.6</v>
      </c>
      <c r="AY203" s="20">
        <f t="shared" si="110"/>
        <v>-6.3492063492063373</v>
      </c>
      <c r="AZ203" s="12">
        <v>146.9</v>
      </c>
      <c r="BA203" s="20">
        <f t="shared" si="111"/>
        <v>-1.0891763104152445</v>
      </c>
      <c r="BB203" s="12">
        <v>131.30000000000001</v>
      </c>
      <c r="BC203" s="20">
        <f t="shared" si="112"/>
        <v>-2.2848438690022848</v>
      </c>
      <c r="BD203" s="12">
        <v>136.6</v>
      </c>
      <c r="BE203" s="20">
        <f t="shared" si="113"/>
        <v>-4.0995607613469947</v>
      </c>
      <c r="BF203" s="30">
        <v>142.5</v>
      </c>
      <c r="BG203" s="39">
        <f t="shared" si="114"/>
        <v>-3.1578947368421053</v>
      </c>
    </row>
    <row r="204" spans="1:59" hidden="1" x14ac:dyDescent="0.3">
      <c r="A204" s="11" t="s">
        <v>33</v>
      </c>
      <c r="B204" s="12">
        <v>2018</v>
      </c>
      <c r="C204" s="11" t="s">
        <v>46</v>
      </c>
      <c r="D204" s="11">
        <f t="shared" si="88"/>
        <v>8</v>
      </c>
      <c r="E204" s="12">
        <v>136.5</v>
      </c>
      <c r="F204" s="32">
        <f t="shared" si="89"/>
        <v>1.3186813186813271</v>
      </c>
      <c r="G204" s="12">
        <v>146.4</v>
      </c>
      <c r="H204" s="20">
        <f t="shared" si="90"/>
        <v>1.0928961748633841</v>
      </c>
      <c r="I204" s="12">
        <v>136.6</v>
      </c>
      <c r="J204" s="20">
        <f t="shared" si="91"/>
        <v>1.0980966325036603</v>
      </c>
      <c r="K204" s="12">
        <v>141.19999999999999</v>
      </c>
      <c r="L204" s="20">
        <f t="shared" si="92"/>
        <v>0.99150141643059908</v>
      </c>
      <c r="M204" s="12">
        <v>117.4</v>
      </c>
      <c r="N204" s="20">
        <f t="shared" si="93"/>
        <v>4.0885860306643931</v>
      </c>
      <c r="O204" s="12">
        <v>146.30000000000001</v>
      </c>
      <c r="P204" s="20">
        <f t="shared" si="94"/>
        <v>2.9391660970608218</v>
      </c>
      <c r="Q204" s="12">
        <v>157.30000000000001</v>
      </c>
      <c r="R204" s="20">
        <f t="shared" si="95"/>
        <v>-0.44500953591863762</v>
      </c>
      <c r="S204" s="12">
        <v>113.6</v>
      </c>
      <c r="T204" s="20">
        <f t="shared" si="96"/>
        <v>7.7464788732394467</v>
      </c>
      <c r="U204" s="12">
        <v>113.3</v>
      </c>
      <c r="V204" s="20">
        <f t="shared" si="97"/>
        <v>1.2356575463371631</v>
      </c>
      <c r="W204" s="12">
        <v>141.1</v>
      </c>
      <c r="X204" s="20">
        <f t="shared" si="98"/>
        <v>-1.2048192771084256</v>
      </c>
      <c r="Y204" s="12">
        <v>127.4</v>
      </c>
      <c r="Z204" s="20">
        <f t="shared" si="99"/>
        <v>2.9042386185243236</v>
      </c>
      <c r="AA204" s="12">
        <v>150.4</v>
      </c>
      <c r="AB204" s="20">
        <f t="shared" si="100"/>
        <v>1.7287234042553155</v>
      </c>
      <c r="AC204" s="12">
        <v>140.1</v>
      </c>
      <c r="AD204" s="20">
        <f t="shared" si="101"/>
        <v>1.1420413990007099</v>
      </c>
      <c r="AE204" s="12">
        <v>162.1</v>
      </c>
      <c r="AF204" s="20">
        <f t="shared" si="102"/>
        <v>-2.5909932140653851</v>
      </c>
      <c r="AG204" s="12">
        <v>140</v>
      </c>
      <c r="AH204" s="20">
        <f t="shared" si="103"/>
        <v>5.2142857142857224</v>
      </c>
      <c r="AI204" s="12">
        <v>129</v>
      </c>
      <c r="AJ204" s="20">
        <f t="shared" si="104"/>
        <v>7.5968992248062097</v>
      </c>
      <c r="AK204" s="12">
        <v>138.30000000000001</v>
      </c>
      <c r="AL204" s="20">
        <f t="shared" si="105"/>
        <v>5.6399132321041083</v>
      </c>
      <c r="AM204" s="11" t="s">
        <v>111</v>
      </c>
      <c r="AN204" s="11">
        <f t="shared" si="115"/>
        <v>144.6</v>
      </c>
      <c r="AO204" s="20">
        <f t="shared" si="87"/>
        <v>0.48409405255879467</v>
      </c>
      <c r="AP204" s="12">
        <v>129.80000000000001</v>
      </c>
      <c r="AQ204" s="20">
        <f t="shared" si="106"/>
        <v>8.5516178736517663</v>
      </c>
      <c r="AR204" s="12">
        <v>134.4</v>
      </c>
      <c r="AS204" s="20">
        <f t="shared" si="107"/>
        <v>3.7202380952380953</v>
      </c>
      <c r="AT204" s="12">
        <v>134.9</v>
      </c>
      <c r="AU204" s="20">
        <f t="shared" si="108"/>
        <v>2.0756115641215591</v>
      </c>
      <c r="AV204" s="12">
        <v>120.7</v>
      </c>
      <c r="AW204" s="20">
        <f t="shared" si="109"/>
        <v>2.9826014913007408</v>
      </c>
      <c r="AX204" s="12">
        <v>129.80000000000001</v>
      </c>
      <c r="AY204" s="20">
        <f t="shared" si="110"/>
        <v>2.9275808936825753</v>
      </c>
      <c r="AZ204" s="12">
        <v>145.30000000000001</v>
      </c>
      <c r="BA204" s="20">
        <f t="shared" si="111"/>
        <v>0.48176187198898041</v>
      </c>
      <c r="BB204" s="12">
        <v>128.30000000000001</v>
      </c>
      <c r="BC204" s="20">
        <f t="shared" si="112"/>
        <v>1.4029618082618729</v>
      </c>
      <c r="BD204" s="12">
        <v>131</v>
      </c>
      <c r="BE204" s="20">
        <f t="shared" si="113"/>
        <v>2.2137404580152715</v>
      </c>
      <c r="BF204" s="30">
        <v>138</v>
      </c>
      <c r="BG204" s="39">
        <f t="shared" si="114"/>
        <v>1.7391304347826129</v>
      </c>
    </row>
    <row r="205" spans="1:59" hidden="1" x14ac:dyDescent="0.3">
      <c r="A205" s="11" t="s">
        <v>35</v>
      </c>
      <c r="B205" s="12">
        <v>2018</v>
      </c>
      <c r="C205" s="11" t="s">
        <v>46</v>
      </c>
      <c r="D205" s="11">
        <f t="shared" si="88"/>
        <v>8</v>
      </c>
      <c r="E205" s="12">
        <v>138.30000000000001</v>
      </c>
      <c r="F205" s="32">
        <f t="shared" si="89"/>
        <v>0.7953723788864745</v>
      </c>
      <c r="G205" s="12">
        <v>148</v>
      </c>
      <c r="H205" s="20">
        <f t="shared" si="90"/>
        <v>-0.54054054054054823</v>
      </c>
      <c r="I205" s="12">
        <v>138.1</v>
      </c>
      <c r="J205" s="20">
        <f t="shared" si="91"/>
        <v>-1.0861694424330195</v>
      </c>
      <c r="K205" s="12">
        <v>142.6</v>
      </c>
      <c r="L205" s="20">
        <f t="shared" si="92"/>
        <v>0.77138849929873377</v>
      </c>
      <c r="M205" s="12">
        <v>122.2</v>
      </c>
      <c r="N205" s="20">
        <f t="shared" si="93"/>
        <v>1.9639934533551486</v>
      </c>
      <c r="O205" s="12">
        <v>150.6</v>
      </c>
      <c r="P205" s="20">
        <f t="shared" si="94"/>
        <v>-0.33200531208499334</v>
      </c>
      <c r="Q205" s="12">
        <v>156.6</v>
      </c>
      <c r="R205" s="20">
        <f t="shared" si="95"/>
        <v>-4.59770114942528</v>
      </c>
      <c r="S205" s="12">
        <v>122.4</v>
      </c>
      <c r="T205" s="20">
        <f t="shared" si="96"/>
        <v>2.4509803921568629</v>
      </c>
      <c r="U205" s="12">
        <v>114.7</v>
      </c>
      <c r="V205" s="20">
        <f t="shared" si="97"/>
        <v>-0.26155187445509775</v>
      </c>
      <c r="W205" s="12">
        <v>139.4</v>
      </c>
      <c r="X205" s="20">
        <f t="shared" si="98"/>
        <v>-0.502152080344345</v>
      </c>
      <c r="Y205" s="12">
        <v>131.1</v>
      </c>
      <c r="Z205" s="20">
        <f t="shared" si="99"/>
        <v>1.5255530129672008</v>
      </c>
      <c r="AA205" s="12">
        <v>153</v>
      </c>
      <c r="AB205" s="20">
        <f t="shared" si="100"/>
        <v>1.8954248366013109</v>
      </c>
      <c r="AC205" s="12">
        <v>141.69999999999999</v>
      </c>
      <c r="AD205" s="20">
        <f t="shared" si="101"/>
        <v>-0.28228652081861488</v>
      </c>
      <c r="AE205" s="12">
        <v>157.9</v>
      </c>
      <c r="AF205" s="20">
        <f t="shared" si="102"/>
        <v>-0.1266624445851913</v>
      </c>
      <c r="AG205" s="12">
        <v>147.30000000000001</v>
      </c>
      <c r="AH205" s="20">
        <f t="shared" si="103"/>
        <v>3.2586558044806395</v>
      </c>
      <c r="AI205" s="12">
        <v>138.80000000000001</v>
      </c>
      <c r="AJ205" s="20">
        <f t="shared" si="104"/>
        <v>5.2593659942362985</v>
      </c>
      <c r="AK205" s="12">
        <v>146.1</v>
      </c>
      <c r="AL205" s="20">
        <f t="shared" si="105"/>
        <v>3.5592060232717437</v>
      </c>
      <c r="AM205" s="11" t="s">
        <v>111</v>
      </c>
      <c r="AN205" s="11">
        <f t="shared" si="115"/>
        <v>144.6</v>
      </c>
      <c r="AO205" s="20">
        <f t="shared" si="87"/>
        <v>0.48409405255879467</v>
      </c>
      <c r="AP205" s="12">
        <v>140.9</v>
      </c>
      <c r="AQ205" s="20">
        <f t="shared" si="106"/>
        <v>5.748757984386085</v>
      </c>
      <c r="AR205" s="12">
        <v>139.4</v>
      </c>
      <c r="AS205" s="20">
        <f t="shared" si="107"/>
        <v>3.29985652797704</v>
      </c>
      <c r="AT205" s="12">
        <v>137.69999999999999</v>
      </c>
      <c r="AU205" s="20">
        <f t="shared" si="108"/>
        <v>1.6702977487291299</v>
      </c>
      <c r="AV205" s="12">
        <v>124.3</v>
      </c>
      <c r="AW205" s="20">
        <f t="shared" si="109"/>
        <v>4.5052292839903529</v>
      </c>
      <c r="AX205" s="12">
        <v>133.6</v>
      </c>
      <c r="AY205" s="20">
        <f t="shared" si="110"/>
        <v>4.7904191616766507</v>
      </c>
      <c r="AZ205" s="12">
        <v>146</v>
      </c>
      <c r="BA205" s="20">
        <f t="shared" si="111"/>
        <v>1.0958904109589003</v>
      </c>
      <c r="BB205" s="12">
        <v>130.1</v>
      </c>
      <c r="BC205" s="20">
        <f t="shared" si="112"/>
        <v>1.4604150653343626</v>
      </c>
      <c r="BD205" s="12">
        <v>133.9</v>
      </c>
      <c r="BE205" s="20">
        <f t="shared" si="113"/>
        <v>2.6138909634055265</v>
      </c>
      <c r="BF205" s="30">
        <v>140.4</v>
      </c>
      <c r="BG205" s="39">
        <f t="shared" si="114"/>
        <v>1.2108262108262027</v>
      </c>
    </row>
    <row r="206" spans="1:59" hidden="1" x14ac:dyDescent="0.3">
      <c r="A206" s="11" t="s">
        <v>30</v>
      </c>
      <c r="B206" s="12">
        <v>2018</v>
      </c>
      <c r="C206" s="11" t="s">
        <v>48</v>
      </c>
      <c r="D206" s="11">
        <f t="shared" si="88"/>
        <v>9</v>
      </c>
      <c r="E206" s="12">
        <v>139.4</v>
      </c>
      <c r="F206" s="32">
        <f t="shared" si="89"/>
        <v>-1.7216642754662881</v>
      </c>
      <c r="G206" s="12">
        <v>147.19999999999999</v>
      </c>
      <c r="H206" s="20">
        <f t="shared" si="90"/>
        <v>-2.785326086956518</v>
      </c>
      <c r="I206" s="12">
        <v>136.6</v>
      </c>
      <c r="J206" s="20">
        <f t="shared" si="91"/>
        <v>-2.7818448023425937</v>
      </c>
      <c r="K206" s="12">
        <v>143.69999999999999</v>
      </c>
      <c r="L206" s="20">
        <f t="shared" si="92"/>
        <v>-1.5309672929714606</v>
      </c>
      <c r="M206" s="12">
        <v>124.6</v>
      </c>
      <c r="N206" s="20">
        <f t="shared" si="93"/>
        <v>-5.457463884430175</v>
      </c>
      <c r="O206" s="12">
        <v>150.1</v>
      </c>
      <c r="P206" s="20">
        <f t="shared" si="94"/>
        <v>-6.7288474350433001</v>
      </c>
      <c r="Q206" s="12">
        <v>149.4</v>
      </c>
      <c r="R206" s="20">
        <f t="shared" si="95"/>
        <v>1.2717536813922392</v>
      </c>
      <c r="S206" s="12">
        <v>125.4</v>
      </c>
      <c r="T206" s="20">
        <f t="shared" si="96"/>
        <v>-9.4896331738437052</v>
      </c>
      <c r="U206" s="12">
        <v>114.4</v>
      </c>
      <c r="V206" s="20">
        <f t="shared" si="97"/>
        <v>-1.8356643356643429</v>
      </c>
      <c r="W206" s="12">
        <v>138.69999999999999</v>
      </c>
      <c r="X206" s="20">
        <f t="shared" si="98"/>
        <v>1.8024513338139874</v>
      </c>
      <c r="Y206" s="12">
        <v>133.1</v>
      </c>
      <c r="Z206" s="20">
        <f t="shared" si="99"/>
        <v>-4.0570999248685142</v>
      </c>
      <c r="AA206" s="12">
        <v>155.9</v>
      </c>
      <c r="AB206" s="20">
        <f t="shared" si="100"/>
        <v>-2.950609364977546</v>
      </c>
      <c r="AC206" s="12">
        <v>141.30000000000001</v>
      </c>
      <c r="AD206" s="20">
        <f t="shared" si="101"/>
        <v>-1.6985138004246323</v>
      </c>
      <c r="AE206" s="12">
        <v>157.69999999999999</v>
      </c>
      <c r="AF206" s="20">
        <f t="shared" si="102"/>
        <v>3.5510462904248716</v>
      </c>
      <c r="AG206" s="12">
        <v>152.1</v>
      </c>
      <c r="AH206" s="20">
        <f t="shared" si="103"/>
        <v>-7.4293228139381871</v>
      </c>
      <c r="AI206" s="12">
        <v>146.1</v>
      </c>
      <c r="AJ206" s="20">
        <f t="shared" si="104"/>
        <v>-11.498973305954815</v>
      </c>
      <c r="AK206" s="12">
        <v>151.30000000000001</v>
      </c>
      <c r="AL206" s="20">
        <f t="shared" si="105"/>
        <v>-8.0634500991407911</v>
      </c>
      <c r="AM206" s="11" t="s">
        <v>32</v>
      </c>
      <c r="AN206" s="11">
        <v>145.30000000000001</v>
      </c>
      <c r="AO206" s="20">
        <f t="shared" si="87"/>
        <v>0.68823124569855465</v>
      </c>
      <c r="AP206" s="12">
        <v>149</v>
      </c>
      <c r="AQ206" s="20">
        <f t="shared" si="106"/>
        <v>-11.946308724832221</v>
      </c>
      <c r="AR206" s="12">
        <v>144</v>
      </c>
      <c r="AS206" s="20">
        <f t="shared" si="107"/>
        <v>-6.3194444444444402</v>
      </c>
      <c r="AT206" s="12">
        <v>140</v>
      </c>
      <c r="AU206" s="20">
        <f t="shared" si="108"/>
        <v>-3.0714285714285796</v>
      </c>
      <c r="AV206" s="12">
        <v>129.9</v>
      </c>
      <c r="AW206" s="20">
        <f t="shared" si="109"/>
        <v>-5.6966897613548921</v>
      </c>
      <c r="AX206" s="12">
        <v>140</v>
      </c>
      <c r="AY206" s="20">
        <f t="shared" si="110"/>
        <v>-7.000000000000008</v>
      </c>
      <c r="AZ206" s="12">
        <v>147.6</v>
      </c>
      <c r="BA206" s="20">
        <f t="shared" si="111"/>
        <v>-1.6260162601626056</v>
      </c>
      <c r="BB206" s="12">
        <v>132</v>
      </c>
      <c r="BC206" s="20">
        <f t="shared" si="112"/>
        <v>-2.045454545454537</v>
      </c>
      <c r="BD206" s="12">
        <v>137.4</v>
      </c>
      <c r="BE206" s="20">
        <f t="shared" si="113"/>
        <v>-4.0029112081513833</v>
      </c>
      <c r="BF206" s="30">
        <v>142.1</v>
      </c>
      <c r="BG206" s="39">
        <f t="shared" si="114"/>
        <v>-2.8149190710767069</v>
      </c>
    </row>
    <row r="207" spans="1:59" hidden="1" x14ac:dyDescent="0.3">
      <c r="A207" s="11" t="s">
        <v>33</v>
      </c>
      <c r="B207" s="12">
        <v>2018</v>
      </c>
      <c r="C207" s="11" t="s">
        <v>48</v>
      </c>
      <c r="D207" s="11">
        <f t="shared" si="88"/>
        <v>9</v>
      </c>
      <c r="E207" s="12">
        <v>137</v>
      </c>
      <c r="F207" s="32">
        <f t="shared" si="89"/>
        <v>1.167883211678828</v>
      </c>
      <c r="G207" s="12">
        <v>143.1</v>
      </c>
      <c r="H207" s="20">
        <f t="shared" si="90"/>
        <v>1.8867924528302007</v>
      </c>
      <c r="I207" s="12">
        <v>132.80000000000001</v>
      </c>
      <c r="J207" s="20">
        <f t="shared" si="91"/>
        <v>1.7319277108433604</v>
      </c>
      <c r="K207" s="12">
        <v>141.5</v>
      </c>
      <c r="L207" s="20">
        <f t="shared" si="92"/>
        <v>0.98939929328622311</v>
      </c>
      <c r="M207" s="12">
        <v>117.8</v>
      </c>
      <c r="N207" s="20">
        <f t="shared" si="93"/>
        <v>3.6502546689303883</v>
      </c>
      <c r="O207" s="12">
        <v>140</v>
      </c>
      <c r="P207" s="20">
        <f t="shared" si="94"/>
        <v>3.8571428571428612</v>
      </c>
      <c r="Q207" s="12">
        <v>151.30000000000001</v>
      </c>
      <c r="R207" s="20">
        <f t="shared" si="95"/>
        <v>-0.85922009253140208</v>
      </c>
      <c r="S207" s="12">
        <v>113.5</v>
      </c>
      <c r="T207" s="20">
        <f t="shared" si="96"/>
        <v>6.9603524229074942</v>
      </c>
      <c r="U207" s="12">
        <v>112.3</v>
      </c>
      <c r="V207" s="20">
        <f t="shared" si="97"/>
        <v>1.2466607301870043</v>
      </c>
      <c r="W207" s="12">
        <v>141.19999999999999</v>
      </c>
      <c r="X207" s="20">
        <f t="shared" si="98"/>
        <v>-1.2039660056657144</v>
      </c>
      <c r="Y207" s="12">
        <v>127.7</v>
      </c>
      <c r="Z207" s="20">
        <f t="shared" si="99"/>
        <v>2.4275646045419017</v>
      </c>
      <c r="AA207" s="12">
        <v>151.30000000000001</v>
      </c>
      <c r="AB207" s="20">
        <f t="shared" si="100"/>
        <v>1.6523463317911431</v>
      </c>
      <c r="AC207" s="12">
        <v>138.9</v>
      </c>
      <c r="AD207" s="20">
        <f t="shared" si="101"/>
        <v>1.079913606911447</v>
      </c>
      <c r="AE207" s="12">
        <v>163.30000000000001</v>
      </c>
      <c r="AF207" s="20">
        <f t="shared" si="102"/>
        <v>-2.5107164727495546</v>
      </c>
      <c r="AG207" s="12">
        <v>140.80000000000001</v>
      </c>
      <c r="AH207" s="20">
        <f t="shared" si="103"/>
        <v>4.9005681818181648</v>
      </c>
      <c r="AI207" s="12">
        <v>129.30000000000001</v>
      </c>
      <c r="AJ207" s="20">
        <f t="shared" si="104"/>
        <v>7.5792730085073341</v>
      </c>
      <c r="AK207" s="12">
        <v>139.1</v>
      </c>
      <c r="AL207" s="20">
        <f t="shared" si="105"/>
        <v>5.3199137311286888</v>
      </c>
      <c r="AM207" s="11" t="s">
        <v>112</v>
      </c>
      <c r="AN207" s="11">
        <f t="shared" si="115"/>
        <v>145.30000000000001</v>
      </c>
      <c r="AO207" s="20">
        <f t="shared" si="87"/>
        <v>0.68823124569855465</v>
      </c>
      <c r="AP207" s="12">
        <v>131.19999999999999</v>
      </c>
      <c r="AQ207" s="20">
        <f t="shared" si="106"/>
        <v>8.4603658536585549</v>
      </c>
      <c r="AR207" s="12">
        <v>134.9</v>
      </c>
      <c r="AS207" s="20">
        <f t="shared" si="107"/>
        <v>3.5581912527798245</v>
      </c>
      <c r="AT207" s="12">
        <v>135.69999999999999</v>
      </c>
      <c r="AU207" s="20">
        <f t="shared" si="108"/>
        <v>1.989683124539438</v>
      </c>
      <c r="AV207" s="12">
        <v>122.5</v>
      </c>
      <c r="AW207" s="20">
        <f t="shared" si="109"/>
        <v>2.8571428571428572</v>
      </c>
      <c r="AX207" s="12">
        <v>130.19999999999999</v>
      </c>
      <c r="AY207" s="20">
        <f t="shared" si="110"/>
        <v>3.302611367127505</v>
      </c>
      <c r="AZ207" s="12">
        <v>145.19999999999999</v>
      </c>
      <c r="BA207" s="20">
        <f t="shared" si="111"/>
        <v>0.68870523415977969</v>
      </c>
      <c r="BB207" s="12">
        <v>129.30000000000001</v>
      </c>
      <c r="BC207" s="20">
        <f t="shared" si="112"/>
        <v>1.2374323279195625</v>
      </c>
      <c r="BD207" s="12">
        <v>131.9</v>
      </c>
      <c r="BE207" s="20">
        <f t="shared" si="113"/>
        <v>2.1228203184230345</v>
      </c>
      <c r="BF207" s="30">
        <v>138.1</v>
      </c>
      <c r="BG207" s="39">
        <f t="shared" si="114"/>
        <v>1.5206372194062232</v>
      </c>
    </row>
    <row r="208" spans="1:59" hidden="1" x14ac:dyDescent="0.3">
      <c r="A208" s="11" t="s">
        <v>35</v>
      </c>
      <c r="B208" s="12">
        <v>2018</v>
      </c>
      <c r="C208" s="11" t="s">
        <v>48</v>
      </c>
      <c r="D208" s="11">
        <f t="shared" si="88"/>
        <v>9</v>
      </c>
      <c r="E208" s="12">
        <v>138.6</v>
      </c>
      <c r="F208" s="32">
        <f t="shared" si="89"/>
        <v>0.50505050505051741</v>
      </c>
      <c r="G208" s="12">
        <v>145.80000000000001</v>
      </c>
      <c r="H208" s="20">
        <f t="shared" si="90"/>
        <v>1.2345679012345561</v>
      </c>
      <c r="I208" s="12">
        <v>135.1</v>
      </c>
      <c r="J208" s="20">
        <f t="shared" si="91"/>
        <v>-0.37009622501850481</v>
      </c>
      <c r="K208" s="12">
        <v>142.9</v>
      </c>
      <c r="L208" s="20">
        <f t="shared" si="92"/>
        <v>-0.69979006298110558</v>
      </c>
      <c r="M208" s="12">
        <v>122.1</v>
      </c>
      <c r="N208" s="20">
        <f t="shared" si="93"/>
        <v>1.1466011466011512</v>
      </c>
      <c r="O208" s="12">
        <v>145.4</v>
      </c>
      <c r="P208" s="20">
        <f t="shared" si="94"/>
        <v>-0.61898211829436423</v>
      </c>
      <c r="Q208" s="12">
        <v>150</v>
      </c>
      <c r="R208" s="20">
        <f t="shared" si="95"/>
        <v>-1.6000000000000039</v>
      </c>
      <c r="S208" s="12">
        <v>121.4</v>
      </c>
      <c r="T208" s="20">
        <f t="shared" si="96"/>
        <v>0</v>
      </c>
      <c r="U208" s="12">
        <v>113.7</v>
      </c>
      <c r="V208" s="20">
        <f t="shared" si="97"/>
        <v>-1.2313104661389673</v>
      </c>
      <c r="W208" s="12">
        <v>139.5</v>
      </c>
      <c r="X208" s="20">
        <f t="shared" si="98"/>
        <v>0</v>
      </c>
      <c r="Y208" s="12">
        <v>130.80000000000001</v>
      </c>
      <c r="Z208" s="20">
        <f t="shared" si="99"/>
        <v>2.9051987767583967</v>
      </c>
      <c r="AA208" s="12">
        <v>153.80000000000001</v>
      </c>
      <c r="AB208" s="20">
        <f t="shared" si="100"/>
        <v>0.91027308192456258</v>
      </c>
      <c r="AC208" s="12">
        <v>140.4</v>
      </c>
      <c r="AD208" s="20">
        <f t="shared" si="101"/>
        <v>-0.14245014245015461</v>
      </c>
      <c r="AE208" s="12">
        <v>159.19999999999999</v>
      </c>
      <c r="AF208" s="20">
        <f t="shared" si="102"/>
        <v>0.25125628140703876</v>
      </c>
      <c r="AG208" s="12">
        <v>147.69999999999999</v>
      </c>
      <c r="AH208" s="20">
        <f t="shared" si="103"/>
        <v>2.0311442112389981</v>
      </c>
      <c r="AI208" s="12">
        <v>139.1</v>
      </c>
      <c r="AJ208" s="20">
        <f t="shared" si="104"/>
        <v>3.8820992092020177</v>
      </c>
      <c r="AK208" s="12">
        <v>146.5</v>
      </c>
      <c r="AL208" s="20">
        <f t="shared" si="105"/>
        <v>2.2525597269624651</v>
      </c>
      <c r="AM208" s="11" t="s">
        <v>112</v>
      </c>
      <c r="AN208" s="11">
        <f t="shared" si="115"/>
        <v>145.30000000000001</v>
      </c>
      <c r="AO208" s="20">
        <f t="shared" si="87"/>
        <v>0.68823124569855465</v>
      </c>
      <c r="AP208" s="12">
        <v>142.30000000000001</v>
      </c>
      <c r="AQ208" s="20">
        <f t="shared" si="106"/>
        <v>5.2002810962754582</v>
      </c>
      <c r="AR208" s="12">
        <v>139.69999999999999</v>
      </c>
      <c r="AS208" s="20">
        <f t="shared" si="107"/>
        <v>5.5833929849677961</v>
      </c>
      <c r="AT208" s="12">
        <v>138.4</v>
      </c>
      <c r="AU208" s="20">
        <f t="shared" si="108"/>
        <v>4.6242774566474028</v>
      </c>
      <c r="AV208" s="12">
        <v>126</v>
      </c>
      <c r="AW208" s="20">
        <f t="shared" si="109"/>
        <v>3.8095238095238191</v>
      </c>
      <c r="AX208" s="12">
        <v>134.5</v>
      </c>
      <c r="AY208" s="20">
        <f t="shared" si="110"/>
        <v>4.1635687732341964</v>
      </c>
      <c r="AZ208" s="12">
        <v>146.19999999999999</v>
      </c>
      <c r="BA208" s="20">
        <f t="shared" si="111"/>
        <v>1.2311901504788039</v>
      </c>
      <c r="BB208" s="12">
        <v>130.9</v>
      </c>
      <c r="BC208" s="20">
        <f t="shared" si="112"/>
        <v>2.6737967914438503</v>
      </c>
      <c r="BD208" s="12">
        <v>134.69999999999999</v>
      </c>
      <c r="BE208" s="20">
        <f t="shared" si="113"/>
        <v>3.7861915367483472</v>
      </c>
      <c r="BF208" s="30">
        <v>140.19999999999999</v>
      </c>
      <c r="BG208" s="39">
        <f t="shared" si="114"/>
        <v>1.4265335235378032</v>
      </c>
    </row>
    <row r="209" spans="1:59" hidden="1" x14ac:dyDescent="0.3">
      <c r="A209" s="11" t="s">
        <v>30</v>
      </c>
      <c r="B209" s="12">
        <v>2018</v>
      </c>
      <c r="C209" s="11" t="s">
        <v>50</v>
      </c>
      <c r="D209" s="11">
        <f t="shared" si="88"/>
        <v>10</v>
      </c>
      <c r="E209" s="12">
        <v>139.30000000000001</v>
      </c>
      <c r="F209" s="32">
        <f t="shared" si="89"/>
        <v>-1.2203876525484687</v>
      </c>
      <c r="G209" s="12">
        <v>147.6</v>
      </c>
      <c r="H209" s="20">
        <f t="shared" si="90"/>
        <v>-1.8292682926829191</v>
      </c>
      <c r="I209" s="12">
        <v>134.6</v>
      </c>
      <c r="J209" s="20">
        <f t="shared" si="91"/>
        <v>-0.81723625557206125</v>
      </c>
      <c r="K209" s="12">
        <v>141.9</v>
      </c>
      <c r="L209" s="20">
        <f t="shared" si="92"/>
        <v>-0.28188865398168123</v>
      </c>
      <c r="M209" s="12">
        <v>123.5</v>
      </c>
      <c r="N209" s="20">
        <f t="shared" si="93"/>
        <v>-4.4534412955465585</v>
      </c>
      <c r="O209" s="12">
        <v>144.5</v>
      </c>
      <c r="P209" s="20">
        <f t="shared" si="94"/>
        <v>-3.4602076124567476</v>
      </c>
      <c r="Q209" s="12">
        <v>147.6</v>
      </c>
      <c r="R209" s="20">
        <f t="shared" si="95"/>
        <v>3.6585365853658578</v>
      </c>
      <c r="S209" s="12">
        <v>121.4</v>
      </c>
      <c r="T209" s="20">
        <f t="shared" si="96"/>
        <v>-6.7545304777594755</v>
      </c>
      <c r="U209" s="12">
        <v>112.3</v>
      </c>
      <c r="V209" s="20">
        <f t="shared" si="97"/>
        <v>0.44523597506678536</v>
      </c>
      <c r="W209" s="12">
        <v>139.5</v>
      </c>
      <c r="X209" s="20">
        <f t="shared" si="98"/>
        <v>1.1469534050179171</v>
      </c>
      <c r="Y209" s="12">
        <v>134.6</v>
      </c>
      <c r="Z209" s="20">
        <f t="shared" si="99"/>
        <v>-5.2005943536404162</v>
      </c>
      <c r="AA209" s="12">
        <v>155.19999999999999</v>
      </c>
      <c r="AB209" s="20">
        <f t="shared" si="100"/>
        <v>-2.0618556701030855</v>
      </c>
      <c r="AC209" s="12">
        <v>140.19999999999999</v>
      </c>
      <c r="AD209" s="20">
        <f t="shared" si="101"/>
        <v>-0.57061340941510919</v>
      </c>
      <c r="AE209" s="12">
        <v>159.6</v>
      </c>
      <c r="AF209" s="20">
        <f t="shared" si="102"/>
        <v>2.7568922305764447</v>
      </c>
      <c r="AG209" s="12">
        <v>150.69999999999999</v>
      </c>
      <c r="AH209" s="20">
        <f t="shared" si="103"/>
        <v>-6.1048440610484329</v>
      </c>
      <c r="AI209" s="12">
        <v>144.5</v>
      </c>
      <c r="AJ209" s="20">
        <f t="shared" si="104"/>
        <v>-10.173010380622829</v>
      </c>
      <c r="AK209" s="12">
        <v>149.80000000000001</v>
      </c>
      <c r="AL209" s="20">
        <f t="shared" si="105"/>
        <v>-6.7423230974632986</v>
      </c>
      <c r="AM209" s="11" t="s">
        <v>32</v>
      </c>
      <c r="AN209" s="11">
        <v>146.30000000000001</v>
      </c>
      <c r="AO209" s="20">
        <f t="shared" si="87"/>
        <v>0.41011619958987988</v>
      </c>
      <c r="AP209" s="12">
        <v>149.69999999999999</v>
      </c>
      <c r="AQ209" s="20">
        <f t="shared" si="106"/>
        <v>-10.888443553774204</v>
      </c>
      <c r="AR209" s="12">
        <v>147.5</v>
      </c>
      <c r="AS209" s="20">
        <f t="shared" si="107"/>
        <v>-8.4067796610169534</v>
      </c>
      <c r="AT209" s="12">
        <v>144.80000000000001</v>
      </c>
      <c r="AU209" s="20">
        <f t="shared" si="108"/>
        <v>-5.9392265193370317</v>
      </c>
      <c r="AV209" s="12">
        <v>130.80000000000001</v>
      </c>
      <c r="AW209" s="20">
        <f t="shared" si="109"/>
        <v>-5.7339449541284502</v>
      </c>
      <c r="AX209" s="12">
        <v>140.1</v>
      </c>
      <c r="AY209" s="20">
        <f t="shared" si="110"/>
        <v>-6.7094932191291976</v>
      </c>
      <c r="AZ209" s="12">
        <v>148</v>
      </c>
      <c r="BA209" s="20">
        <f t="shared" si="111"/>
        <v>-1.6891891891891893</v>
      </c>
      <c r="BB209" s="12">
        <v>134.4</v>
      </c>
      <c r="BC209" s="20">
        <f t="shared" si="112"/>
        <v>-2.9761904761904758</v>
      </c>
      <c r="BD209" s="12">
        <v>139.80000000000001</v>
      </c>
      <c r="BE209" s="20">
        <f t="shared" si="113"/>
        <v>-5.221745350500723</v>
      </c>
      <c r="BF209" s="30">
        <v>142.19999999999999</v>
      </c>
      <c r="BG209" s="39">
        <f t="shared" si="114"/>
        <v>-2.3206751054852202</v>
      </c>
    </row>
    <row r="210" spans="1:59" hidden="1" x14ac:dyDescent="0.3">
      <c r="A210" s="11" t="s">
        <v>33</v>
      </c>
      <c r="B210" s="12">
        <v>2018</v>
      </c>
      <c r="C210" s="11" t="s">
        <v>50</v>
      </c>
      <c r="D210" s="11">
        <f t="shared" si="88"/>
        <v>10</v>
      </c>
      <c r="E210" s="12">
        <v>137.6</v>
      </c>
      <c r="F210" s="32">
        <f t="shared" si="89"/>
        <v>-0.14534883720929406</v>
      </c>
      <c r="G210" s="12">
        <v>144.9</v>
      </c>
      <c r="H210" s="20">
        <f t="shared" si="90"/>
        <v>3.1746031746031704</v>
      </c>
      <c r="I210" s="12">
        <v>133.5</v>
      </c>
      <c r="J210" s="20">
        <f t="shared" si="91"/>
        <v>2.8464419475655518</v>
      </c>
      <c r="K210" s="12">
        <v>141.5</v>
      </c>
      <c r="L210" s="20">
        <f t="shared" si="92"/>
        <v>0.28268551236749517</v>
      </c>
      <c r="M210" s="12">
        <v>118</v>
      </c>
      <c r="N210" s="20">
        <f t="shared" si="93"/>
        <v>2.6271186440677918</v>
      </c>
      <c r="O210" s="12">
        <v>139.5</v>
      </c>
      <c r="P210" s="20">
        <f t="shared" si="94"/>
        <v>2.1505376344086025</v>
      </c>
      <c r="Q210" s="12">
        <v>153</v>
      </c>
      <c r="R210" s="20">
        <f t="shared" si="95"/>
        <v>-4.117647058823537</v>
      </c>
      <c r="S210" s="12">
        <v>113.2</v>
      </c>
      <c r="T210" s="20">
        <f t="shared" si="96"/>
        <v>5.212014134275611</v>
      </c>
      <c r="U210" s="12">
        <v>112.8</v>
      </c>
      <c r="V210" s="20">
        <f t="shared" si="97"/>
        <v>-0.79787234042552435</v>
      </c>
      <c r="W210" s="12">
        <v>141.1</v>
      </c>
      <c r="X210" s="20">
        <f t="shared" si="98"/>
        <v>-7.0871722182845015E-2</v>
      </c>
      <c r="Y210" s="12">
        <v>127.6</v>
      </c>
      <c r="Z210" s="20">
        <f t="shared" si="99"/>
        <v>4.7021943573667713</v>
      </c>
      <c r="AA210" s="12">
        <v>152</v>
      </c>
      <c r="AB210" s="20">
        <f t="shared" si="100"/>
        <v>1.6447368421052631</v>
      </c>
      <c r="AC210" s="12">
        <v>139.4</v>
      </c>
      <c r="AD210" s="20">
        <f t="shared" si="101"/>
        <v>0.21520803443327327</v>
      </c>
      <c r="AE210" s="12">
        <v>164</v>
      </c>
      <c r="AF210" s="20">
        <f t="shared" si="102"/>
        <v>-0.85365853658536939</v>
      </c>
      <c r="AG210" s="12">
        <v>141.5</v>
      </c>
      <c r="AH210" s="20">
        <f t="shared" si="103"/>
        <v>4.5936395759717312</v>
      </c>
      <c r="AI210" s="12">
        <v>129.80000000000001</v>
      </c>
      <c r="AJ210" s="20">
        <f t="shared" si="104"/>
        <v>7.2419106317411224</v>
      </c>
      <c r="AK210" s="12">
        <v>139.69999999999999</v>
      </c>
      <c r="AL210" s="20">
        <f t="shared" si="105"/>
        <v>5.0823192555476187</v>
      </c>
      <c r="AM210" s="11" t="s">
        <v>113</v>
      </c>
      <c r="AN210" s="11">
        <f t="shared" si="115"/>
        <v>146.30000000000001</v>
      </c>
      <c r="AO210" s="20">
        <f t="shared" si="87"/>
        <v>0.41011619958987988</v>
      </c>
      <c r="AP210" s="12">
        <v>133.4</v>
      </c>
      <c r="AQ210" s="20">
        <f t="shared" si="106"/>
        <v>8.9205397301349372</v>
      </c>
      <c r="AR210" s="12">
        <v>135.1</v>
      </c>
      <c r="AS210" s="20">
        <f t="shared" si="107"/>
        <v>5.2553663952627643</v>
      </c>
      <c r="AT210" s="12">
        <v>136.19999999999999</v>
      </c>
      <c r="AU210" s="20">
        <f t="shared" si="108"/>
        <v>4.331864904552134</v>
      </c>
      <c r="AV210" s="12">
        <v>123.3</v>
      </c>
      <c r="AW210" s="20">
        <f t="shared" si="109"/>
        <v>1.7842660178426624</v>
      </c>
      <c r="AX210" s="12">
        <v>130.69999999999999</v>
      </c>
      <c r="AY210" s="20">
        <f t="shared" si="110"/>
        <v>4.437643458301463</v>
      </c>
      <c r="AZ210" s="12">
        <v>145.5</v>
      </c>
      <c r="BA210" s="20">
        <f t="shared" si="111"/>
        <v>1.5807560137457124</v>
      </c>
      <c r="BB210" s="12">
        <v>130.4</v>
      </c>
      <c r="BC210" s="20">
        <f t="shared" si="112"/>
        <v>1.2269938650306704</v>
      </c>
      <c r="BD210" s="12">
        <v>132.5</v>
      </c>
      <c r="BE210" s="20">
        <f t="shared" si="113"/>
        <v>2.8679245283018955</v>
      </c>
      <c r="BF210" s="30">
        <v>138.9</v>
      </c>
      <c r="BG210" s="39">
        <f t="shared" si="114"/>
        <v>1.3678905687545035</v>
      </c>
    </row>
    <row r="211" spans="1:59" hidden="1" x14ac:dyDescent="0.3">
      <c r="A211" s="11" t="s">
        <v>35</v>
      </c>
      <c r="B211" s="12">
        <v>2018</v>
      </c>
      <c r="C211" s="11" t="s">
        <v>50</v>
      </c>
      <c r="D211" s="11">
        <f t="shared" si="88"/>
        <v>10</v>
      </c>
      <c r="E211" s="12">
        <v>137.4</v>
      </c>
      <c r="F211" s="32">
        <f t="shared" si="89"/>
        <v>-0.21834061135372007</v>
      </c>
      <c r="G211" s="12">
        <v>149.5</v>
      </c>
      <c r="H211" s="20">
        <f t="shared" si="90"/>
        <v>0.86956521739131198</v>
      </c>
      <c r="I211" s="12">
        <v>137.30000000000001</v>
      </c>
      <c r="J211" s="20">
        <f t="shared" si="91"/>
        <v>-0.43699927166789709</v>
      </c>
      <c r="K211" s="12">
        <v>141.9</v>
      </c>
      <c r="L211" s="20">
        <f t="shared" si="92"/>
        <v>0</v>
      </c>
      <c r="M211" s="12">
        <v>121.1</v>
      </c>
      <c r="N211" s="20">
        <f t="shared" si="93"/>
        <v>1.4037985136251057</v>
      </c>
      <c r="O211" s="12">
        <v>142.5</v>
      </c>
      <c r="P211" s="20">
        <f t="shared" si="94"/>
        <v>0.98245614035088125</v>
      </c>
      <c r="Q211" s="12">
        <v>146.69999999999999</v>
      </c>
      <c r="R211" s="20">
        <f t="shared" si="95"/>
        <v>0.54533060668030775</v>
      </c>
      <c r="S211" s="12">
        <v>119.1</v>
      </c>
      <c r="T211" s="20">
        <f t="shared" si="96"/>
        <v>1.5952980688497109</v>
      </c>
      <c r="U211" s="12">
        <v>111.9</v>
      </c>
      <c r="V211" s="20">
        <f t="shared" si="97"/>
        <v>-0.26809651474531848</v>
      </c>
      <c r="W211" s="12">
        <v>141</v>
      </c>
      <c r="X211" s="20">
        <f t="shared" si="98"/>
        <v>-0.28368794326241542</v>
      </c>
      <c r="Y211" s="12">
        <v>133.6</v>
      </c>
      <c r="Z211" s="20">
        <f t="shared" si="99"/>
        <v>2.919161676646711</v>
      </c>
      <c r="AA211" s="12">
        <v>154.5</v>
      </c>
      <c r="AB211" s="20">
        <f t="shared" si="100"/>
        <v>1.0355987055016145</v>
      </c>
      <c r="AC211" s="12">
        <v>139.69999999999999</v>
      </c>
      <c r="AD211" s="20">
        <f t="shared" si="101"/>
        <v>0.21474588403723077</v>
      </c>
      <c r="AE211" s="12">
        <v>162.6</v>
      </c>
      <c r="AF211" s="20">
        <f t="shared" si="102"/>
        <v>-0.43050430504304349</v>
      </c>
      <c r="AG211" s="12">
        <v>148</v>
      </c>
      <c r="AH211" s="20">
        <f t="shared" si="103"/>
        <v>2.499999999999992</v>
      </c>
      <c r="AI211" s="12">
        <v>139.19999999999999</v>
      </c>
      <c r="AJ211" s="20">
        <f t="shared" si="104"/>
        <v>4.5258620689655258</v>
      </c>
      <c r="AK211" s="12">
        <v>146.80000000000001</v>
      </c>
      <c r="AL211" s="20">
        <f t="shared" si="105"/>
        <v>2.7247956403269753</v>
      </c>
      <c r="AM211" s="11" t="s">
        <v>114</v>
      </c>
      <c r="AN211" s="11">
        <v>146.30000000000001</v>
      </c>
      <c r="AO211" s="20">
        <f t="shared" si="87"/>
        <v>0.41011619958987988</v>
      </c>
      <c r="AP211" s="12">
        <v>145.30000000000001</v>
      </c>
      <c r="AQ211" s="20">
        <f t="shared" si="106"/>
        <v>3.4411562284927735</v>
      </c>
      <c r="AR211" s="12">
        <v>142.19999999999999</v>
      </c>
      <c r="AS211" s="20">
        <f t="shared" si="107"/>
        <v>4.0787623066104155</v>
      </c>
      <c r="AT211" s="12">
        <v>142.1</v>
      </c>
      <c r="AU211" s="20">
        <f t="shared" si="108"/>
        <v>2.322308233638291</v>
      </c>
      <c r="AV211" s="12">
        <v>125.5</v>
      </c>
      <c r="AW211" s="20">
        <f t="shared" si="109"/>
        <v>3.8247011952191325</v>
      </c>
      <c r="AX211" s="12">
        <v>136.5</v>
      </c>
      <c r="AY211" s="20">
        <f t="shared" si="110"/>
        <v>4.8351648351648313</v>
      </c>
      <c r="AZ211" s="12">
        <v>147.80000000000001</v>
      </c>
      <c r="BA211" s="20">
        <f t="shared" si="111"/>
        <v>1.623815967523665</v>
      </c>
      <c r="BB211" s="12">
        <v>132</v>
      </c>
      <c r="BC211" s="20">
        <f t="shared" si="112"/>
        <v>0.83333333333332904</v>
      </c>
      <c r="BD211" s="12">
        <v>136.30000000000001</v>
      </c>
      <c r="BE211" s="20">
        <f t="shared" si="113"/>
        <v>2.7879677182685128</v>
      </c>
      <c r="BF211" s="30">
        <v>140.80000000000001</v>
      </c>
      <c r="BG211" s="39">
        <f t="shared" si="114"/>
        <v>1.1363636363636322</v>
      </c>
    </row>
    <row r="212" spans="1:59" hidden="1" x14ac:dyDescent="0.3">
      <c r="A212" s="11" t="s">
        <v>30</v>
      </c>
      <c r="B212" s="12">
        <v>2018</v>
      </c>
      <c r="C212" s="11" t="s">
        <v>53</v>
      </c>
      <c r="D212" s="11">
        <f t="shared" si="88"/>
        <v>11</v>
      </c>
      <c r="E212" s="12">
        <v>137.1</v>
      </c>
      <c r="F212" s="32">
        <f t="shared" si="89"/>
        <v>0.7293946024799417</v>
      </c>
      <c r="G212" s="12">
        <v>150.80000000000001</v>
      </c>
      <c r="H212" s="20">
        <f t="shared" si="90"/>
        <v>-2.9840848806366047</v>
      </c>
      <c r="I212" s="12">
        <v>136.69999999999999</v>
      </c>
      <c r="J212" s="20">
        <f t="shared" si="91"/>
        <v>0.80468178493052145</v>
      </c>
      <c r="K212" s="12">
        <v>141.9</v>
      </c>
      <c r="L212" s="20">
        <f t="shared" si="92"/>
        <v>-0.21141649048626593</v>
      </c>
      <c r="M212" s="12">
        <v>122.8</v>
      </c>
      <c r="N212" s="20">
        <f t="shared" si="93"/>
        <v>-3.8273615635179179</v>
      </c>
      <c r="O212" s="12">
        <v>143.9</v>
      </c>
      <c r="P212" s="20">
        <f t="shared" si="94"/>
        <v>-1.6678248783877734</v>
      </c>
      <c r="Q212" s="12">
        <v>147.5</v>
      </c>
      <c r="R212" s="20">
        <f t="shared" si="95"/>
        <v>-1.5593220338983127</v>
      </c>
      <c r="S212" s="12">
        <v>121</v>
      </c>
      <c r="T212" s="20">
        <f t="shared" si="96"/>
        <v>-4.7107438016528942</v>
      </c>
      <c r="U212" s="12">
        <v>111.6</v>
      </c>
      <c r="V212" s="20">
        <f t="shared" si="97"/>
        <v>0.80645161290323097</v>
      </c>
      <c r="W212" s="12">
        <v>140.6</v>
      </c>
      <c r="X212" s="20">
        <f t="shared" si="98"/>
        <v>0.56899004267426134</v>
      </c>
      <c r="Y212" s="12">
        <v>137.5</v>
      </c>
      <c r="Z212" s="20">
        <f t="shared" si="99"/>
        <v>-6.9090909090909092</v>
      </c>
      <c r="AA212" s="12">
        <v>156.1</v>
      </c>
      <c r="AB212" s="20">
        <f t="shared" si="100"/>
        <v>-2.2421524663677133</v>
      </c>
      <c r="AC212" s="12">
        <v>140</v>
      </c>
      <c r="AD212" s="20">
        <f t="shared" si="101"/>
        <v>-0.6428571428571469</v>
      </c>
      <c r="AE212" s="12">
        <v>161.9</v>
      </c>
      <c r="AF212" s="20">
        <f t="shared" si="102"/>
        <v>1.5441630636195181</v>
      </c>
      <c r="AG212" s="12">
        <v>151.69999999999999</v>
      </c>
      <c r="AH212" s="20">
        <f t="shared" si="103"/>
        <v>-6.1305207646670956</v>
      </c>
      <c r="AI212" s="12">
        <v>145.5</v>
      </c>
      <c r="AJ212" s="20">
        <f t="shared" si="104"/>
        <v>-10.515463917525782</v>
      </c>
      <c r="AK212" s="12">
        <v>150.80000000000001</v>
      </c>
      <c r="AL212" s="20">
        <f t="shared" si="105"/>
        <v>-6.8302387267904576</v>
      </c>
      <c r="AM212" s="11" t="s">
        <v>32</v>
      </c>
      <c r="AN212" s="11">
        <v>146.9</v>
      </c>
      <c r="AO212" s="20">
        <f t="shared" si="87"/>
        <v>-0.27229407760381596</v>
      </c>
      <c r="AP212" s="12">
        <v>150.30000000000001</v>
      </c>
      <c r="AQ212" s="20">
        <f t="shared" si="106"/>
        <v>-9.0485695276114573</v>
      </c>
      <c r="AR212" s="12">
        <v>148</v>
      </c>
      <c r="AS212" s="20">
        <f t="shared" si="107"/>
        <v>-8.243243243243235</v>
      </c>
      <c r="AT212" s="12">
        <v>145.4</v>
      </c>
      <c r="AU212" s="20">
        <f t="shared" si="108"/>
        <v>-5.9147180192572177</v>
      </c>
      <c r="AV212" s="12">
        <v>130.30000000000001</v>
      </c>
      <c r="AW212" s="20">
        <f t="shared" si="109"/>
        <v>-6.9838833461243341</v>
      </c>
      <c r="AX212" s="12">
        <v>143.1</v>
      </c>
      <c r="AY212" s="20">
        <f t="shared" si="110"/>
        <v>-8.2459818308874784</v>
      </c>
      <c r="AZ212" s="12">
        <v>150.19999999999999</v>
      </c>
      <c r="BA212" s="20">
        <f t="shared" si="111"/>
        <v>-2.7296937416777594</v>
      </c>
      <c r="BB212" s="12">
        <v>133.1</v>
      </c>
      <c r="BC212" s="20">
        <f t="shared" si="112"/>
        <v>-1.9534184823440981</v>
      </c>
      <c r="BD212" s="12">
        <v>140.1</v>
      </c>
      <c r="BE212" s="20">
        <f t="shared" si="113"/>
        <v>-5.6388294075660284</v>
      </c>
      <c r="BF212" s="30">
        <v>142.4</v>
      </c>
      <c r="BG212" s="39">
        <f t="shared" si="114"/>
        <v>-2.387640449438206</v>
      </c>
    </row>
    <row r="213" spans="1:59" hidden="1" x14ac:dyDescent="0.3">
      <c r="A213" s="11" t="s">
        <v>33</v>
      </c>
      <c r="B213" s="12">
        <v>2018</v>
      </c>
      <c r="C213" s="11" t="s">
        <v>53</v>
      </c>
      <c r="D213" s="11">
        <f t="shared" si="88"/>
        <v>11</v>
      </c>
      <c r="E213" s="12">
        <v>138.1</v>
      </c>
      <c r="F213" s="32">
        <f t="shared" si="89"/>
        <v>-0.50687907313540093</v>
      </c>
      <c r="G213" s="12">
        <v>146.30000000000001</v>
      </c>
      <c r="H213" s="20">
        <f t="shared" si="90"/>
        <v>1.9822282980177561</v>
      </c>
      <c r="I213" s="12">
        <v>137.80000000000001</v>
      </c>
      <c r="J213" s="20">
        <f t="shared" si="91"/>
        <v>-0.50798258345429392</v>
      </c>
      <c r="K213" s="12">
        <v>141.6</v>
      </c>
      <c r="L213" s="20">
        <f t="shared" si="92"/>
        <v>0.14124293785311939</v>
      </c>
      <c r="M213" s="12">
        <v>118.1</v>
      </c>
      <c r="N213" s="20">
        <f t="shared" si="93"/>
        <v>2.5402201524132093</v>
      </c>
      <c r="O213" s="12">
        <v>141.5</v>
      </c>
      <c r="P213" s="20">
        <f t="shared" si="94"/>
        <v>0.91872791519435426</v>
      </c>
      <c r="Q213" s="12">
        <v>145.19999999999999</v>
      </c>
      <c r="R213" s="20">
        <f t="shared" si="95"/>
        <v>1.0330578512396695</v>
      </c>
      <c r="S213" s="12">
        <v>115.3</v>
      </c>
      <c r="T213" s="20">
        <f t="shared" si="96"/>
        <v>3.2957502168256698</v>
      </c>
      <c r="U213" s="12">
        <v>112.5</v>
      </c>
      <c r="V213" s="20">
        <f t="shared" si="97"/>
        <v>-0.53333333333332833</v>
      </c>
      <c r="W213" s="12">
        <v>141.4</v>
      </c>
      <c r="X213" s="20">
        <f t="shared" si="98"/>
        <v>-0.3536067892503536</v>
      </c>
      <c r="Y213" s="12">
        <v>128</v>
      </c>
      <c r="Z213" s="20">
        <f t="shared" si="99"/>
        <v>4.296875</v>
      </c>
      <c r="AA213" s="12">
        <v>152.6</v>
      </c>
      <c r="AB213" s="20">
        <f t="shared" si="100"/>
        <v>1.2450851900393223</v>
      </c>
      <c r="AC213" s="12">
        <v>139.1</v>
      </c>
      <c r="AD213" s="20">
        <f t="shared" si="101"/>
        <v>0.43134435657799736</v>
      </c>
      <c r="AE213" s="12">
        <v>164.4</v>
      </c>
      <c r="AF213" s="20">
        <f t="shared" si="102"/>
        <v>-1.094890510948912</v>
      </c>
      <c r="AG213" s="12">
        <v>142.4</v>
      </c>
      <c r="AH213" s="20">
        <f t="shared" si="103"/>
        <v>3.9325842696629172</v>
      </c>
      <c r="AI213" s="12">
        <v>130.19999999999999</v>
      </c>
      <c r="AJ213" s="20">
        <f t="shared" si="104"/>
        <v>6.8356374807987761</v>
      </c>
      <c r="AK213" s="12">
        <v>140.5</v>
      </c>
      <c r="AL213" s="20">
        <f t="shared" si="105"/>
        <v>4.4128113879003479</v>
      </c>
      <c r="AM213" s="11" t="s">
        <v>114</v>
      </c>
      <c r="AN213" s="11">
        <f t="shared" si="115"/>
        <v>146.9</v>
      </c>
      <c r="AO213" s="20">
        <f t="shared" si="87"/>
        <v>-0.27229407760381596</v>
      </c>
      <c r="AP213" s="12">
        <v>136.69999999999999</v>
      </c>
      <c r="AQ213" s="20">
        <f t="shared" si="106"/>
        <v>6.1448427212874952</v>
      </c>
      <c r="AR213" s="12">
        <v>135.80000000000001</v>
      </c>
      <c r="AS213" s="20">
        <f t="shared" si="107"/>
        <v>4.712812960235623</v>
      </c>
      <c r="AT213" s="12">
        <v>136.80000000000001</v>
      </c>
      <c r="AU213" s="20">
        <f t="shared" si="108"/>
        <v>3.8742690058479403</v>
      </c>
      <c r="AV213" s="12">
        <v>121.2</v>
      </c>
      <c r="AW213" s="20">
        <f t="shared" si="109"/>
        <v>3.5478547854785458</v>
      </c>
      <c r="AX213" s="12">
        <v>131.30000000000001</v>
      </c>
      <c r="AY213" s="20">
        <f t="shared" si="110"/>
        <v>3.9603960396039515</v>
      </c>
      <c r="AZ213" s="12">
        <v>146.1</v>
      </c>
      <c r="BA213" s="20">
        <f t="shared" si="111"/>
        <v>1.1635865845311546</v>
      </c>
      <c r="BB213" s="12">
        <v>130.5</v>
      </c>
      <c r="BC213" s="20">
        <f t="shared" si="112"/>
        <v>1.1494252873563218</v>
      </c>
      <c r="BD213" s="12">
        <v>132.19999999999999</v>
      </c>
      <c r="BE213" s="20">
        <f t="shared" si="113"/>
        <v>3.1013615733736937</v>
      </c>
      <c r="BF213" s="30">
        <v>139</v>
      </c>
      <c r="BG213" s="39">
        <f t="shared" si="114"/>
        <v>1.2949640287769866</v>
      </c>
    </row>
    <row r="214" spans="1:59" hidden="1" x14ac:dyDescent="0.3">
      <c r="A214" s="11" t="s">
        <v>35</v>
      </c>
      <c r="B214" s="12">
        <v>2018</v>
      </c>
      <c r="C214" s="11" t="s">
        <v>53</v>
      </c>
      <c r="D214" s="11">
        <f t="shared" si="88"/>
        <v>11</v>
      </c>
      <c r="E214" s="12">
        <v>137.4</v>
      </c>
      <c r="F214" s="32">
        <f t="shared" si="89"/>
        <v>-0.21834061135372007</v>
      </c>
      <c r="G214" s="12">
        <v>149.19999999999999</v>
      </c>
      <c r="H214" s="20">
        <f t="shared" si="90"/>
        <v>1.8096514745308427</v>
      </c>
      <c r="I214" s="12">
        <v>137.1</v>
      </c>
      <c r="J214" s="20">
        <f t="shared" si="91"/>
        <v>0.21881838074399082</v>
      </c>
      <c r="K214" s="12">
        <v>141.80000000000001</v>
      </c>
      <c r="L214" s="20">
        <f t="shared" si="92"/>
        <v>0.42313117066290146</v>
      </c>
      <c r="M214" s="12">
        <v>121.1</v>
      </c>
      <c r="N214" s="20">
        <f t="shared" si="93"/>
        <v>2.5598678777869601</v>
      </c>
      <c r="O214" s="12">
        <v>142.80000000000001</v>
      </c>
      <c r="P214" s="20">
        <f t="shared" si="94"/>
        <v>-1.8207282913165423</v>
      </c>
      <c r="Q214" s="12">
        <v>146.69999999999999</v>
      </c>
      <c r="R214" s="20">
        <f t="shared" si="95"/>
        <v>-6.8847989093387838</v>
      </c>
      <c r="S214" s="12">
        <v>119.1</v>
      </c>
      <c r="T214" s="20">
        <f t="shared" si="96"/>
        <v>1.511335012594468</v>
      </c>
      <c r="U214" s="12">
        <v>111.9</v>
      </c>
      <c r="V214" s="20">
        <f t="shared" si="97"/>
        <v>-1.7873100983020553</v>
      </c>
      <c r="W214" s="12">
        <v>140.9</v>
      </c>
      <c r="X214" s="20">
        <f t="shared" si="98"/>
        <v>-0.49680624556424202</v>
      </c>
      <c r="Y214" s="12">
        <v>133.5</v>
      </c>
      <c r="Z214" s="20">
        <f t="shared" si="99"/>
        <v>3.2209737827715439</v>
      </c>
      <c r="AA214" s="12">
        <v>154.5</v>
      </c>
      <c r="AB214" s="20">
        <f t="shared" si="100"/>
        <v>0.97087378640776689</v>
      </c>
      <c r="AC214" s="12">
        <v>139.69999999999999</v>
      </c>
      <c r="AD214" s="20">
        <f t="shared" si="101"/>
        <v>-0.85898353614888234</v>
      </c>
      <c r="AE214" s="12">
        <v>162.6</v>
      </c>
      <c r="AF214" s="20">
        <f t="shared" si="102"/>
        <v>-0.12300123001229314</v>
      </c>
      <c r="AG214" s="12">
        <v>148</v>
      </c>
      <c r="AH214" s="20">
        <f t="shared" si="103"/>
        <v>2.4324324324324289</v>
      </c>
      <c r="AI214" s="12">
        <v>139.1</v>
      </c>
      <c r="AJ214" s="20">
        <f t="shared" si="104"/>
        <v>4.8885693745506913</v>
      </c>
      <c r="AK214" s="12">
        <v>146.69999999999999</v>
      </c>
      <c r="AL214" s="20">
        <f t="shared" si="105"/>
        <v>2.7948193592365529</v>
      </c>
      <c r="AM214" s="11" t="s">
        <v>114</v>
      </c>
      <c r="AN214" s="11">
        <f t="shared" si="115"/>
        <v>146.9</v>
      </c>
      <c r="AO214" s="20">
        <f t="shared" si="87"/>
        <v>-0.27229407760381596</v>
      </c>
      <c r="AP214" s="12">
        <v>145.1</v>
      </c>
      <c r="AQ214" s="20">
        <f t="shared" si="106"/>
        <v>2.6878015161957309</v>
      </c>
      <c r="AR214" s="12">
        <v>142.19999999999999</v>
      </c>
      <c r="AS214" s="20">
        <f t="shared" si="107"/>
        <v>5.1336146272855219</v>
      </c>
      <c r="AT214" s="12">
        <v>142.1</v>
      </c>
      <c r="AU214" s="20">
        <f t="shared" si="108"/>
        <v>5.2779732582688244</v>
      </c>
      <c r="AV214" s="12">
        <v>125.5</v>
      </c>
      <c r="AW214" s="20">
        <f t="shared" si="109"/>
        <v>2.7091633466135501</v>
      </c>
      <c r="AX214" s="12">
        <v>136.5</v>
      </c>
      <c r="AY214" s="20">
        <f t="shared" si="110"/>
        <v>4.9816849816849906</v>
      </c>
      <c r="AZ214" s="12">
        <v>147.80000000000001</v>
      </c>
      <c r="BA214" s="20">
        <f t="shared" si="111"/>
        <v>4.9391069012178503</v>
      </c>
      <c r="BB214" s="12">
        <v>132</v>
      </c>
      <c r="BC214" s="20">
        <f t="shared" si="112"/>
        <v>0.90909090909090051</v>
      </c>
      <c r="BD214" s="12">
        <v>136.30000000000001</v>
      </c>
      <c r="BE214" s="20">
        <f t="shared" si="113"/>
        <v>3.8884812912692461</v>
      </c>
      <c r="BF214" s="30">
        <v>140.80000000000001</v>
      </c>
      <c r="BG214" s="39">
        <f t="shared" si="114"/>
        <v>0.78124999999999589</v>
      </c>
    </row>
    <row r="215" spans="1:59" hidden="1" x14ac:dyDescent="0.3">
      <c r="A215" s="11" t="s">
        <v>30</v>
      </c>
      <c r="B215" s="12">
        <v>2018</v>
      </c>
      <c r="C215" s="11" t="s">
        <v>55</v>
      </c>
      <c r="D215" s="11">
        <f t="shared" si="88"/>
        <v>12</v>
      </c>
      <c r="E215" s="12">
        <v>137.1</v>
      </c>
      <c r="F215" s="32">
        <f t="shared" si="89"/>
        <v>1.0211524434719226</v>
      </c>
      <c r="G215" s="12">
        <v>151.9</v>
      </c>
      <c r="H215" s="20">
        <f t="shared" si="90"/>
        <v>-2.699144173798548</v>
      </c>
      <c r="I215" s="12">
        <v>137.4</v>
      </c>
      <c r="J215" s="20">
        <f t="shared" si="91"/>
        <v>2.6928675400291038</v>
      </c>
      <c r="K215" s="12">
        <v>142.4</v>
      </c>
      <c r="L215" s="20">
        <f t="shared" si="92"/>
        <v>-0.56179775280899669</v>
      </c>
      <c r="M215" s="12">
        <v>124.2</v>
      </c>
      <c r="N215" s="20">
        <f t="shared" si="93"/>
        <v>-4.9114331723027442</v>
      </c>
      <c r="O215" s="12">
        <v>140.19999999999999</v>
      </c>
      <c r="P215" s="20">
        <f t="shared" si="94"/>
        <v>-1.2125534950071246</v>
      </c>
      <c r="Q215" s="12">
        <v>136.6</v>
      </c>
      <c r="R215" s="20">
        <f t="shared" si="95"/>
        <v>-3.0746705710102407</v>
      </c>
      <c r="S215" s="12">
        <v>120.9</v>
      </c>
      <c r="T215" s="20">
        <f t="shared" si="96"/>
        <v>-2.8122415219189461</v>
      </c>
      <c r="U215" s="12">
        <v>109.9</v>
      </c>
      <c r="V215" s="20">
        <f t="shared" si="97"/>
        <v>1.0009099181073651</v>
      </c>
      <c r="W215" s="12">
        <v>140.19999999999999</v>
      </c>
      <c r="X215" s="20">
        <f t="shared" si="98"/>
        <v>0.92724679029958024</v>
      </c>
      <c r="Y215" s="12">
        <v>137.80000000000001</v>
      </c>
      <c r="Z215" s="20">
        <f t="shared" si="99"/>
        <v>-7.0391872278664849</v>
      </c>
      <c r="AA215" s="12">
        <v>156</v>
      </c>
      <c r="AB215" s="20">
        <f t="shared" si="100"/>
        <v>-1.9871794871794837</v>
      </c>
      <c r="AC215" s="12">
        <v>138.5</v>
      </c>
      <c r="AD215" s="20">
        <f t="shared" si="101"/>
        <v>-0.64981949458484167</v>
      </c>
      <c r="AE215" s="12">
        <v>162.4</v>
      </c>
      <c r="AF215" s="20">
        <f t="shared" si="102"/>
        <v>1.3546798029556579</v>
      </c>
      <c r="AG215" s="12">
        <v>151.6</v>
      </c>
      <c r="AH215" s="20">
        <f t="shared" si="103"/>
        <v>-5.870712401055413</v>
      </c>
      <c r="AI215" s="12">
        <v>145.9</v>
      </c>
      <c r="AJ215" s="20">
        <f t="shared" si="104"/>
        <v>-10.692254969156952</v>
      </c>
      <c r="AK215" s="12">
        <v>150.80000000000001</v>
      </c>
      <c r="AL215" s="20">
        <f t="shared" si="105"/>
        <v>-6.6312997347480103</v>
      </c>
      <c r="AM215" s="11" t="s">
        <v>32</v>
      </c>
      <c r="AN215" s="11">
        <v>146.5</v>
      </c>
      <c r="AO215" s="20">
        <f t="shared" si="87"/>
        <v>0.81911262798634032</v>
      </c>
      <c r="AP215" s="12">
        <v>149</v>
      </c>
      <c r="AQ215" s="20">
        <f t="shared" si="106"/>
        <v>-11.140939597315432</v>
      </c>
      <c r="AR215" s="12">
        <v>149.5</v>
      </c>
      <c r="AS215" s="20">
        <f t="shared" si="107"/>
        <v>-8.8963210702341211</v>
      </c>
      <c r="AT215" s="12">
        <v>149.6</v>
      </c>
      <c r="AU215" s="20">
        <f t="shared" si="108"/>
        <v>-8.2219251336898278</v>
      </c>
      <c r="AV215" s="12">
        <v>128.9</v>
      </c>
      <c r="AW215" s="20">
        <f t="shared" si="109"/>
        <v>-7.8355314197052035</v>
      </c>
      <c r="AX215" s="12">
        <v>143.30000000000001</v>
      </c>
      <c r="AY215" s="20">
        <f t="shared" si="110"/>
        <v>-8.0949057920446759</v>
      </c>
      <c r="AZ215" s="12">
        <v>155.1</v>
      </c>
      <c r="BA215" s="20">
        <f t="shared" si="111"/>
        <v>-5.5448098001289452</v>
      </c>
      <c r="BB215" s="12">
        <v>133.19999999999999</v>
      </c>
      <c r="BC215" s="20">
        <f t="shared" si="112"/>
        <v>-1.8018018018017847</v>
      </c>
      <c r="BD215" s="12">
        <v>141.6</v>
      </c>
      <c r="BE215" s="20">
        <f t="shared" si="113"/>
        <v>-6.9915254237288185</v>
      </c>
      <c r="BF215" s="30">
        <v>141.9</v>
      </c>
      <c r="BG215" s="39">
        <f t="shared" si="114"/>
        <v>-2.7484143763213571</v>
      </c>
    </row>
    <row r="216" spans="1:59" hidden="1" x14ac:dyDescent="0.3">
      <c r="A216" s="11" t="s">
        <v>33</v>
      </c>
      <c r="B216" s="12">
        <v>2018</v>
      </c>
      <c r="C216" s="11" t="s">
        <v>55</v>
      </c>
      <c r="D216" s="11">
        <f t="shared" si="88"/>
        <v>12</v>
      </c>
      <c r="E216" s="12">
        <v>138.5</v>
      </c>
      <c r="F216" s="32">
        <f t="shared" si="89"/>
        <v>-0.72202166064981954</v>
      </c>
      <c r="G216" s="12">
        <v>147.80000000000001</v>
      </c>
      <c r="H216" s="20">
        <f t="shared" si="90"/>
        <v>1.8267929634641327</v>
      </c>
      <c r="I216" s="12">
        <v>141.1</v>
      </c>
      <c r="J216" s="20">
        <f t="shared" si="91"/>
        <v>-1.630049610205516</v>
      </c>
      <c r="K216" s="12">
        <v>141.6</v>
      </c>
      <c r="L216" s="20">
        <f t="shared" si="92"/>
        <v>0.35310734463276838</v>
      </c>
      <c r="M216" s="12">
        <v>118.1</v>
      </c>
      <c r="N216" s="20">
        <f t="shared" si="93"/>
        <v>3.3022861981371769</v>
      </c>
      <c r="O216" s="12">
        <v>138.5</v>
      </c>
      <c r="P216" s="20">
        <f t="shared" si="94"/>
        <v>0.64981949458484167</v>
      </c>
      <c r="Q216" s="12">
        <v>132.4</v>
      </c>
      <c r="R216" s="20">
        <f t="shared" si="95"/>
        <v>2.1148036253776303</v>
      </c>
      <c r="S216" s="12">
        <v>117.5</v>
      </c>
      <c r="T216" s="20">
        <f t="shared" si="96"/>
        <v>1.9574468085106358</v>
      </c>
      <c r="U216" s="12">
        <v>111</v>
      </c>
      <c r="V216" s="20">
        <f t="shared" si="97"/>
        <v>-0.63063063063063318</v>
      </c>
      <c r="W216" s="12">
        <v>141.5</v>
      </c>
      <c r="X216" s="20">
        <f t="shared" si="98"/>
        <v>-0.63604240282685909</v>
      </c>
      <c r="Y216" s="12">
        <v>128.1</v>
      </c>
      <c r="Z216" s="20">
        <f t="shared" si="99"/>
        <v>4.4496487119438068</v>
      </c>
      <c r="AA216" s="12">
        <v>152.9</v>
      </c>
      <c r="AB216" s="20">
        <f t="shared" si="100"/>
        <v>1.1118378024852771</v>
      </c>
      <c r="AC216" s="12">
        <v>137.6</v>
      </c>
      <c r="AD216" s="20">
        <f t="shared" si="101"/>
        <v>0.43604651162790287</v>
      </c>
      <c r="AE216" s="12">
        <v>164.6</v>
      </c>
      <c r="AF216" s="20">
        <f t="shared" si="102"/>
        <v>-0.97205346294045836</v>
      </c>
      <c r="AG216" s="12">
        <v>142.69999999999999</v>
      </c>
      <c r="AH216" s="20">
        <f t="shared" si="103"/>
        <v>3.784162578836725</v>
      </c>
      <c r="AI216" s="12">
        <v>130.30000000000001</v>
      </c>
      <c r="AJ216" s="20">
        <f t="shared" si="104"/>
        <v>6.9838833461243244</v>
      </c>
      <c r="AK216" s="12">
        <v>140.80000000000001</v>
      </c>
      <c r="AL216" s="20">
        <f t="shared" si="105"/>
        <v>4.2613636363636358</v>
      </c>
      <c r="AM216" s="11" t="s">
        <v>115</v>
      </c>
      <c r="AN216" s="11">
        <f t="shared" si="115"/>
        <v>146.5</v>
      </c>
      <c r="AO216" s="20">
        <f t="shared" si="87"/>
        <v>0.81911262798634032</v>
      </c>
      <c r="AP216" s="12">
        <v>132.4</v>
      </c>
      <c r="AQ216" s="20">
        <f t="shared" si="106"/>
        <v>7.7794561933534609</v>
      </c>
      <c r="AR216" s="12">
        <v>136.19999999999999</v>
      </c>
      <c r="AS216" s="20">
        <f t="shared" si="107"/>
        <v>5.1395007342143906</v>
      </c>
      <c r="AT216" s="12">
        <v>137.30000000000001</v>
      </c>
      <c r="AU216" s="20">
        <f t="shared" si="108"/>
        <v>5.5353241077931497</v>
      </c>
      <c r="AV216" s="12">
        <v>118.8</v>
      </c>
      <c r="AW216" s="20">
        <f t="shared" si="109"/>
        <v>4.040404040404038</v>
      </c>
      <c r="AX216" s="12">
        <v>131.69999999999999</v>
      </c>
      <c r="AY216" s="20">
        <f t="shared" si="110"/>
        <v>3.8724373576309969</v>
      </c>
      <c r="AZ216" s="12">
        <v>146.5</v>
      </c>
      <c r="BA216" s="20">
        <f t="shared" si="111"/>
        <v>2.4573378839590405</v>
      </c>
      <c r="BB216" s="12">
        <v>130.80000000000001</v>
      </c>
      <c r="BC216" s="20">
        <f t="shared" si="112"/>
        <v>1.0703363914372914</v>
      </c>
      <c r="BD216" s="12">
        <v>131.69999999999999</v>
      </c>
      <c r="BE216" s="20">
        <f t="shared" si="113"/>
        <v>3.8724373576309969</v>
      </c>
      <c r="BF216" s="30">
        <v>138</v>
      </c>
      <c r="BG216" s="39">
        <f t="shared" si="114"/>
        <v>1.5217391304347785</v>
      </c>
    </row>
    <row r="217" spans="1:59" hidden="1" x14ac:dyDescent="0.3">
      <c r="A217" s="11" t="s">
        <v>35</v>
      </c>
      <c r="B217" s="12">
        <v>2018</v>
      </c>
      <c r="C217" s="11" t="s">
        <v>55</v>
      </c>
      <c r="D217" s="11">
        <f t="shared" si="88"/>
        <v>12</v>
      </c>
      <c r="E217" s="12">
        <v>137.5</v>
      </c>
      <c r="F217" s="32">
        <f t="shared" si="89"/>
        <v>-0.65454545454545865</v>
      </c>
      <c r="G217" s="12">
        <v>150.5</v>
      </c>
      <c r="H217" s="20">
        <f t="shared" si="90"/>
        <v>1.3289036544850499</v>
      </c>
      <c r="I217" s="12">
        <v>138.80000000000001</v>
      </c>
      <c r="J217" s="20">
        <f t="shared" si="91"/>
        <v>-0.43227665706053509</v>
      </c>
      <c r="K217" s="12">
        <v>142.1</v>
      </c>
      <c r="L217" s="20">
        <f t="shared" si="92"/>
        <v>0.21111893033076098</v>
      </c>
      <c r="M217" s="12">
        <v>122</v>
      </c>
      <c r="N217" s="20">
        <f t="shared" si="93"/>
        <v>1.5573770491803325</v>
      </c>
      <c r="O217" s="12">
        <v>139.4</v>
      </c>
      <c r="P217" s="20">
        <f t="shared" si="94"/>
        <v>-2.7977044476327153</v>
      </c>
      <c r="Q217" s="12">
        <v>135.19999999999999</v>
      </c>
      <c r="R217" s="20">
        <f t="shared" si="95"/>
        <v>-2.5887573964497044</v>
      </c>
      <c r="S217" s="12">
        <v>119.8</v>
      </c>
      <c r="T217" s="20">
        <f t="shared" si="96"/>
        <v>1.2520868113522539</v>
      </c>
      <c r="U217" s="12">
        <v>110.3</v>
      </c>
      <c r="V217" s="20">
        <f t="shared" si="97"/>
        <v>-1.7225747960108717</v>
      </c>
      <c r="W217" s="12">
        <v>140.6</v>
      </c>
      <c r="X217" s="20">
        <f t="shared" si="98"/>
        <v>-1.2091038406827801</v>
      </c>
      <c r="Y217" s="12">
        <v>133.80000000000001</v>
      </c>
      <c r="Z217" s="20">
        <f t="shared" si="99"/>
        <v>2.3916292974588851</v>
      </c>
      <c r="AA217" s="12">
        <v>154.6</v>
      </c>
      <c r="AB217" s="20">
        <f t="shared" si="100"/>
        <v>0.77619663648125292</v>
      </c>
      <c r="AC217" s="12">
        <v>138.19999999999999</v>
      </c>
      <c r="AD217" s="20">
        <f t="shared" si="101"/>
        <v>-0.57887120115773016</v>
      </c>
      <c r="AE217" s="12">
        <v>163</v>
      </c>
      <c r="AF217" s="20">
        <f t="shared" si="102"/>
        <v>-0.18404907975460821</v>
      </c>
      <c r="AG217" s="12">
        <v>148.1</v>
      </c>
      <c r="AH217" s="20">
        <f t="shared" si="103"/>
        <v>1.6880486158001351</v>
      </c>
      <c r="AI217" s="12">
        <v>139.4</v>
      </c>
      <c r="AJ217" s="20">
        <f t="shared" si="104"/>
        <v>4.0889526542324157</v>
      </c>
      <c r="AK217" s="12">
        <v>146.80000000000001</v>
      </c>
      <c r="AL217" s="20">
        <f t="shared" si="105"/>
        <v>2.111716621253402</v>
      </c>
      <c r="AM217" s="11" t="s">
        <v>115</v>
      </c>
      <c r="AN217" s="11">
        <f t="shared" si="115"/>
        <v>146.5</v>
      </c>
      <c r="AO217" s="20">
        <f t="shared" si="87"/>
        <v>0.81911262798634032</v>
      </c>
      <c r="AP217" s="12">
        <v>142.69999999999999</v>
      </c>
      <c r="AQ217" s="20">
        <f t="shared" si="106"/>
        <v>2.4526979677645411</v>
      </c>
      <c r="AR217" s="12">
        <v>143.19999999999999</v>
      </c>
      <c r="AS217" s="20">
        <f t="shared" si="107"/>
        <v>4.8184357541899487</v>
      </c>
      <c r="AT217" s="12">
        <v>144.9</v>
      </c>
      <c r="AU217" s="20">
        <f t="shared" si="108"/>
        <v>3.2436162870945395</v>
      </c>
      <c r="AV217" s="12">
        <v>123.6</v>
      </c>
      <c r="AW217" s="20">
        <f t="shared" si="109"/>
        <v>4.0453074433656964</v>
      </c>
      <c r="AX217" s="12">
        <v>136.80000000000001</v>
      </c>
      <c r="AY217" s="20">
        <f t="shared" si="110"/>
        <v>4.4590643274853754</v>
      </c>
      <c r="AZ217" s="12">
        <v>150.1</v>
      </c>
      <c r="BA217" s="20">
        <f t="shared" si="111"/>
        <v>3.3977348434377044</v>
      </c>
      <c r="BB217" s="12">
        <v>132.19999999999999</v>
      </c>
      <c r="BC217" s="20">
        <f t="shared" si="112"/>
        <v>0.9833585476550768</v>
      </c>
      <c r="BD217" s="12">
        <v>136.80000000000001</v>
      </c>
      <c r="BE217" s="20">
        <f t="shared" si="113"/>
        <v>3.581871345029223</v>
      </c>
      <c r="BF217" s="30">
        <v>140.1</v>
      </c>
      <c r="BG217" s="39">
        <f t="shared" si="114"/>
        <v>0.64239828693790557</v>
      </c>
    </row>
    <row r="218" spans="1:59" x14ac:dyDescent="0.3">
      <c r="A218" s="11" t="s">
        <v>30</v>
      </c>
      <c r="B218" s="12">
        <v>2019</v>
      </c>
      <c r="C218" s="11" t="s">
        <v>31</v>
      </c>
      <c r="D218" s="11">
        <f t="shared" si="88"/>
        <v>1</v>
      </c>
      <c r="E218" s="12">
        <v>136.6</v>
      </c>
      <c r="F218" s="32">
        <f t="shared" si="89"/>
        <v>1.2445095168374942</v>
      </c>
      <c r="G218" s="12">
        <v>152.5</v>
      </c>
      <c r="H218" s="20">
        <f t="shared" si="90"/>
        <v>-2.0327868852458981</v>
      </c>
      <c r="I218" s="12">
        <v>138.19999999999999</v>
      </c>
      <c r="J218" s="20">
        <f t="shared" si="91"/>
        <v>3.8350217076700521</v>
      </c>
      <c r="K218" s="12">
        <v>142.4</v>
      </c>
      <c r="L218" s="20">
        <f t="shared" si="92"/>
        <v>-0.49157303370787714</v>
      </c>
      <c r="M218" s="12">
        <v>123.9</v>
      </c>
      <c r="N218" s="20">
        <f t="shared" si="93"/>
        <v>-4.6811945117029952</v>
      </c>
      <c r="O218" s="12">
        <v>135.5</v>
      </c>
      <c r="P218" s="20">
        <f t="shared" si="94"/>
        <v>-0.22140221402214863</v>
      </c>
      <c r="Q218" s="12">
        <v>131.69999999999999</v>
      </c>
      <c r="R218" s="20">
        <f t="shared" si="95"/>
        <v>-0.91116173120728072</v>
      </c>
      <c r="S218" s="12">
        <v>121.3</v>
      </c>
      <c r="T218" s="20">
        <f t="shared" si="96"/>
        <v>-2.5556471558120317</v>
      </c>
      <c r="U218" s="12">
        <v>108.4</v>
      </c>
      <c r="V218" s="20">
        <f t="shared" si="97"/>
        <v>1.8450184501845017</v>
      </c>
      <c r="W218" s="12">
        <v>138.9</v>
      </c>
      <c r="X218" s="20">
        <f t="shared" si="98"/>
        <v>1.079913606911447</v>
      </c>
      <c r="Y218" s="12">
        <v>137</v>
      </c>
      <c r="Z218" s="20">
        <f t="shared" si="99"/>
        <v>-6.496350364963507</v>
      </c>
      <c r="AA218" s="12">
        <v>155.80000000000001</v>
      </c>
      <c r="AB218" s="20">
        <f t="shared" si="100"/>
        <v>-1.6688061617458425</v>
      </c>
      <c r="AC218" s="12">
        <v>137.4</v>
      </c>
      <c r="AD218" s="20">
        <f t="shared" si="101"/>
        <v>-7.2780203784566455E-2</v>
      </c>
      <c r="AE218" s="12">
        <v>162.69999999999999</v>
      </c>
      <c r="AF218" s="20">
        <f t="shared" si="102"/>
        <v>1.2292562999385372</v>
      </c>
      <c r="AG218" s="12">
        <v>150.6</v>
      </c>
      <c r="AH218" s="20">
        <f t="shared" si="103"/>
        <v>-5.0464807436918955</v>
      </c>
      <c r="AI218" s="12">
        <v>145.1</v>
      </c>
      <c r="AJ218" s="20">
        <f t="shared" si="104"/>
        <v>-10.130944176430042</v>
      </c>
      <c r="AK218" s="12">
        <v>149.9</v>
      </c>
      <c r="AL218" s="20">
        <f t="shared" si="105"/>
        <v>-5.8705803869246242</v>
      </c>
      <c r="AM218" s="11" t="s">
        <v>32</v>
      </c>
      <c r="AN218" s="11">
        <v>147.69999999999999</v>
      </c>
      <c r="AO218" s="20">
        <f t="shared" si="87"/>
        <v>0.54163845633040719</v>
      </c>
      <c r="AP218" s="12">
        <v>146.19999999999999</v>
      </c>
      <c r="AQ218" s="20">
        <f t="shared" si="106"/>
        <v>-12.038303693570448</v>
      </c>
      <c r="AR218" s="12">
        <v>150.1</v>
      </c>
      <c r="AS218" s="20">
        <f t="shared" si="107"/>
        <v>-9.193870752831435</v>
      </c>
      <c r="AT218" s="12">
        <v>149.6</v>
      </c>
      <c r="AU218" s="20">
        <f t="shared" si="108"/>
        <v>-7.8877005347593467</v>
      </c>
      <c r="AV218" s="12">
        <v>128.6</v>
      </c>
      <c r="AW218" s="20">
        <f t="shared" si="109"/>
        <v>-7.7760497667185069</v>
      </c>
      <c r="AX218" s="12">
        <v>142.9</v>
      </c>
      <c r="AY218" s="20">
        <f t="shared" si="110"/>
        <v>-7.6976906927921629</v>
      </c>
      <c r="AZ218" s="12">
        <v>155.19999999999999</v>
      </c>
      <c r="BA218" s="20">
        <f t="shared" si="111"/>
        <v>-5.541237113402059</v>
      </c>
      <c r="BB218" s="12">
        <v>133.5</v>
      </c>
      <c r="BC218" s="20">
        <f t="shared" si="112"/>
        <v>-1.3483146067415817</v>
      </c>
      <c r="BD218" s="12">
        <v>141.69999999999999</v>
      </c>
      <c r="BE218" s="20">
        <f t="shared" si="113"/>
        <v>-6.9865913902611005</v>
      </c>
      <c r="BF218" s="30">
        <v>141</v>
      </c>
      <c r="BG218" s="39">
        <f t="shared" si="114"/>
        <v>-2.1276595744680851</v>
      </c>
    </row>
    <row r="219" spans="1:59" x14ac:dyDescent="0.3">
      <c r="A219" s="11" t="s">
        <v>33</v>
      </c>
      <c r="B219" s="12">
        <v>2019</v>
      </c>
      <c r="C219" s="11" t="s">
        <v>31</v>
      </c>
      <c r="D219" s="11">
        <f t="shared" si="88"/>
        <v>1</v>
      </c>
      <c r="E219" s="12">
        <v>138.30000000000001</v>
      </c>
      <c r="F219" s="32">
        <f t="shared" si="89"/>
        <v>-0.8676789587852618</v>
      </c>
      <c r="G219" s="12">
        <v>149.4</v>
      </c>
      <c r="H219" s="20">
        <f t="shared" si="90"/>
        <v>1.3386880856760375</v>
      </c>
      <c r="I219" s="12">
        <v>143.5</v>
      </c>
      <c r="J219" s="20">
        <f t="shared" si="91"/>
        <v>-2.2996515679442586</v>
      </c>
      <c r="K219" s="12">
        <v>141.69999999999999</v>
      </c>
      <c r="L219" s="20">
        <f t="shared" si="92"/>
        <v>0.28228652081863498</v>
      </c>
      <c r="M219" s="12">
        <v>118.1</v>
      </c>
      <c r="N219" s="20">
        <f t="shared" si="93"/>
        <v>3.1329381879762939</v>
      </c>
      <c r="O219" s="12">
        <v>135.19999999999999</v>
      </c>
      <c r="P219" s="20">
        <f t="shared" si="94"/>
        <v>0.14792899408285284</v>
      </c>
      <c r="Q219" s="12">
        <v>130.5</v>
      </c>
      <c r="R219" s="20">
        <f t="shared" si="95"/>
        <v>0.61302681992338037</v>
      </c>
      <c r="S219" s="12">
        <v>118.2</v>
      </c>
      <c r="T219" s="20">
        <f t="shared" si="96"/>
        <v>1.7766497461928887</v>
      </c>
      <c r="U219" s="12">
        <v>110.4</v>
      </c>
      <c r="V219" s="20">
        <f t="shared" si="97"/>
        <v>-1.1775362318840683</v>
      </c>
      <c r="W219" s="12">
        <v>140.4</v>
      </c>
      <c r="X219" s="20">
        <f t="shared" si="98"/>
        <v>-0.71225071225071224</v>
      </c>
      <c r="Y219" s="12">
        <v>128.1</v>
      </c>
      <c r="Z219" s="20">
        <f t="shared" si="99"/>
        <v>4.0593286494925973</v>
      </c>
      <c r="AA219" s="12">
        <v>153.19999999999999</v>
      </c>
      <c r="AB219" s="20">
        <f t="shared" si="100"/>
        <v>0.91383812010444232</v>
      </c>
      <c r="AC219" s="12">
        <v>137.30000000000001</v>
      </c>
      <c r="AD219" s="20">
        <f t="shared" si="101"/>
        <v>7.2833211944642609E-2</v>
      </c>
      <c r="AE219" s="12">
        <v>164.7</v>
      </c>
      <c r="AF219" s="20">
        <f t="shared" si="102"/>
        <v>-0.91074681238615673</v>
      </c>
      <c r="AG219" s="12">
        <v>143</v>
      </c>
      <c r="AH219" s="20">
        <f t="shared" si="103"/>
        <v>3.2167832167832131</v>
      </c>
      <c r="AI219" s="12">
        <v>130.4</v>
      </c>
      <c r="AJ219" s="20">
        <f t="shared" si="104"/>
        <v>6.5950920245398725</v>
      </c>
      <c r="AK219" s="12">
        <v>141.1</v>
      </c>
      <c r="AL219" s="20">
        <f t="shared" si="105"/>
        <v>3.7562012756910077</v>
      </c>
      <c r="AM219" s="11" t="s">
        <v>116</v>
      </c>
      <c r="AN219" s="11">
        <f t="shared" si="115"/>
        <v>147.69999999999999</v>
      </c>
      <c r="AO219" s="20">
        <f t="shared" si="87"/>
        <v>0.54163845633040719</v>
      </c>
      <c r="AP219" s="12">
        <v>128.6</v>
      </c>
      <c r="AQ219" s="20">
        <f t="shared" si="106"/>
        <v>8.4758942457231772</v>
      </c>
      <c r="AR219" s="12">
        <v>136.30000000000001</v>
      </c>
      <c r="AS219" s="20">
        <f t="shared" si="107"/>
        <v>5.3558327219368911</v>
      </c>
      <c r="AT219" s="12">
        <v>137.80000000000001</v>
      </c>
      <c r="AU219" s="20">
        <f t="shared" si="108"/>
        <v>5.2975326560232094</v>
      </c>
      <c r="AV219" s="12">
        <v>118.6</v>
      </c>
      <c r="AW219" s="20">
        <f t="shared" si="109"/>
        <v>3.9629005059021951</v>
      </c>
      <c r="AX219" s="12">
        <v>131.9</v>
      </c>
      <c r="AY219" s="20">
        <f t="shared" si="110"/>
        <v>3.6391205458680687</v>
      </c>
      <c r="AZ219" s="12">
        <v>146.6</v>
      </c>
      <c r="BA219" s="20">
        <f t="shared" si="111"/>
        <v>2.4556616643929021</v>
      </c>
      <c r="BB219" s="12">
        <v>131.69999999999999</v>
      </c>
      <c r="BC219" s="20">
        <f t="shared" si="112"/>
        <v>0.83523158694003252</v>
      </c>
      <c r="BD219" s="12">
        <v>131.80000000000001</v>
      </c>
      <c r="BE219" s="20">
        <f t="shared" si="113"/>
        <v>3.8694992412746534</v>
      </c>
      <c r="BF219" s="30">
        <v>138</v>
      </c>
      <c r="BG219" s="39">
        <f t="shared" si="114"/>
        <v>1.1594202898550683</v>
      </c>
    </row>
    <row r="220" spans="1:59" x14ac:dyDescent="0.3">
      <c r="A220" s="11" t="s">
        <v>35</v>
      </c>
      <c r="B220" s="12">
        <v>2019</v>
      </c>
      <c r="C220" s="11" t="s">
        <v>31</v>
      </c>
      <c r="D220" s="11">
        <f t="shared" si="88"/>
        <v>1</v>
      </c>
      <c r="E220" s="12">
        <v>137.1</v>
      </c>
      <c r="F220" s="32">
        <f t="shared" si="89"/>
        <v>-0.21881838074397009</v>
      </c>
      <c r="G220" s="12">
        <v>151.4</v>
      </c>
      <c r="H220" s="20">
        <f t="shared" si="90"/>
        <v>1.0568031704095073</v>
      </c>
      <c r="I220" s="12">
        <v>140.19999999999999</v>
      </c>
      <c r="J220" s="20">
        <f t="shared" si="91"/>
        <v>-0.78459343794578773</v>
      </c>
      <c r="K220" s="12">
        <v>142.1</v>
      </c>
      <c r="L220" s="20">
        <f t="shared" si="92"/>
        <v>0.28149190710767469</v>
      </c>
      <c r="M220" s="12">
        <v>121.8</v>
      </c>
      <c r="N220" s="20">
        <f t="shared" si="93"/>
        <v>1.888341543513955</v>
      </c>
      <c r="O220" s="12">
        <v>135.4</v>
      </c>
      <c r="P220" s="20">
        <f t="shared" si="94"/>
        <v>0.29542097488922131</v>
      </c>
      <c r="Q220" s="12">
        <v>131.30000000000001</v>
      </c>
      <c r="R220" s="20">
        <f t="shared" si="95"/>
        <v>-1.9801980198019973</v>
      </c>
      <c r="S220" s="12">
        <v>120.3</v>
      </c>
      <c r="T220" s="20">
        <f t="shared" si="96"/>
        <v>0.99750623441396746</v>
      </c>
      <c r="U220" s="12">
        <v>109.1</v>
      </c>
      <c r="V220" s="20">
        <f t="shared" si="97"/>
        <v>-0.7332722273143879</v>
      </c>
      <c r="W220" s="12">
        <v>139.4</v>
      </c>
      <c r="X220" s="20">
        <f t="shared" si="98"/>
        <v>-0.14347202295553591</v>
      </c>
      <c r="Y220" s="12">
        <v>133.30000000000001</v>
      </c>
      <c r="Z220" s="20">
        <f t="shared" si="99"/>
        <v>3.0757689422355545</v>
      </c>
      <c r="AA220" s="12">
        <v>154.6</v>
      </c>
      <c r="AB220" s="20">
        <f t="shared" si="100"/>
        <v>1.0349288486416524</v>
      </c>
      <c r="AC220" s="12">
        <v>137.4</v>
      </c>
      <c r="AD220" s="20">
        <f t="shared" si="101"/>
        <v>-0.14556040756915362</v>
      </c>
      <c r="AE220" s="12">
        <v>163.19999999999999</v>
      </c>
      <c r="AF220" s="20">
        <f t="shared" si="102"/>
        <v>-0.24509803921567236</v>
      </c>
      <c r="AG220" s="12">
        <v>147.6</v>
      </c>
      <c r="AH220" s="20">
        <f t="shared" si="103"/>
        <v>1.9647696476964811</v>
      </c>
      <c r="AI220" s="12">
        <v>139</v>
      </c>
      <c r="AJ220" s="20">
        <f t="shared" si="104"/>
        <v>5.107913669064744</v>
      </c>
      <c r="AK220" s="12">
        <v>146.4</v>
      </c>
      <c r="AL220" s="20">
        <f t="shared" si="105"/>
        <v>2.3907103825136611</v>
      </c>
      <c r="AM220" s="11" t="s">
        <v>116</v>
      </c>
      <c r="AN220" s="11">
        <f t="shared" si="115"/>
        <v>147.69999999999999</v>
      </c>
      <c r="AO220" s="20">
        <f t="shared" si="87"/>
        <v>0.54163845633040719</v>
      </c>
      <c r="AP220" s="12">
        <v>139.5</v>
      </c>
      <c r="AQ220" s="20">
        <f t="shared" si="106"/>
        <v>4.1577060931899723</v>
      </c>
      <c r="AR220" s="12">
        <v>143.6</v>
      </c>
      <c r="AS220" s="20">
        <f t="shared" si="107"/>
        <v>4.5264623955431755</v>
      </c>
      <c r="AT220" s="12">
        <v>145.1</v>
      </c>
      <c r="AU220" s="20">
        <f t="shared" si="108"/>
        <v>3.3080634045485953</v>
      </c>
      <c r="AV220" s="12">
        <v>123.3</v>
      </c>
      <c r="AW220" s="20">
        <f t="shared" si="109"/>
        <v>4.7850770478507636</v>
      </c>
      <c r="AX220" s="12">
        <v>136.69999999999999</v>
      </c>
      <c r="AY220" s="20">
        <f t="shared" si="110"/>
        <v>4.9012435991221786</v>
      </c>
      <c r="AZ220" s="12">
        <v>150.19999999999999</v>
      </c>
      <c r="BA220" s="20">
        <f t="shared" si="111"/>
        <v>3.528628495339555</v>
      </c>
      <c r="BB220" s="12">
        <v>132.80000000000001</v>
      </c>
      <c r="BC220" s="20">
        <f t="shared" si="112"/>
        <v>1.581325301204815</v>
      </c>
      <c r="BD220" s="12">
        <v>136.9</v>
      </c>
      <c r="BE220" s="20">
        <f t="shared" si="113"/>
        <v>3.8714390065741289</v>
      </c>
      <c r="BF220" s="30">
        <v>139.6</v>
      </c>
      <c r="BG220" s="39">
        <f t="shared" si="114"/>
        <v>1.002865329512898</v>
      </c>
    </row>
    <row r="221" spans="1:59" x14ac:dyDescent="0.3">
      <c r="A221" s="11" t="s">
        <v>30</v>
      </c>
      <c r="B221" s="12">
        <v>2019</v>
      </c>
      <c r="C221" s="11" t="s">
        <v>36</v>
      </c>
      <c r="D221" s="11">
        <f t="shared" si="88"/>
        <v>2</v>
      </c>
      <c r="E221" s="12">
        <v>136.80000000000001</v>
      </c>
      <c r="F221" s="32">
        <f t="shared" si="89"/>
        <v>1.9005847953216333</v>
      </c>
      <c r="G221" s="12">
        <v>153</v>
      </c>
      <c r="H221" s="20">
        <f t="shared" si="90"/>
        <v>-1.8954248366013109</v>
      </c>
      <c r="I221" s="12">
        <v>139.1</v>
      </c>
      <c r="J221" s="20">
        <f t="shared" si="91"/>
        <v>4.4572250179726947</v>
      </c>
      <c r="K221" s="12">
        <v>142.5</v>
      </c>
      <c r="L221" s="20">
        <f t="shared" si="92"/>
        <v>-0.56140350877193779</v>
      </c>
      <c r="M221" s="12">
        <v>124.1</v>
      </c>
      <c r="N221" s="20">
        <f t="shared" si="93"/>
        <v>-4.5930701047542222</v>
      </c>
      <c r="O221" s="12">
        <v>135.80000000000001</v>
      </c>
      <c r="P221" s="20">
        <f t="shared" si="94"/>
        <v>0.88365243004417415</v>
      </c>
      <c r="Q221" s="12">
        <v>128.69999999999999</v>
      </c>
      <c r="R221" s="20">
        <f t="shared" si="95"/>
        <v>2.253302253302258</v>
      </c>
      <c r="S221" s="12">
        <v>121.5</v>
      </c>
      <c r="T221" s="20">
        <f t="shared" si="96"/>
        <v>-1.3168724279835344</v>
      </c>
      <c r="U221" s="12">
        <v>108.3</v>
      </c>
      <c r="V221" s="20">
        <f t="shared" si="97"/>
        <v>1.9390581717451603</v>
      </c>
      <c r="W221" s="12">
        <v>139.19999999999999</v>
      </c>
      <c r="X221" s="20">
        <f t="shared" si="98"/>
        <v>1.1494252873563382</v>
      </c>
      <c r="Y221" s="12">
        <v>137.4</v>
      </c>
      <c r="Z221" s="20">
        <f t="shared" si="99"/>
        <v>-6.6229985443959194</v>
      </c>
      <c r="AA221" s="12">
        <v>156.19999999999999</v>
      </c>
      <c r="AB221" s="20">
        <f t="shared" si="100"/>
        <v>-1.7285531370038341</v>
      </c>
      <c r="AC221" s="12">
        <v>137.19999999999999</v>
      </c>
      <c r="AD221" s="20">
        <f t="shared" si="101"/>
        <v>0.58309037900875471</v>
      </c>
      <c r="AE221" s="12">
        <v>162.80000000000001</v>
      </c>
      <c r="AF221" s="20">
        <f t="shared" si="102"/>
        <v>1.2899262899262864</v>
      </c>
      <c r="AG221" s="12">
        <v>150.5</v>
      </c>
      <c r="AH221" s="20">
        <f t="shared" si="103"/>
        <v>-4.7840531561461717</v>
      </c>
      <c r="AI221" s="12">
        <v>146.1</v>
      </c>
      <c r="AJ221" s="20">
        <f t="shared" si="104"/>
        <v>-10.472279260780276</v>
      </c>
      <c r="AK221" s="12">
        <v>149.9</v>
      </c>
      <c r="AL221" s="20">
        <f t="shared" si="105"/>
        <v>-5.6704469646430953</v>
      </c>
      <c r="AM221" s="11" t="s">
        <v>32</v>
      </c>
      <c r="AN221" s="11">
        <v>148.5</v>
      </c>
      <c r="AO221" s="20">
        <f t="shared" si="87"/>
        <v>0.33670033670033667</v>
      </c>
      <c r="AP221" s="12">
        <v>145.30000000000001</v>
      </c>
      <c r="AQ221" s="20">
        <f t="shared" si="106"/>
        <v>-12.525808671713706</v>
      </c>
      <c r="AR221" s="12">
        <v>150.1</v>
      </c>
      <c r="AS221" s="20">
        <f t="shared" si="107"/>
        <v>-8.9940039973351116</v>
      </c>
      <c r="AT221" s="12">
        <v>149.9</v>
      </c>
      <c r="AU221" s="20">
        <f t="shared" si="108"/>
        <v>-7.6050700466978025</v>
      </c>
      <c r="AV221" s="12">
        <v>129.19999999999999</v>
      </c>
      <c r="AW221" s="20">
        <f t="shared" si="109"/>
        <v>-7.7399380804953459</v>
      </c>
      <c r="AX221" s="12">
        <v>143.4</v>
      </c>
      <c r="AY221" s="20">
        <f t="shared" si="110"/>
        <v>-7.8103207810320905</v>
      </c>
      <c r="AZ221" s="12">
        <v>155.5</v>
      </c>
      <c r="BA221" s="20">
        <f t="shared" si="111"/>
        <v>-5.7234726688102926</v>
      </c>
      <c r="BB221" s="12">
        <v>134.9</v>
      </c>
      <c r="BC221" s="20">
        <f t="shared" si="112"/>
        <v>-1.4084507042253562</v>
      </c>
      <c r="BD221" s="12">
        <v>142.19999999999999</v>
      </c>
      <c r="BE221" s="20">
        <f t="shared" si="113"/>
        <v>-6.8917018284106772</v>
      </c>
      <c r="BF221" s="30">
        <v>141</v>
      </c>
      <c r="BG221" s="39">
        <f t="shared" si="114"/>
        <v>-1.7021276595744723</v>
      </c>
    </row>
    <row r="222" spans="1:59" x14ac:dyDescent="0.3">
      <c r="A222" s="11" t="s">
        <v>33</v>
      </c>
      <c r="B222" s="12">
        <v>2019</v>
      </c>
      <c r="C222" s="11" t="s">
        <v>36</v>
      </c>
      <c r="D222" s="11">
        <f t="shared" si="88"/>
        <v>2</v>
      </c>
      <c r="E222" s="12">
        <v>139.4</v>
      </c>
      <c r="F222" s="32">
        <f t="shared" si="89"/>
        <v>-1.2912482065997213</v>
      </c>
      <c r="G222" s="12">
        <v>150.1</v>
      </c>
      <c r="H222" s="20">
        <f t="shared" si="90"/>
        <v>1.2658227848101304</v>
      </c>
      <c r="I222" s="12">
        <v>145.30000000000001</v>
      </c>
      <c r="J222" s="20">
        <f t="shared" si="91"/>
        <v>-2.6152787336545158</v>
      </c>
      <c r="K222" s="12">
        <v>141.69999999999999</v>
      </c>
      <c r="L222" s="20">
        <f t="shared" si="92"/>
        <v>0.35285815102328866</v>
      </c>
      <c r="M222" s="12">
        <v>118.4</v>
      </c>
      <c r="N222" s="20">
        <f t="shared" si="93"/>
        <v>3.0405405405405355</v>
      </c>
      <c r="O222" s="12">
        <v>137</v>
      </c>
      <c r="P222" s="20">
        <f t="shared" si="94"/>
        <v>-0.4379562043795579</v>
      </c>
      <c r="Q222" s="12">
        <v>131.6</v>
      </c>
      <c r="R222" s="20">
        <f t="shared" si="95"/>
        <v>-1.4437689969604908</v>
      </c>
      <c r="S222" s="12">
        <v>119.9</v>
      </c>
      <c r="T222" s="20">
        <f t="shared" si="96"/>
        <v>0.91743119266054562</v>
      </c>
      <c r="U222" s="12">
        <v>110.4</v>
      </c>
      <c r="V222" s="20">
        <f t="shared" si="97"/>
        <v>-1.2681159420289907</v>
      </c>
      <c r="W222" s="12">
        <v>140.80000000000001</v>
      </c>
      <c r="X222" s="20">
        <f t="shared" si="98"/>
        <v>-0.7812500000000161</v>
      </c>
      <c r="Y222" s="12">
        <v>128.30000000000001</v>
      </c>
      <c r="Z222" s="20">
        <f t="shared" si="99"/>
        <v>4.1309431021044292</v>
      </c>
      <c r="AA222" s="12">
        <v>153.5</v>
      </c>
      <c r="AB222" s="20">
        <f t="shared" si="100"/>
        <v>0.91205211726384738</v>
      </c>
      <c r="AC222" s="12">
        <v>138</v>
      </c>
      <c r="AD222" s="20">
        <f t="shared" si="101"/>
        <v>-0.36231884057971014</v>
      </c>
      <c r="AE222" s="12">
        <v>164.9</v>
      </c>
      <c r="AF222" s="20">
        <f t="shared" si="102"/>
        <v>-0.90964220739842316</v>
      </c>
      <c r="AG222" s="12">
        <v>143.30000000000001</v>
      </c>
      <c r="AH222" s="20">
        <f t="shared" si="103"/>
        <v>3.0704815073272695</v>
      </c>
      <c r="AI222" s="12">
        <v>130.80000000000001</v>
      </c>
      <c r="AJ222" s="20">
        <f t="shared" si="104"/>
        <v>6.8042813455657312</v>
      </c>
      <c r="AK222" s="12">
        <v>141.4</v>
      </c>
      <c r="AL222" s="20">
        <f t="shared" si="105"/>
        <v>3.6067892503536028</v>
      </c>
      <c r="AM222" s="11" t="s">
        <v>117</v>
      </c>
      <c r="AN222" s="11">
        <f t="shared" si="115"/>
        <v>148.5</v>
      </c>
      <c r="AO222" s="20">
        <f t="shared" si="87"/>
        <v>0.33670033670033667</v>
      </c>
      <c r="AP222" s="12">
        <v>127.1</v>
      </c>
      <c r="AQ222" s="20">
        <f t="shared" si="106"/>
        <v>8.8906372934697178</v>
      </c>
      <c r="AR222" s="12">
        <v>136.6</v>
      </c>
      <c r="AS222" s="20">
        <f t="shared" si="107"/>
        <v>5.1976573938506547</v>
      </c>
      <c r="AT222" s="12">
        <v>138.5</v>
      </c>
      <c r="AU222" s="20">
        <f t="shared" si="108"/>
        <v>5.126353790613714</v>
      </c>
      <c r="AV222" s="12">
        <v>119.2</v>
      </c>
      <c r="AW222" s="20">
        <f t="shared" si="109"/>
        <v>3.9429530201342309</v>
      </c>
      <c r="AX222" s="12">
        <v>132.19999999999999</v>
      </c>
      <c r="AY222" s="20">
        <f t="shared" si="110"/>
        <v>3.7065052950075685</v>
      </c>
      <c r="AZ222" s="12">
        <v>146.6</v>
      </c>
      <c r="BA222" s="20">
        <f t="shared" si="111"/>
        <v>2.5238744884038313</v>
      </c>
      <c r="BB222" s="12">
        <v>133</v>
      </c>
      <c r="BC222" s="20">
        <f t="shared" si="112"/>
        <v>0.82706766917292807</v>
      </c>
      <c r="BD222" s="12">
        <v>132.4</v>
      </c>
      <c r="BE222" s="20">
        <f t="shared" si="113"/>
        <v>3.7764350453172204</v>
      </c>
      <c r="BF222" s="30">
        <v>138.6</v>
      </c>
      <c r="BG222" s="39">
        <f t="shared" si="114"/>
        <v>0.9379509379509462</v>
      </c>
    </row>
    <row r="223" spans="1:59" x14ac:dyDescent="0.3">
      <c r="A223" s="11" t="s">
        <v>35</v>
      </c>
      <c r="B223" s="12">
        <v>2019</v>
      </c>
      <c r="C223" s="11" t="s">
        <v>36</v>
      </c>
      <c r="D223" s="11">
        <f t="shared" si="88"/>
        <v>2</v>
      </c>
      <c r="E223" s="12">
        <v>137.6</v>
      </c>
      <c r="F223" s="32">
        <f t="shared" si="89"/>
        <v>-0.50872093023254994</v>
      </c>
      <c r="G223" s="12">
        <v>152</v>
      </c>
      <c r="H223" s="20">
        <f t="shared" si="90"/>
        <v>1.3815789473684175</v>
      </c>
      <c r="I223" s="12">
        <v>141.5</v>
      </c>
      <c r="J223" s="20">
        <f t="shared" si="91"/>
        <v>-1.9787985865724462</v>
      </c>
      <c r="K223" s="12">
        <v>142.19999999999999</v>
      </c>
      <c r="L223" s="20">
        <f t="shared" si="92"/>
        <v>0.2109704641350291</v>
      </c>
      <c r="M223" s="12">
        <v>122</v>
      </c>
      <c r="N223" s="20">
        <f t="shared" si="93"/>
        <v>1.7213114754098313</v>
      </c>
      <c r="O223" s="12">
        <v>136.4</v>
      </c>
      <c r="P223" s="20">
        <f t="shared" si="94"/>
        <v>-0.21994134897361534</v>
      </c>
      <c r="Q223" s="12">
        <v>129.69999999999999</v>
      </c>
      <c r="R223" s="20">
        <f t="shared" si="95"/>
        <v>-1.1565150346954511</v>
      </c>
      <c r="S223" s="12">
        <v>121</v>
      </c>
      <c r="T223" s="20">
        <f t="shared" si="96"/>
        <v>1.0743801652892537</v>
      </c>
      <c r="U223" s="12">
        <v>109</v>
      </c>
      <c r="V223" s="20">
        <f t="shared" si="97"/>
        <v>-0.64220183486238791</v>
      </c>
      <c r="W223" s="12">
        <v>139.69999999999999</v>
      </c>
      <c r="X223" s="20">
        <f t="shared" si="98"/>
        <v>-0.57265569076591483</v>
      </c>
      <c r="Y223" s="12">
        <v>133.6</v>
      </c>
      <c r="Z223" s="20">
        <f t="shared" si="99"/>
        <v>2.8443113772455177</v>
      </c>
      <c r="AA223" s="12">
        <v>154.9</v>
      </c>
      <c r="AB223" s="20">
        <f t="shared" si="100"/>
        <v>0.96836668818592631</v>
      </c>
      <c r="AC223" s="12">
        <v>137.5</v>
      </c>
      <c r="AD223" s="20">
        <f t="shared" si="101"/>
        <v>-0.14545454545453718</v>
      </c>
      <c r="AE223" s="12">
        <v>163.4</v>
      </c>
      <c r="AF223" s="20">
        <f t="shared" si="102"/>
        <v>-0.30599755201958384</v>
      </c>
      <c r="AG223" s="12">
        <v>147.69999999999999</v>
      </c>
      <c r="AH223" s="20">
        <f t="shared" si="103"/>
        <v>2.0988490182803137</v>
      </c>
      <c r="AI223" s="12">
        <v>139.69999999999999</v>
      </c>
      <c r="AJ223" s="20">
        <f t="shared" si="104"/>
        <v>4.5812455261274208</v>
      </c>
      <c r="AK223" s="12">
        <v>146.5</v>
      </c>
      <c r="AL223" s="20">
        <f t="shared" si="105"/>
        <v>2.4573378839590405</v>
      </c>
      <c r="AM223" s="11" t="s">
        <v>117</v>
      </c>
      <c r="AN223" s="11">
        <f t="shared" si="115"/>
        <v>148.5</v>
      </c>
      <c r="AO223" s="20">
        <f t="shared" si="87"/>
        <v>0.33670033670033667</v>
      </c>
      <c r="AP223" s="12">
        <v>138.4</v>
      </c>
      <c r="AQ223" s="20">
        <f t="shared" si="106"/>
        <v>5.7803468208092488</v>
      </c>
      <c r="AR223" s="12">
        <v>143.69999999999999</v>
      </c>
      <c r="AS223" s="20">
        <f t="shared" si="107"/>
        <v>4.3841336116910306</v>
      </c>
      <c r="AT223" s="12">
        <v>145.6</v>
      </c>
      <c r="AU223" s="20">
        <f t="shared" si="108"/>
        <v>3.2967032967033045</v>
      </c>
      <c r="AV223" s="12">
        <v>123.9</v>
      </c>
      <c r="AW223" s="20">
        <f t="shared" si="109"/>
        <v>4.8426150121065374</v>
      </c>
      <c r="AX223" s="12">
        <v>137.1</v>
      </c>
      <c r="AY223" s="20">
        <f t="shared" si="110"/>
        <v>4.8869438366156217</v>
      </c>
      <c r="AZ223" s="12">
        <v>150.30000000000001</v>
      </c>
      <c r="BA223" s="20">
        <f t="shared" si="111"/>
        <v>3.459747172322015</v>
      </c>
      <c r="BB223" s="12">
        <v>134.1</v>
      </c>
      <c r="BC223" s="20">
        <f t="shared" si="112"/>
        <v>-7.4571215510808586E-2</v>
      </c>
      <c r="BD223" s="12">
        <v>137.4</v>
      </c>
      <c r="BE223" s="20">
        <f t="shared" si="113"/>
        <v>3.6390101892285296</v>
      </c>
      <c r="BF223" s="30">
        <v>139.9</v>
      </c>
      <c r="BG223" s="39">
        <f t="shared" si="114"/>
        <v>0.92923516797711425</v>
      </c>
    </row>
    <row r="224" spans="1:59" x14ac:dyDescent="0.3">
      <c r="A224" s="11" t="s">
        <v>30</v>
      </c>
      <c r="B224" s="12">
        <v>2019</v>
      </c>
      <c r="C224" s="11" t="s">
        <v>38</v>
      </c>
      <c r="D224" s="11">
        <f t="shared" si="88"/>
        <v>3</v>
      </c>
      <c r="E224" s="12">
        <v>136.9</v>
      </c>
      <c r="F224" s="32">
        <f t="shared" si="89"/>
        <v>2.0452885317750056</v>
      </c>
      <c r="G224" s="12">
        <v>154.1</v>
      </c>
      <c r="H224" s="20">
        <f t="shared" si="90"/>
        <v>-1.9467878001297858</v>
      </c>
      <c r="I224" s="12">
        <v>138.69999999999999</v>
      </c>
      <c r="J224" s="20">
        <f t="shared" si="91"/>
        <v>3.0281182408075109</v>
      </c>
      <c r="K224" s="12">
        <v>142.5</v>
      </c>
      <c r="L224" s="20">
        <f t="shared" si="92"/>
        <v>-0.42105263157894335</v>
      </c>
      <c r="M224" s="12">
        <v>124.1</v>
      </c>
      <c r="N224" s="20">
        <f t="shared" si="93"/>
        <v>-4.5930701047542222</v>
      </c>
      <c r="O224" s="12">
        <v>136.1</v>
      </c>
      <c r="P224" s="20">
        <f t="shared" si="94"/>
        <v>2.4246877296105889</v>
      </c>
      <c r="Q224" s="12">
        <v>128.19999999999999</v>
      </c>
      <c r="R224" s="20">
        <f t="shared" si="95"/>
        <v>10.140405616224649</v>
      </c>
      <c r="S224" s="12">
        <v>122.3</v>
      </c>
      <c r="T224" s="20">
        <f t="shared" si="96"/>
        <v>-1.3082583810302488</v>
      </c>
      <c r="U224" s="12">
        <v>108.3</v>
      </c>
      <c r="V224" s="20">
        <f t="shared" si="97"/>
        <v>1.9390581717451603</v>
      </c>
      <c r="W224" s="12">
        <v>138.9</v>
      </c>
      <c r="X224" s="20">
        <f t="shared" si="98"/>
        <v>1.2958963282937241</v>
      </c>
      <c r="Y224" s="12">
        <v>137.4</v>
      </c>
      <c r="Z224" s="20">
        <f t="shared" si="99"/>
        <v>-6.4774381368267866</v>
      </c>
      <c r="AA224" s="12">
        <v>156.4</v>
      </c>
      <c r="AB224" s="20">
        <f t="shared" si="100"/>
        <v>-1.5984654731457801</v>
      </c>
      <c r="AC224" s="12">
        <v>137.30000000000001</v>
      </c>
      <c r="AD224" s="20">
        <f t="shared" si="101"/>
        <v>1.6751638747268629</v>
      </c>
      <c r="AE224" s="12">
        <v>162.9</v>
      </c>
      <c r="AF224" s="20">
        <f t="shared" si="102"/>
        <v>1.4732965009208139</v>
      </c>
      <c r="AG224" s="12">
        <v>150.80000000000001</v>
      </c>
      <c r="AH224" s="20">
        <f t="shared" si="103"/>
        <v>-4.8408488063660551</v>
      </c>
      <c r="AI224" s="12">
        <v>146.1</v>
      </c>
      <c r="AJ224" s="20">
        <f t="shared" si="104"/>
        <v>-10.198494182067082</v>
      </c>
      <c r="AK224" s="12">
        <v>150.1</v>
      </c>
      <c r="AL224" s="20">
        <f t="shared" si="105"/>
        <v>-5.6628914057295132</v>
      </c>
      <c r="AM224" s="11" t="s">
        <v>32</v>
      </c>
      <c r="AN224" s="11">
        <v>149</v>
      </c>
      <c r="AO224" s="20">
        <f t="shared" si="87"/>
        <v>-0.16778523489932887</v>
      </c>
      <c r="AP224" s="12">
        <v>146.4</v>
      </c>
      <c r="AQ224" s="20">
        <f t="shared" si="106"/>
        <v>-12.021857923497263</v>
      </c>
      <c r="AR224" s="12">
        <v>150</v>
      </c>
      <c r="AS224" s="20">
        <f t="shared" si="107"/>
        <v>-8.7999999999999918</v>
      </c>
      <c r="AT224" s="12">
        <v>150.4</v>
      </c>
      <c r="AU224" s="20">
        <f t="shared" si="108"/>
        <v>-7.4468085106383084</v>
      </c>
      <c r="AV224" s="12">
        <v>129.9</v>
      </c>
      <c r="AW224" s="20">
        <f t="shared" si="109"/>
        <v>-7.6982294072363358</v>
      </c>
      <c r="AX224" s="12">
        <v>143.80000000000001</v>
      </c>
      <c r="AY224" s="20">
        <f t="shared" si="110"/>
        <v>-7.5104311543810915</v>
      </c>
      <c r="AZ224" s="12">
        <v>155.5</v>
      </c>
      <c r="BA224" s="20">
        <f t="shared" si="111"/>
        <v>-5.6591639871382711</v>
      </c>
      <c r="BB224" s="12">
        <v>134</v>
      </c>
      <c r="BC224" s="20">
        <f t="shared" si="112"/>
        <v>-1.1194029850746268</v>
      </c>
      <c r="BD224" s="12">
        <v>142.4</v>
      </c>
      <c r="BE224" s="20">
        <f t="shared" si="113"/>
        <v>-6.7415730337078612</v>
      </c>
      <c r="BF224" s="30">
        <v>141.19999999999999</v>
      </c>
      <c r="BG224" s="39">
        <f t="shared" si="114"/>
        <v>-1.2039660056657144</v>
      </c>
    </row>
    <row r="225" spans="1:59" x14ac:dyDescent="0.3">
      <c r="A225" s="11" t="s">
        <v>33</v>
      </c>
      <c r="B225" s="12">
        <v>2019</v>
      </c>
      <c r="C225" s="11" t="s">
        <v>38</v>
      </c>
      <c r="D225" s="11">
        <f t="shared" si="88"/>
        <v>3</v>
      </c>
      <c r="E225" s="12">
        <v>139.69999999999999</v>
      </c>
      <c r="F225" s="32">
        <f t="shared" si="89"/>
        <v>-1.3600572655690604</v>
      </c>
      <c r="G225" s="12">
        <v>151.1</v>
      </c>
      <c r="H225" s="20">
        <f t="shared" si="90"/>
        <v>1.2574454003970919</v>
      </c>
      <c r="I225" s="12">
        <v>142.9</v>
      </c>
      <c r="J225" s="20">
        <f t="shared" si="91"/>
        <v>-1.8194541637508708</v>
      </c>
      <c r="K225" s="12">
        <v>141.9</v>
      </c>
      <c r="L225" s="20">
        <f t="shared" si="92"/>
        <v>0.28188865398168123</v>
      </c>
      <c r="M225" s="12">
        <v>118.4</v>
      </c>
      <c r="N225" s="20">
        <f t="shared" si="93"/>
        <v>3.0405405405405355</v>
      </c>
      <c r="O225" s="12">
        <v>139.4</v>
      </c>
      <c r="P225" s="20">
        <f t="shared" si="94"/>
        <v>-1.2912482065997213</v>
      </c>
      <c r="Q225" s="12">
        <v>141.19999999999999</v>
      </c>
      <c r="R225" s="20">
        <f t="shared" si="95"/>
        <v>-6.0906515580736507</v>
      </c>
      <c r="S225" s="12">
        <v>120.7</v>
      </c>
      <c r="T225" s="20">
        <f t="shared" si="96"/>
        <v>0.9113504556752231</v>
      </c>
      <c r="U225" s="12">
        <v>110.4</v>
      </c>
      <c r="V225" s="20">
        <f t="shared" si="97"/>
        <v>-1.2681159420289907</v>
      </c>
      <c r="W225" s="12">
        <v>140.69999999999999</v>
      </c>
      <c r="X225" s="20">
        <f t="shared" si="98"/>
        <v>-0.85287846481875529</v>
      </c>
      <c r="Y225" s="12">
        <v>128.5</v>
      </c>
      <c r="Z225" s="20">
        <f t="shared" si="99"/>
        <v>4.046692607003882</v>
      </c>
      <c r="AA225" s="12">
        <v>153.9</v>
      </c>
      <c r="AB225" s="20">
        <f t="shared" si="100"/>
        <v>0.84470435347627215</v>
      </c>
      <c r="AC225" s="12">
        <v>139.6</v>
      </c>
      <c r="AD225" s="20">
        <f t="shared" si="101"/>
        <v>-1.0744985673352436</v>
      </c>
      <c r="AE225" s="12">
        <v>165.3</v>
      </c>
      <c r="AF225" s="20">
        <f t="shared" si="102"/>
        <v>-1.0889292196007327</v>
      </c>
      <c r="AG225" s="12">
        <v>143.5</v>
      </c>
      <c r="AH225" s="20">
        <f t="shared" si="103"/>
        <v>3.0662020905923382</v>
      </c>
      <c r="AI225" s="12">
        <v>131.19999999999999</v>
      </c>
      <c r="AJ225" s="20">
        <f t="shared" si="104"/>
        <v>6.6310975609756238</v>
      </c>
      <c r="AK225" s="12">
        <v>141.6</v>
      </c>
      <c r="AL225" s="20">
        <f t="shared" si="105"/>
        <v>3.6016949152542335</v>
      </c>
      <c r="AM225" s="11" t="s">
        <v>118</v>
      </c>
      <c r="AN225" s="11">
        <f t="shared" si="115"/>
        <v>149</v>
      </c>
      <c r="AO225" s="20">
        <f t="shared" si="87"/>
        <v>-0.16778523489932887</v>
      </c>
      <c r="AP225" s="12">
        <v>128.80000000000001</v>
      </c>
      <c r="AQ225" s="20">
        <f t="shared" si="106"/>
        <v>8.4627329192546394</v>
      </c>
      <c r="AR225" s="12">
        <v>136.80000000000001</v>
      </c>
      <c r="AS225" s="20">
        <f t="shared" si="107"/>
        <v>5.1169590643274852</v>
      </c>
      <c r="AT225" s="12">
        <v>139.19999999999999</v>
      </c>
      <c r="AU225" s="20">
        <f t="shared" si="108"/>
        <v>5.0287356321839081</v>
      </c>
      <c r="AV225" s="12">
        <v>119.9</v>
      </c>
      <c r="AW225" s="20">
        <f t="shared" si="109"/>
        <v>3.9199332777314333</v>
      </c>
      <c r="AX225" s="12">
        <v>133</v>
      </c>
      <c r="AY225" s="20">
        <f t="shared" si="110"/>
        <v>3.5338345864661571</v>
      </c>
      <c r="AZ225" s="12">
        <v>146.69999999999999</v>
      </c>
      <c r="BA225" s="20">
        <f t="shared" si="111"/>
        <v>2.4539877300613653</v>
      </c>
      <c r="BB225" s="12">
        <v>132.5</v>
      </c>
      <c r="BC225" s="20">
        <f t="shared" si="112"/>
        <v>0.67924528301887221</v>
      </c>
      <c r="BD225" s="12">
        <v>132.80000000000001</v>
      </c>
      <c r="BE225" s="20">
        <f t="shared" si="113"/>
        <v>3.6897590361445611</v>
      </c>
      <c r="BF225" s="30">
        <v>139.5</v>
      </c>
      <c r="BG225" s="39">
        <f t="shared" si="114"/>
        <v>0.64516129032258474</v>
      </c>
    </row>
    <row r="226" spans="1:59" x14ac:dyDescent="0.3">
      <c r="A226" s="11" t="s">
        <v>35</v>
      </c>
      <c r="B226" s="12">
        <v>2019</v>
      </c>
      <c r="C226" s="11" t="s">
        <v>38</v>
      </c>
      <c r="D226" s="11">
        <f t="shared" si="88"/>
        <v>3</v>
      </c>
      <c r="E226" s="12">
        <v>137.80000000000001</v>
      </c>
      <c r="F226" s="32">
        <f t="shared" si="89"/>
        <v>-0.68940493468794528</v>
      </c>
      <c r="G226" s="12">
        <v>153</v>
      </c>
      <c r="H226" s="20">
        <f t="shared" si="90"/>
        <v>0.35947712418301397</v>
      </c>
      <c r="I226" s="12">
        <v>140.30000000000001</v>
      </c>
      <c r="J226" s="20">
        <f t="shared" si="91"/>
        <v>-0.99786172487529146</v>
      </c>
      <c r="K226" s="12">
        <v>142.30000000000001</v>
      </c>
      <c r="L226" s="20">
        <f t="shared" si="92"/>
        <v>0.14054813773716698</v>
      </c>
      <c r="M226" s="12">
        <v>122</v>
      </c>
      <c r="N226" s="20">
        <f t="shared" si="93"/>
        <v>1.7213114754098313</v>
      </c>
      <c r="O226" s="12">
        <v>137.6</v>
      </c>
      <c r="P226" s="20">
        <f t="shared" si="94"/>
        <v>-1.1991279069767484</v>
      </c>
      <c r="Q226" s="12">
        <v>132.6</v>
      </c>
      <c r="R226" s="20">
        <f t="shared" si="95"/>
        <v>-3.1297134238310749</v>
      </c>
      <c r="S226" s="12">
        <v>121.8</v>
      </c>
      <c r="T226" s="20">
        <f t="shared" si="96"/>
        <v>8.2101806239744279E-2</v>
      </c>
      <c r="U226" s="12">
        <v>109</v>
      </c>
      <c r="V226" s="20">
        <f t="shared" si="97"/>
        <v>-0.64220183486238791</v>
      </c>
      <c r="W226" s="12">
        <v>139.5</v>
      </c>
      <c r="X226" s="20">
        <f t="shared" si="98"/>
        <v>-0.32258064516128215</v>
      </c>
      <c r="Y226" s="12">
        <v>133.69999999999999</v>
      </c>
      <c r="Z226" s="20">
        <f t="shared" si="99"/>
        <v>2.7673896783844558</v>
      </c>
      <c r="AA226" s="12">
        <v>155.19999999999999</v>
      </c>
      <c r="AB226" s="20">
        <f t="shared" si="100"/>
        <v>0.70876288659795283</v>
      </c>
      <c r="AC226" s="12">
        <v>138.1</v>
      </c>
      <c r="AD226" s="20">
        <f t="shared" si="101"/>
        <v>-0.61549601737870696</v>
      </c>
      <c r="AE226" s="12">
        <v>163.5</v>
      </c>
      <c r="AF226" s="20">
        <f t="shared" si="102"/>
        <v>-0.39755351681955797</v>
      </c>
      <c r="AG226" s="12">
        <v>147.9</v>
      </c>
      <c r="AH226" s="20">
        <f t="shared" si="103"/>
        <v>1.8593644354293442</v>
      </c>
      <c r="AI226" s="12">
        <v>139.9</v>
      </c>
      <c r="AJ226" s="20">
        <f t="shared" si="104"/>
        <v>4.4317369549678256</v>
      </c>
      <c r="AK226" s="12">
        <v>146.69999999999999</v>
      </c>
      <c r="AL226" s="20">
        <f t="shared" si="105"/>
        <v>2.2494887525562453</v>
      </c>
      <c r="AM226" s="11" t="s">
        <v>118</v>
      </c>
      <c r="AN226" s="11">
        <f t="shared" si="115"/>
        <v>149</v>
      </c>
      <c r="AO226" s="20">
        <f t="shared" si="87"/>
        <v>-0.16778523489932887</v>
      </c>
      <c r="AP226" s="12">
        <v>139.69999999999999</v>
      </c>
      <c r="AQ226" s="20">
        <f t="shared" si="106"/>
        <v>4.4022906227630889</v>
      </c>
      <c r="AR226" s="12">
        <v>143.80000000000001</v>
      </c>
      <c r="AS226" s="20">
        <f t="shared" si="107"/>
        <v>4.3463143254520169</v>
      </c>
      <c r="AT226" s="12">
        <v>146.19999999999999</v>
      </c>
      <c r="AU226" s="20">
        <f t="shared" si="108"/>
        <v>2.7017783857729256</v>
      </c>
      <c r="AV226" s="12">
        <v>124.6</v>
      </c>
      <c r="AW226" s="20">
        <f t="shared" si="109"/>
        <v>3.9727126805778634</v>
      </c>
      <c r="AX226" s="12">
        <v>137.69999999999999</v>
      </c>
      <c r="AY226" s="20">
        <f t="shared" si="110"/>
        <v>4.2846768336964667</v>
      </c>
      <c r="AZ226" s="12">
        <v>150.30000000000001</v>
      </c>
      <c r="BA226" s="20">
        <f t="shared" si="111"/>
        <v>3.459747172322015</v>
      </c>
      <c r="BB226" s="12">
        <v>133.4</v>
      </c>
      <c r="BC226" s="20">
        <f t="shared" si="112"/>
        <v>0.7871064467765988</v>
      </c>
      <c r="BD226" s="12">
        <v>137.69999999999999</v>
      </c>
      <c r="BE226" s="20">
        <f t="shared" si="113"/>
        <v>3.3405954974582599</v>
      </c>
      <c r="BF226" s="30">
        <v>140.4</v>
      </c>
      <c r="BG226" s="39">
        <f t="shared" si="114"/>
        <v>0.49857549857549044</v>
      </c>
    </row>
    <row r="227" spans="1:59" x14ac:dyDescent="0.3">
      <c r="A227" s="11" t="s">
        <v>30</v>
      </c>
      <c r="B227" s="12">
        <v>2019</v>
      </c>
      <c r="C227" s="11" t="s">
        <v>39</v>
      </c>
      <c r="D227" s="11">
        <f t="shared" si="88"/>
        <v>4</v>
      </c>
      <c r="E227" s="14">
        <v>136.85000000000002</v>
      </c>
      <c r="F227" s="32">
        <f t="shared" si="89"/>
        <v>1.9729630982827828</v>
      </c>
      <c r="G227" s="20">
        <v>153.55000000000001</v>
      </c>
      <c r="H227" s="20">
        <f t="shared" si="90"/>
        <v>-1.9211983067404865</v>
      </c>
      <c r="I227" s="12">
        <v>138.89999999999998</v>
      </c>
      <c r="J227" s="20">
        <f t="shared" si="91"/>
        <v>3.7437005039597167</v>
      </c>
      <c r="K227" s="12">
        <v>142.5</v>
      </c>
      <c r="L227" s="20">
        <f t="shared" si="92"/>
        <v>-0.49122807017543063</v>
      </c>
      <c r="M227" s="12">
        <v>124.1</v>
      </c>
      <c r="N227" s="20">
        <f t="shared" si="93"/>
        <v>-4.5930701047542222</v>
      </c>
      <c r="O227" s="12">
        <v>135.94999999999999</v>
      </c>
      <c r="P227" s="20">
        <f t="shared" si="94"/>
        <v>1.6550202280250095</v>
      </c>
      <c r="Q227" s="12">
        <v>128.44999999999999</v>
      </c>
      <c r="R227" s="20">
        <f t="shared" si="95"/>
        <v>6.1891786687426933</v>
      </c>
      <c r="S227" s="12">
        <v>121.9</v>
      </c>
      <c r="T227" s="20">
        <f t="shared" si="96"/>
        <v>-1.3125512715340395</v>
      </c>
      <c r="U227" s="12">
        <v>108.3</v>
      </c>
      <c r="V227" s="20">
        <f t="shared" si="97"/>
        <v>1.9390581717451603</v>
      </c>
      <c r="W227" s="20">
        <v>139.05000000000001</v>
      </c>
      <c r="X227" s="20">
        <f t="shared" si="98"/>
        <v>1.2225818051060686</v>
      </c>
      <c r="Y227" s="12">
        <v>137.4</v>
      </c>
      <c r="Z227" s="20">
        <f t="shared" si="99"/>
        <v>-6.5502183406113534</v>
      </c>
      <c r="AA227" s="12">
        <v>156.30000000000001</v>
      </c>
      <c r="AB227" s="20">
        <f t="shared" si="100"/>
        <v>-1.6634676903391061</v>
      </c>
      <c r="AC227" s="12">
        <v>137.25</v>
      </c>
      <c r="AD227" s="20">
        <f t="shared" si="101"/>
        <v>1.1293260473588425</v>
      </c>
      <c r="AE227" s="20">
        <v>162.85000000000002</v>
      </c>
      <c r="AF227" s="20">
        <f t="shared" si="102"/>
        <v>1.3816395455941048</v>
      </c>
      <c r="AG227" s="14">
        <v>150.65</v>
      </c>
      <c r="AH227" s="20">
        <f t="shared" si="103"/>
        <v>-4.812479256554929</v>
      </c>
      <c r="AI227" s="12">
        <v>146.1</v>
      </c>
      <c r="AJ227" s="20">
        <f t="shared" si="104"/>
        <v>-10.335386721423678</v>
      </c>
      <c r="AK227" s="23">
        <v>150</v>
      </c>
      <c r="AL227" s="20">
        <f t="shared" si="105"/>
        <v>-5.6666666666666661</v>
      </c>
      <c r="AM227" s="11"/>
      <c r="AN227" s="20">
        <v>148.75</v>
      </c>
      <c r="AO227" s="20">
        <f t="shared" si="87"/>
        <v>0.90756302521008014</v>
      </c>
      <c r="AP227" s="20">
        <v>145.85000000000002</v>
      </c>
      <c r="AQ227" s="20">
        <f t="shared" si="106"/>
        <v>-12.272883099074402</v>
      </c>
      <c r="AR227" s="20">
        <v>150.05000000000001</v>
      </c>
      <c r="AS227" s="20">
        <f t="shared" si="107"/>
        <v>-8.8970343218927184</v>
      </c>
      <c r="AT227" s="20">
        <v>150.15</v>
      </c>
      <c r="AU227" s="20">
        <f t="shared" si="108"/>
        <v>-7.525807525807533</v>
      </c>
      <c r="AV227" s="20">
        <v>129.55000000000001</v>
      </c>
      <c r="AW227" s="20">
        <f t="shared" si="109"/>
        <v>-7.7190274025472778</v>
      </c>
      <c r="AX227" s="12">
        <v>143.60000000000002</v>
      </c>
      <c r="AY227" s="20">
        <f t="shared" si="110"/>
        <v>-7.6601671309192394</v>
      </c>
      <c r="AZ227" s="12">
        <v>155.5</v>
      </c>
      <c r="BA227" s="20">
        <f t="shared" si="111"/>
        <v>-5.6913183279742912</v>
      </c>
      <c r="BB227" s="20">
        <v>134.44999999999999</v>
      </c>
      <c r="BC227" s="20">
        <f t="shared" si="112"/>
        <v>-1.2644105615470351</v>
      </c>
      <c r="BD227" s="12">
        <v>142.30000000000001</v>
      </c>
      <c r="BE227" s="20">
        <f t="shared" si="113"/>
        <v>-6.8165846802529781</v>
      </c>
      <c r="BF227" s="30">
        <v>141.1</v>
      </c>
      <c r="BG227" s="39">
        <f t="shared" si="114"/>
        <v>-1.4528703047483933</v>
      </c>
    </row>
    <row r="228" spans="1:59" x14ac:dyDescent="0.3">
      <c r="A228" s="11" t="s">
        <v>33</v>
      </c>
      <c r="B228" s="12">
        <v>2019</v>
      </c>
      <c r="C228" s="11" t="s">
        <v>39</v>
      </c>
      <c r="D228" s="11">
        <f t="shared" si="88"/>
        <v>4</v>
      </c>
      <c r="E228" s="20">
        <v>139.55000000000001</v>
      </c>
      <c r="F228" s="32">
        <f t="shared" si="89"/>
        <v>-1.3256897169473469</v>
      </c>
      <c r="G228" s="12">
        <v>150.6</v>
      </c>
      <c r="H228" s="20">
        <f t="shared" si="90"/>
        <v>1.2616201859229785</v>
      </c>
      <c r="I228" s="12">
        <v>144.10000000000002</v>
      </c>
      <c r="J228" s="20">
        <f t="shared" si="91"/>
        <v>-2.2206800832755147</v>
      </c>
      <c r="K228" s="12">
        <v>141.80000000000001</v>
      </c>
      <c r="L228" s="20">
        <f t="shared" si="92"/>
        <v>0.31734837799717108</v>
      </c>
      <c r="M228" s="12">
        <v>118.4</v>
      </c>
      <c r="N228" s="20">
        <f t="shared" si="93"/>
        <v>3.0405405405405355</v>
      </c>
      <c r="O228" s="12">
        <v>138.19999999999999</v>
      </c>
      <c r="P228" s="20">
        <f t="shared" si="94"/>
        <v>-0.86830680173660557</v>
      </c>
      <c r="Q228" s="12">
        <v>136.39999999999998</v>
      </c>
      <c r="R228" s="20">
        <f t="shared" si="95"/>
        <v>-3.8489736070381237</v>
      </c>
      <c r="S228" s="12">
        <v>120.30000000000001</v>
      </c>
      <c r="T228" s="20">
        <f t="shared" si="96"/>
        <v>0.91438071487946315</v>
      </c>
      <c r="U228" s="12">
        <v>110.4</v>
      </c>
      <c r="V228" s="20">
        <f t="shared" si="97"/>
        <v>-1.2681159420289907</v>
      </c>
      <c r="W228" s="20">
        <v>140.75</v>
      </c>
      <c r="X228" s="20">
        <f t="shared" si="98"/>
        <v>-0.81705150976909813</v>
      </c>
      <c r="Y228" s="12">
        <v>128.4</v>
      </c>
      <c r="Z228" s="20">
        <f t="shared" si="99"/>
        <v>4.0887850467289493</v>
      </c>
      <c r="AA228" s="12">
        <v>153.69999999999999</v>
      </c>
      <c r="AB228" s="20">
        <f t="shared" si="100"/>
        <v>0.87833441769682685</v>
      </c>
      <c r="AC228" s="12">
        <v>138.80000000000001</v>
      </c>
      <c r="AD228" s="20">
        <f t="shared" si="101"/>
        <v>-0.72046109510086453</v>
      </c>
      <c r="AE228" s="12">
        <v>165.10000000000002</v>
      </c>
      <c r="AF228" s="20">
        <f t="shared" si="102"/>
        <v>-0.99939430648094107</v>
      </c>
      <c r="AG228" s="12">
        <v>143.4</v>
      </c>
      <c r="AH228" s="20">
        <f t="shared" si="103"/>
        <v>3.0683403068340347</v>
      </c>
      <c r="AI228" s="12">
        <v>131</v>
      </c>
      <c r="AJ228" s="20">
        <f t="shared" si="104"/>
        <v>6.7175572519084055</v>
      </c>
      <c r="AK228" s="12">
        <v>141.5</v>
      </c>
      <c r="AL228" s="20">
        <f t="shared" si="105"/>
        <v>3.6042402826855087</v>
      </c>
      <c r="AM228" s="11"/>
      <c r="AN228" s="20">
        <v>148.75</v>
      </c>
      <c r="AO228" s="20">
        <f t="shared" si="87"/>
        <v>0.90756302521008014</v>
      </c>
      <c r="AP228" s="22">
        <v>127.95</v>
      </c>
      <c r="AQ228" s="20">
        <f t="shared" si="106"/>
        <v>8.6752637749120822</v>
      </c>
      <c r="AR228" s="12">
        <v>136.69999999999999</v>
      </c>
      <c r="AS228" s="20">
        <f t="shared" si="107"/>
        <v>5.1572787125091528</v>
      </c>
      <c r="AT228" s="20">
        <v>138.85</v>
      </c>
      <c r="AU228" s="20">
        <f t="shared" si="108"/>
        <v>5.0774216780698476</v>
      </c>
      <c r="AV228" s="20">
        <v>119.55000000000001</v>
      </c>
      <c r="AW228" s="20">
        <f t="shared" si="109"/>
        <v>3.931409452112077</v>
      </c>
      <c r="AX228" s="12">
        <v>132.6</v>
      </c>
      <c r="AY228" s="20">
        <f t="shared" si="110"/>
        <v>3.6199095022624306</v>
      </c>
      <c r="AZ228" s="20">
        <v>146.64999999999998</v>
      </c>
      <c r="BA228" s="20">
        <f t="shared" si="111"/>
        <v>2.4889191953631333</v>
      </c>
      <c r="BB228" s="20">
        <v>132.75</v>
      </c>
      <c r="BC228" s="20">
        <f t="shared" si="112"/>
        <v>0.75329566854990582</v>
      </c>
      <c r="BD228" s="12">
        <v>132.60000000000002</v>
      </c>
      <c r="BE228" s="20">
        <f t="shared" si="113"/>
        <v>3.7330316742081355</v>
      </c>
      <c r="BF228" s="33">
        <v>139.05000000000001</v>
      </c>
      <c r="BG228" s="39">
        <f t="shared" si="114"/>
        <v>0.7910823444803986</v>
      </c>
    </row>
    <row r="229" spans="1:59" x14ac:dyDescent="0.3">
      <c r="A229" s="11" t="s">
        <v>35</v>
      </c>
      <c r="B229" s="12">
        <v>2019</v>
      </c>
      <c r="C229" s="11" t="s">
        <v>39</v>
      </c>
      <c r="D229" s="11">
        <f t="shared" si="88"/>
        <v>4</v>
      </c>
      <c r="E229" s="12">
        <v>137.69999999999999</v>
      </c>
      <c r="F229" s="32">
        <f t="shared" si="89"/>
        <v>-0.21786492374726429</v>
      </c>
      <c r="G229" s="12">
        <v>152.5</v>
      </c>
      <c r="H229" s="20">
        <f t="shared" si="90"/>
        <v>4.5901639344262293</v>
      </c>
      <c r="I229" s="12">
        <v>140.9</v>
      </c>
      <c r="J229" s="20">
        <f t="shared" si="91"/>
        <v>-4.5422285308729631</v>
      </c>
      <c r="K229" s="20">
        <v>142.25</v>
      </c>
      <c r="L229" s="20">
        <f t="shared" si="92"/>
        <v>0.2460456942003475</v>
      </c>
      <c r="M229" s="12">
        <v>122</v>
      </c>
      <c r="N229" s="20">
        <f t="shared" si="93"/>
        <v>1.639344262295082</v>
      </c>
      <c r="O229" s="12">
        <v>137</v>
      </c>
      <c r="P229" s="20">
        <f t="shared" si="94"/>
        <v>4.8905109489051011</v>
      </c>
      <c r="Q229" s="20">
        <v>131.14999999999998</v>
      </c>
      <c r="R229" s="20">
        <f t="shared" si="95"/>
        <v>1.7155928326344101</v>
      </c>
      <c r="S229" s="12">
        <v>121.4</v>
      </c>
      <c r="T229" s="20">
        <f t="shared" si="96"/>
        <v>3.0477759472817039</v>
      </c>
      <c r="U229" s="12">
        <v>109</v>
      </c>
      <c r="V229" s="20">
        <f t="shared" si="97"/>
        <v>0.27522935779816254</v>
      </c>
      <c r="W229" s="12">
        <v>139.6</v>
      </c>
      <c r="X229" s="20">
        <f t="shared" si="98"/>
        <v>-0.21489971346703649</v>
      </c>
      <c r="Y229" s="20">
        <v>133.64999999999998</v>
      </c>
      <c r="Z229" s="20">
        <f t="shared" si="99"/>
        <v>3.0303030303030396</v>
      </c>
      <c r="AA229" s="20">
        <v>155.05000000000001</v>
      </c>
      <c r="AB229" s="20">
        <f t="shared" si="100"/>
        <v>0.87068687520154409</v>
      </c>
      <c r="AC229" s="12">
        <v>137.80000000000001</v>
      </c>
      <c r="AD229" s="20">
        <f t="shared" si="101"/>
        <v>1.0159651669085465</v>
      </c>
      <c r="AE229" s="20">
        <v>163.44999999999999</v>
      </c>
      <c r="AF229" s="20">
        <f t="shared" si="102"/>
        <v>-9.1771183848257734E-2</v>
      </c>
      <c r="AG229" s="12">
        <v>147.80000000000001</v>
      </c>
      <c r="AH229" s="20">
        <f t="shared" si="103"/>
        <v>2.3680649526387008</v>
      </c>
      <c r="AI229" s="12">
        <v>139.80000000000001</v>
      </c>
      <c r="AJ229" s="20">
        <f t="shared" si="104"/>
        <v>4.8640915593705172</v>
      </c>
      <c r="AK229" s="12">
        <v>146.6</v>
      </c>
      <c r="AL229" s="20">
        <f t="shared" si="105"/>
        <v>2.7967257844474727</v>
      </c>
      <c r="AM229" s="11"/>
      <c r="AN229" s="20">
        <v>148.75</v>
      </c>
      <c r="AO229" s="20">
        <f t="shared" si="87"/>
        <v>0.90756302521008014</v>
      </c>
      <c r="AP229" s="20">
        <v>139.05000000000001</v>
      </c>
      <c r="AQ229" s="20">
        <f t="shared" si="106"/>
        <v>5.6454512765192328</v>
      </c>
      <c r="AR229" s="20">
        <v>143.75</v>
      </c>
      <c r="AS229" s="20">
        <f t="shared" si="107"/>
        <v>4</v>
      </c>
      <c r="AT229" s="12">
        <v>145.89999999999998</v>
      </c>
      <c r="AU229" s="20">
        <f t="shared" si="108"/>
        <v>3.7011651816312781</v>
      </c>
      <c r="AV229" s="20">
        <v>124.25</v>
      </c>
      <c r="AW229" s="20">
        <f t="shared" si="109"/>
        <v>4.7887323943661881</v>
      </c>
      <c r="AX229" s="12">
        <v>137.39999999999998</v>
      </c>
      <c r="AY229" s="20">
        <f t="shared" si="110"/>
        <v>6.1863173216885228</v>
      </c>
      <c r="AZ229" s="12">
        <v>150.30000000000001</v>
      </c>
      <c r="BA229" s="20">
        <f t="shared" si="111"/>
        <v>4.2581503659347817</v>
      </c>
      <c r="BB229" s="20">
        <v>133.75</v>
      </c>
      <c r="BC229" s="20">
        <f t="shared" si="112"/>
        <v>0.11214953271028462</v>
      </c>
      <c r="BD229" s="20">
        <v>137.55000000000001</v>
      </c>
      <c r="BE229" s="20">
        <f t="shared" si="113"/>
        <v>3.8894947291893813</v>
      </c>
      <c r="BF229" s="33">
        <v>140.15</v>
      </c>
      <c r="BG229" s="39">
        <f t="shared" si="114"/>
        <v>1.6054227613271492</v>
      </c>
    </row>
    <row r="230" spans="1:59" x14ac:dyDescent="0.3">
      <c r="A230" s="11" t="s">
        <v>30</v>
      </c>
      <c r="B230" s="12">
        <v>2019</v>
      </c>
      <c r="C230" s="11" t="s">
        <v>41</v>
      </c>
      <c r="D230" s="11">
        <f t="shared" si="88"/>
        <v>5</v>
      </c>
      <c r="E230" s="12">
        <v>137.4</v>
      </c>
      <c r="F230" s="32">
        <f t="shared" si="89"/>
        <v>2.1834061135371177</v>
      </c>
      <c r="G230" s="12">
        <v>159.5</v>
      </c>
      <c r="H230" s="20">
        <f t="shared" si="90"/>
        <v>-1.7554858934169348</v>
      </c>
      <c r="I230" s="12">
        <v>134.5</v>
      </c>
      <c r="J230" s="20">
        <f t="shared" si="91"/>
        <v>2.8252788104089306</v>
      </c>
      <c r="K230" s="12">
        <v>142.6</v>
      </c>
      <c r="L230" s="20">
        <f t="shared" si="92"/>
        <v>-0.14025245441794434</v>
      </c>
      <c r="M230" s="12">
        <v>124</v>
      </c>
      <c r="N230" s="20">
        <f t="shared" si="93"/>
        <v>-4.3548387096774244</v>
      </c>
      <c r="O230" s="12">
        <v>143.69999999999999</v>
      </c>
      <c r="P230" s="20">
        <f t="shared" si="94"/>
        <v>4.1753653444676413</v>
      </c>
      <c r="Q230" s="12">
        <v>133.4</v>
      </c>
      <c r="R230" s="20">
        <f t="shared" si="95"/>
        <v>21.139430284857561</v>
      </c>
      <c r="S230" s="12">
        <v>125.1</v>
      </c>
      <c r="T230" s="20">
        <f t="shared" si="96"/>
        <v>-0.55955235811350013</v>
      </c>
      <c r="U230" s="12">
        <v>109.3</v>
      </c>
      <c r="V230" s="20">
        <f t="shared" si="97"/>
        <v>1.7383348581884772</v>
      </c>
      <c r="W230" s="12">
        <v>139.30000000000001</v>
      </c>
      <c r="X230" s="20">
        <f t="shared" si="98"/>
        <v>1.2203876525484483</v>
      </c>
      <c r="Y230" s="12">
        <v>137.69999999999999</v>
      </c>
      <c r="Z230" s="20">
        <f t="shared" si="99"/>
        <v>-6.3907044299201052</v>
      </c>
      <c r="AA230" s="12">
        <v>156.4</v>
      </c>
      <c r="AB230" s="20">
        <f t="shared" si="100"/>
        <v>-1.2148337595907963</v>
      </c>
      <c r="AC230" s="12">
        <v>139.19999999999999</v>
      </c>
      <c r="AD230" s="20">
        <f t="shared" si="101"/>
        <v>3.3045977011494418</v>
      </c>
      <c r="AE230" s="12">
        <v>163.30000000000001</v>
      </c>
      <c r="AF230" s="20">
        <f t="shared" si="102"/>
        <v>1.7758726270667342</v>
      </c>
      <c r="AG230" s="12">
        <v>151.30000000000001</v>
      </c>
      <c r="AH230" s="20">
        <f t="shared" si="103"/>
        <v>-4.8248512888301462</v>
      </c>
      <c r="AI230" s="12">
        <v>146.6</v>
      </c>
      <c r="AJ230" s="20">
        <f t="shared" si="104"/>
        <v>-10.163710777626198</v>
      </c>
      <c r="AK230" s="12">
        <v>150.69999999999999</v>
      </c>
      <c r="AL230" s="20">
        <f t="shared" si="105"/>
        <v>-5.6403450564034507</v>
      </c>
      <c r="AM230" s="11" t="s">
        <v>32</v>
      </c>
      <c r="AN230" s="11">
        <v>150.1</v>
      </c>
      <c r="AO230" s="20">
        <f t="shared" si="87"/>
        <v>-0.46635576282477592</v>
      </c>
      <c r="AP230" s="12">
        <v>146.9</v>
      </c>
      <c r="AQ230" s="20">
        <f t="shared" si="106"/>
        <v>-11.91286589516678</v>
      </c>
      <c r="AR230" s="12">
        <v>149.5</v>
      </c>
      <c r="AS230" s="20">
        <f t="shared" si="107"/>
        <v>-8.2274247491638874</v>
      </c>
      <c r="AT230" s="12">
        <v>151.30000000000001</v>
      </c>
      <c r="AU230" s="20">
        <f t="shared" si="108"/>
        <v>-7.6007931262392594</v>
      </c>
      <c r="AV230" s="12">
        <v>130.19999999999999</v>
      </c>
      <c r="AW230" s="20">
        <f t="shared" si="109"/>
        <v>-7.7572964669738829</v>
      </c>
      <c r="AX230" s="12">
        <v>145.9</v>
      </c>
      <c r="AY230" s="20">
        <f t="shared" si="110"/>
        <v>-8.1562714187799887</v>
      </c>
      <c r="AZ230" s="12">
        <v>156.69999999999999</v>
      </c>
      <c r="BA230" s="20">
        <f t="shared" si="111"/>
        <v>-5.5520102105934841</v>
      </c>
      <c r="BB230" s="12">
        <v>133.9</v>
      </c>
      <c r="BC230" s="20">
        <f t="shared" si="112"/>
        <v>-0.97087378640777544</v>
      </c>
      <c r="BD230" s="12">
        <v>142.9</v>
      </c>
      <c r="BE230" s="20">
        <f t="shared" si="113"/>
        <v>-6.7179846046186098</v>
      </c>
      <c r="BF230" s="30">
        <v>142.4</v>
      </c>
      <c r="BG230" s="39">
        <f t="shared" si="114"/>
        <v>-0.63202247191011629</v>
      </c>
    </row>
    <row r="231" spans="1:59" x14ac:dyDescent="0.3">
      <c r="A231" s="11" t="s">
        <v>33</v>
      </c>
      <c r="B231" s="12">
        <v>2019</v>
      </c>
      <c r="C231" s="11" t="s">
        <v>41</v>
      </c>
      <c r="D231" s="11">
        <f t="shared" si="88"/>
        <v>5</v>
      </c>
      <c r="E231" s="12">
        <v>140.4</v>
      </c>
      <c r="F231" s="32">
        <f t="shared" si="89"/>
        <v>-1.4957264957264915</v>
      </c>
      <c r="G231" s="12">
        <v>156.69999999999999</v>
      </c>
      <c r="H231" s="20">
        <f t="shared" si="90"/>
        <v>1.1486917677090054</v>
      </c>
      <c r="I231" s="12">
        <v>138.30000000000001</v>
      </c>
      <c r="J231" s="20">
        <f t="shared" si="91"/>
        <v>-1.6630513376717362</v>
      </c>
      <c r="K231" s="12">
        <v>142.4</v>
      </c>
      <c r="L231" s="20">
        <f t="shared" si="92"/>
        <v>7.0224719101119604E-2</v>
      </c>
      <c r="M231" s="12">
        <v>118.6</v>
      </c>
      <c r="N231" s="20">
        <f t="shared" si="93"/>
        <v>2.8667790893760587</v>
      </c>
      <c r="O231" s="12">
        <v>149.69999999999999</v>
      </c>
      <c r="P231" s="20">
        <f t="shared" si="94"/>
        <v>-2.1376085504341944</v>
      </c>
      <c r="Q231" s="12">
        <v>161.6</v>
      </c>
      <c r="R231" s="20">
        <f t="shared" si="95"/>
        <v>-11.509900990099005</v>
      </c>
      <c r="S231" s="12">
        <v>124.4</v>
      </c>
      <c r="T231" s="20">
        <f t="shared" si="96"/>
        <v>0.40192926045016075</v>
      </c>
      <c r="U231" s="12">
        <v>111.2</v>
      </c>
      <c r="V231" s="20">
        <f t="shared" si="97"/>
        <v>-1.1690647482014362</v>
      </c>
      <c r="W231" s="12">
        <v>141</v>
      </c>
      <c r="X231" s="20">
        <f t="shared" si="98"/>
        <v>-0.78014184397162722</v>
      </c>
      <c r="Y231" s="12">
        <v>128.9</v>
      </c>
      <c r="Z231" s="20">
        <f t="shared" si="99"/>
        <v>3.9565554693560858</v>
      </c>
      <c r="AA231" s="12">
        <v>154.5</v>
      </c>
      <c r="AB231" s="20">
        <f t="shared" si="100"/>
        <v>0.64724919093851141</v>
      </c>
      <c r="AC231" s="12">
        <v>143.80000000000001</v>
      </c>
      <c r="AD231" s="20">
        <f t="shared" si="101"/>
        <v>-2.0166898470097392</v>
      </c>
      <c r="AE231" s="12">
        <v>166.2</v>
      </c>
      <c r="AF231" s="20">
        <f t="shared" si="102"/>
        <v>-1.2635379061371808</v>
      </c>
      <c r="AG231" s="12">
        <v>144</v>
      </c>
      <c r="AH231" s="20">
        <f t="shared" si="103"/>
        <v>3.0555555555555598</v>
      </c>
      <c r="AI231" s="12">
        <v>131.69999999999999</v>
      </c>
      <c r="AJ231" s="20">
        <f t="shared" si="104"/>
        <v>6.6059225512528599</v>
      </c>
      <c r="AK231" s="12">
        <v>142.19999999999999</v>
      </c>
      <c r="AL231" s="20">
        <f t="shared" si="105"/>
        <v>3.5864978902953752</v>
      </c>
      <c r="AM231" s="11" t="s">
        <v>119</v>
      </c>
      <c r="AN231" s="11">
        <f t="shared" si="115"/>
        <v>150.1</v>
      </c>
      <c r="AO231" s="20">
        <f t="shared" si="87"/>
        <v>-0.46635576282477592</v>
      </c>
      <c r="AP231" s="12">
        <v>129.4</v>
      </c>
      <c r="AQ231" s="20">
        <f t="shared" si="106"/>
        <v>8.423493044822262</v>
      </c>
      <c r="AR231" s="12">
        <v>137.19999999999999</v>
      </c>
      <c r="AS231" s="20">
        <f t="shared" si="107"/>
        <v>4.7376093294460642</v>
      </c>
      <c r="AT231" s="12">
        <v>139.80000000000001</v>
      </c>
      <c r="AU231" s="20">
        <f t="shared" si="108"/>
        <v>5.0786838340486362</v>
      </c>
      <c r="AV231" s="12">
        <v>120.1</v>
      </c>
      <c r="AW231" s="20">
        <f t="shared" si="109"/>
        <v>3.9966694421315667</v>
      </c>
      <c r="AX231" s="12">
        <v>134</v>
      </c>
      <c r="AY231" s="20">
        <f t="shared" si="110"/>
        <v>3.8805970149253648</v>
      </c>
      <c r="AZ231" s="12">
        <v>148</v>
      </c>
      <c r="BA231" s="20">
        <f t="shared" si="111"/>
        <v>2.4324324324324289</v>
      </c>
      <c r="BB231" s="12">
        <v>132.6</v>
      </c>
      <c r="BC231" s="20">
        <f t="shared" si="112"/>
        <v>0.60331825037708253</v>
      </c>
      <c r="BD231" s="12">
        <v>133.30000000000001</v>
      </c>
      <c r="BE231" s="20">
        <f t="shared" si="113"/>
        <v>3.6759189797449188</v>
      </c>
      <c r="BF231" s="30">
        <v>141.5</v>
      </c>
      <c r="BG231" s="39">
        <f t="shared" si="114"/>
        <v>0.35335689045936397</v>
      </c>
    </row>
    <row r="232" spans="1:59" x14ac:dyDescent="0.3">
      <c r="A232" s="11" t="s">
        <v>35</v>
      </c>
      <c r="B232" s="12">
        <v>2019</v>
      </c>
      <c r="C232" s="11" t="s">
        <v>41</v>
      </c>
      <c r="D232" s="11">
        <f t="shared" si="88"/>
        <v>5</v>
      </c>
      <c r="E232" s="12">
        <v>138.30000000000001</v>
      </c>
      <c r="F232" s="32">
        <f t="shared" si="89"/>
        <v>-0.36153289949385392</v>
      </c>
      <c r="G232" s="12">
        <v>158.5</v>
      </c>
      <c r="H232" s="20">
        <f t="shared" si="90"/>
        <v>3.1545741324921135</v>
      </c>
      <c r="I232" s="12">
        <v>136</v>
      </c>
      <c r="J232" s="20">
        <f t="shared" si="91"/>
        <v>0.14705882352940342</v>
      </c>
      <c r="K232" s="12">
        <v>142.5</v>
      </c>
      <c r="L232" s="20">
        <f t="shared" si="92"/>
        <v>0.49122807017543063</v>
      </c>
      <c r="M232" s="12">
        <v>122</v>
      </c>
      <c r="N232" s="20">
        <f t="shared" si="93"/>
        <v>1.8852459016393419</v>
      </c>
      <c r="O232" s="12">
        <v>146.5</v>
      </c>
      <c r="P232" s="20">
        <f t="shared" si="94"/>
        <v>-2.1843003412969209</v>
      </c>
      <c r="Q232" s="12">
        <v>143</v>
      </c>
      <c r="R232" s="20">
        <f t="shared" si="95"/>
        <v>-1.6783216783216821</v>
      </c>
      <c r="S232" s="12">
        <v>124.9</v>
      </c>
      <c r="T232" s="20">
        <f t="shared" si="96"/>
        <v>3.0424339471577122</v>
      </c>
      <c r="U232" s="12">
        <v>109.9</v>
      </c>
      <c r="V232" s="20">
        <f t="shared" si="97"/>
        <v>0.63694267515922531</v>
      </c>
      <c r="W232" s="12">
        <v>139.9</v>
      </c>
      <c r="X232" s="20">
        <f t="shared" si="98"/>
        <v>0.35739814152966404</v>
      </c>
      <c r="Y232" s="12">
        <v>134</v>
      </c>
      <c r="Z232" s="20">
        <f t="shared" si="99"/>
        <v>2.9850746268656714</v>
      </c>
      <c r="AA232" s="12">
        <v>155.5</v>
      </c>
      <c r="AB232" s="20">
        <f t="shared" si="100"/>
        <v>0.70739549839227933</v>
      </c>
      <c r="AC232" s="12">
        <v>140.9</v>
      </c>
      <c r="AD232" s="20">
        <f t="shared" si="101"/>
        <v>7.0972320794885954E-2</v>
      </c>
      <c r="AE232" s="12">
        <v>164.1</v>
      </c>
      <c r="AF232" s="20">
        <f t="shared" si="102"/>
        <v>6.0938452163311584E-2</v>
      </c>
      <c r="AG232" s="12">
        <v>148.4</v>
      </c>
      <c r="AH232" s="20">
        <f t="shared" si="103"/>
        <v>2.0215633423180592</v>
      </c>
      <c r="AI232" s="12">
        <v>140.4</v>
      </c>
      <c r="AJ232" s="20">
        <f t="shared" si="104"/>
        <v>4.3447293447293402</v>
      </c>
      <c r="AK232" s="12">
        <v>147.30000000000001</v>
      </c>
      <c r="AL232" s="20">
        <f t="shared" si="105"/>
        <v>2.3082145281737794</v>
      </c>
      <c r="AM232" s="11" t="s">
        <v>119</v>
      </c>
      <c r="AN232" s="11">
        <f t="shared" si="115"/>
        <v>150.1</v>
      </c>
      <c r="AO232" s="20">
        <f t="shared" si="87"/>
        <v>-0.46635576282477592</v>
      </c>
      <c r="AP232" s="12">
        <v>140.30000000000001</v>
      </c>
      <c r="AQ232" s="20">
        <f t="shared" si="106"/>
        <v>5.3456878118317883</v>
      </c>
      <c r="AR232" s="12">
        <v>143.69999999999999</v>
      </c>
      <c r="AS232" s="20">
        <f t="shared" si="107"/>
        <v>4.1057759220598511</v>
      </c>
      <c r="AT232" s="12">
        <v>146.9</v>
      </c>
      <c r="AU232" s="20">
        <f t="shared" si="108"/>
        <v>3.2675289312457334</v>
      </c>
      <c r="AV232" s="12">
        <v>124.9</v>
      </c>
      <c r="AW232" s="20">
        <f t="shared" si="109"/>
        <v>4.2433947157726042</v>
      </c>
      <c r="AX232" s="12">
        <v>139.19999999999999</v>
      </c>
      <c r="AY232" s="20">
        <f t="shared" si="110"/>
        <v>5.1724137931034608</v>
      </c>
      <c r="AZ232" s="12">
        <v>151.6</v>
      </c>
      <c r="BA232" s="20">
        <f t="shared" si="111"/>
        <v>4.0237467018469619</v>
      </c>
      <c r="BB232" s="12">
        <v>133.4</v>
      </c>
      <c r="BC232" s="20">
        <f t="shared" si="112"/>
        <v>1.0494752623688197</v>
      </c>
      <c r="BD232" s="12">
        <v>138.19999999999999</v>
      </c>
      <c r="BE232" s="20">
        <f t="shared" si="113"/>
        <v>3.6903039073806245</v>
      </c>
      <c r="BF232" s="30">
        <v>142</v>
      </c>
      <c r="BG232" s="39">
        <f t="shared" si="114"/>
        <v>1.1267605633802777</v>
      </c>
    </row>
    <row r="233" spans="1:59" x14ac:dyDescent="0.3">
      <c r="A233" s="11" t="s">
        <v>30</v>
      </c>
      <c r="B233" s="12">
        <v>2019</v>
      </c>
      <c r="C233" s="11" t="s">
        <v>42</v>
      </c>
      <c r="D233" s="11">
        <f t="shared" si="88"/>
        <v>6</v>
      </c>
      <c r="E233" s="12">
        <v>137.80000000000001</v>
      </c>
      <c r="F233" s="32">
        <f t="shared" si="89"/>
        <v>2.1044992743105784</v>
      </c>
      <c r="G233" s="12">
        <v>163.5</v>
      </c>
      <c r="H233" s="20">
        <f t="shared" si="90"/>
        <v>-2.3853211009174347</v>
      </c>
      <c r="I233" s="12">
        <v>136.19999999999999</v>
      </c>
      <c r="J233" s="20">
        <f t="shared" si="91"/>
        <v>3.0837004405286472</v>
      </c>
      <c r="K233" s="12">
        <v>143.19999999999999</v>
      </c>
      <c r="L233" s="20">
        <f t="shared" si="92"/>
        <v>0.13966480446928564</v>
      </c>
      <c r="M233" s="12">
        <v>124.3</v>
      </c>
      <c r="N233" s="20">
        <f t="shared" si="93"/>
        <v>-4.5856798069187477</v>
      </c>
      <c r="O233" s="12">
        <v>143.30000000000001</v>
      </c>
      <c r="P233" s="20">
        <f t="shared" si="94"/>
        <v>5.3035589672016705</v>
      </c>
      <c r="Q233" s="12">
        <v>140.6</v>
      </c>
      <c r="R233" s="20">
        <f t="shared" si="95"/>
        <v>20.768136557610255</v>
      </c>
      <c r="S233" s="12">
        <v>128.69999999999999</v>
      </c>
      <c r="T233" s="20">
        <f t="shared" si="96"/>
        <v>-1.0101010101009971</v>
      </c>
      <c r="U233" s="12">
        <v>110.6</v>
      </c>
      <c r="V233" s="20">
        <f t="shared" si="97"/>
        <v>1.0849909584086825</v>
      </c>
      <c r="W233" s="12">
        <v>140.4</v>
      </c>
      <c r="X233" s="20">
        <f t="shared" si="98"/>
        <v>0.42735042735042333</v>
      </c>
      <c r="Y233" s="12">
        <v>138</v>
      </c>
      <c r="Z233" s="20">
        <f t="shared" si="99"/>
        <v>-6.5217391304347823</v>
      </c>
      <c r="AA233" s="12">
        <v>156.6</v>
      </c>
      <c r="AB233" s="20">
        <f t="shared" si="100"/>
        <v>-0.95785440613026829</v>
      </c>
      <c r="AC233" s="12">
        <v>141</v>
      </c>
      <c r="AD233" s="20">
        <f t="shared" si="101"/>
        <v>3.2624113475177263</v>
      </c>
      <c r="AE233" s="12">
        <v>164.2</v>
      </c>
      <c r="AF233" s="20">
        <f t="shared" si="102"/>
        <v>1.5225334957369063</v>
      </c>
      <c r="AG233" s="12">
        <v>151.4</v>
      </c>
      <c r="AH233" s="20">
        <f t="shared" si="103"/>
        <v>-4.689564068692202</v>
      </c>
      <c r="AI233" s="12">
        <v>146.5</v>
      </c>
      <c r="AJ233" s="20">
        <f t="shared" si="104"/>
        <v>-10.102389078498302</v>
      </c>
      <c r="AK233" s="12">
        <v>150.69999999999999</v>
      </c>
      <c r="AL233" s="20">
        <f t="shared" si="105"/>
        <v>-5.507631055076299</v>
      </c>
      <c r="AM233" s="11" t="s">
        <v>32</v>
      </c>
      <c r="AN233" s="11">
        <v>149.4</v>
      </c>
      <c r="AO233" s="20">
        <f t="shared" si="87"/>
        <v>0.80321285140561482</v>
      </c>
      <c r="AP233" s="12">
        <v>147.80000000000001</v>
      </c>
      <c r="AQ233" s="20">
        <f t="shared" si="106"/>
        <v>-11.705006765899871</v>
      </c>
      <c r="AR233" s="12">
        <v>149.6</v>
      </c>
      <c r="AS233" s="20">
        <f t="shared" si="107"/>
        <v>-8.1550802139037355</v>
      </c>
      <c r="AT233" s="12">
        <v>151.69999999999999</v>
      </c>
      <c r="AU233" s="20">
        <f t="shared" si="108"/>
        <v>-7.514831905075793</v>
      </c>
      <c r="AV233" s="12">
        <v>130.19999999999999</v>
      </c>
      <c r="AW233" s="20">
        <f t="shared" si="109"/>
        <v>-8.1413210445468476</v>
      </c>
      <c r="AX233" s="12">
        <v>146.4</v>
      </c>
      <c r="AY233" s="20">
        <f t="shared" si="110"/>
        <v>-8.2650273224043662</v>
      </c>
      <c r="AZ233" s="12">
        <v>157.69999999999999</v>
      </c>
      <c r="BA233" s="20">
        <f t="shared" si="111"/>
        <v>-5.5802155992390512</v>
      </c>
      <c r="BB233" s="12">
        <v>134.80000000000001</v>
      </c>
      <c r="BC233" s="20">
        <f t="shared" si="112"/>
        <v>-0.8160237388724203</v>
      </c>
      <c r="BD233" s="12">
        <v>143.30000000000001</v>
      </c>
      <c r="BE233" s="20">
        <f t="shared" si="113"/>
        <v>-6.7690160502442547</v>
      </c>
      <c r="BF233" s="30">
        <v>143.6</v>
      </c>
      <c r="BG233" s="39">
        <f t="shared" si="114"/>
        <v>-1.0445682451253482</v>
      </c>
    </row>
    <row r="234" spans="1:59" x14ac:dyDescent="0.3">
      <c r="A234" s="11" t="s">
        <v>33</v>
      </c>
      <c r="B234" s="12">
        <v>2019</v>
      </c>
      <c r="C234" s="11" t="s">
        <v>42</v>
      </c>
      <c r="D234" s="11">
        <f t="shared" si="88"/>
        <v>6</v>
      </c>
      <c r="E234" s="12">
        <v>140.69999999999999</v>
      </c>
      <c r="F234" s="32">
        <f t="shared" si="89"/>
        <v>-1.4214641080312724</v>
      </c>
      <c r="G234" s="12">
        <v>159.6</v>
      </c>
      <c r="H234" s="20">
        <f t="shared" si="90"/>
        <v>1.5664160401002505</v>
      </c>
      <c r="I234" s="12">
        <v>140.4</v>
      </c>
      <c r="J234" s="20">
        <f t="shared" si="91"/>
        <v>-1.8518518518518476</v>
      </c>
      <c r="K234" s="12">
        <v>143.4</v>
      </c>
      <c r="L234" s="20">
        <f t="shared" si="92"/>
        <v>-6.973500697349673E-2</v>
      </c>
      <c r="M234" s="12">
        <v>118.6</v>
      </c>
      <c r="N234" s="20">
        <f t="shared" si="93"/>
        <v>3.0354131534570059</v>
      </c>
      <c r="O234" s="12">
        <v>150.9</v>
      </c>
      <c r="P234" s="20">
        <f t="shared" si="94"/>
        <v>-2.7170311464546018</v>
      </c>
      <c r="Q234" s="12">
        <v>169.8</v>
      </c>
      <c r="R234" s="20">
        <f t="shared" si="95"/>
        <v>-11.366313309776213</v>
      </c>
      <c r="S234" s="12">
        <v>127.4</v>
      </c>
      <c r="T234" s="20">
        <f t="shared" si="96"/>
        <v>0.70643642072213941</v>
      </c>
      <c r="U234" s="12">
        <v>111.8</v>
      </c>
      <c r="V234" s="20">
        <f t="shared" si="97"/>
        <v>-0.71556350626117815</v>
      </c>
      <c r="W234" s="12">
        <v>141</v>
      </c>
      <c r="X234" s="20">
        <f t="shared" si="98"/>
        <v>-0.28368794326241542</v>
      </c>
      <c r="Y234" s="12">
        <v>129</v>
      </c>
      <c r="Z234" s="20">
        <f t="shared" si="99"/>
        <v>4.0310077519379757</v>
      </c>
      <c r="AA234" s="12">
        <v>155.1</v>
      </c>
      <c r="AB234" s="20">
        <f t="shared" si="100"/>
        <v>0.51579626047711891</v>
      </c>
      <c r="AC234" s="12">
        <v>145.6</v>
      </c>
      <c r="AD234" s="20">
        <f t="shared" si="101"/>
        <v>-1.9917582417582458</v>
      </c>
      <c r="AE234" s="12">
        <v>166.7</v>
      </c>
      <c r="AF234" s="20">
        <f t="shared" si="102"/>
        <v>-1.0797840431913515</v>
      </c>
      <c r="AG234" s="12">
        <v>144.30000000000001</v>
      </c>
      <c r="AH234" s="20">
        <f t="shared" si="103"/>
        <v>2.9799029799029677</v>
      </c>
      <c r="AI234" s="12">
        <v>131.69999999999999</v>
      </c>
      <c r="AJ234" s="20">
        <f t="shared" si="104"/>
        <v>6.6059225512528599</v>
      </c>
      <c r="AK234" s="12">
        <v>142.4</v>
      </c>
      <c r="AL234" s="20">
        <f t="shared" si="105"/>
        <v>3.5112359550561791</v>
      </c>
      <c r="AM234" s="11" t="s">
        <v>120</v>
      </c>
      <c r="AN234" s="11">
        <f t="shared" si="115"/>
        <v>149.4</v>
      </c>
      <c r="AO234" s="20">
        <f t="shared" si="87"/>
        <v>0.80321285140561482</v>
      </c>
      <c r="AP234" s="12">
        <v>130.5</v>
      </c>
      <c r="AQ234" s="20">
        <f t="shared" si="106"/>
        <v>8.1992337164750868</v>
      </c>
      <c r="AR234" s="12">
        <v>137.4</v>
      </c>
      <c r="AS234" s="20">
        <f t="shared" si="107"/>
        <v>4.6579330422125222</v>
      </c>
      <c r="AT234" s="12">
        <v>140.30000000000001</v>
      </c>
      <c r="AU234" s="20">
        <f t="shared" si="108"/>
        <v>5.0605844618674229</v>
      </c>
      <c r="AV234" s="12">
        <v>119.6</v>
      </c>
      <c r="AW234" s="20">
        <f t="shared" si="109"/>
        <v>4.1806020066889635</v>
      </c>
      <c r="AX234" s="12">
        <v>134.30000000000001</v>
      </c>
      <c r="AY234" s="20">
        <f t="shared" si="110"/>
        <v>3.9463886820550873</v>
      </c>
      <c r="AZ234" s="12">
        <v>148.9</v>
      </c>
      <c r="BA234" s="20">
        <f t="shared" si="111"/>
        <v>2.4177300201477463</v>
      </c>
      <c r="BB234" s="12">
        <v>133.69999999999999</v>
      </c>
      <c r="BC234" s="20">
        <f t="shared" si="112"/>
        <v>0.44876589379208887</v>
      </c>
      <c r="BD234" s="12">
        <v>133.6</v>
      </c>
      <c r="BE234" s="20">
        <f t="shared" si="113"/>
        <v>3.7425149700598808</v>
      </c>
      <c r="BF234" s="30">
        <v>142.1</v>
      </c>
      <c r="BG234" s="39">
        <f t="shared" si="114"/>
        <v>0.56298381421534938</v>
      </c>
    </row>
    <row r="235" spans="1:59" x14ac:dyDescent="0.3">
      <c r="A235" s="11" t="s">
        <v>35</v>
      </c>
      <c r="B235" s="12">
        <v>2019</v>
      </c>
      <c r="C235" s="11" t="s">
        <v>42</v>
      </c>
      <c r="D235" s="11">
        <f t="shared" si="88"/>
        <v>6</v>
      </c>
      <c r="E235" s="12">
        <v>138.69999999999999</v>
      </c>
      <c r="F235" s="32">
        <f t="shared" si="89"/>
        <v>-0.21629416005766616</v>
      </c>
      <c r="G235" s="12">
        <v>162.1</v>
      </c>
      <c r="H235" s="20">
        <f t="shared" si="90"/>
        <v>1.1721159777914902</v>
      </c>
      <c r="I235" s="12">
        <v>137.80000000000001</v>
      </c>
      <c r="J235" s="20">
        <f t="shared" si="91"/>
        <v>0.43541364296080859</v>
      </c>
      <c r="K235" s="12">
        <v>143.30000000000001</v>
      </c>
      <c r="L235" s="20">
        <f t="shared" si="92"/>
        <v>0.41870202372644405</v>
      </c>
      <c r="M235" s="12">
        <v>122.2</v>
      </c>
      <c r="N235" s="20">
        <f t="shared" si="93"/>
        <v>1.800327332242228</v>
      </c>
      <c r="O235" s="12">
        <v>146.80000000000001</v>
      </c>
      <c r="P235" s="20">
        <f t="shared" si="94"/>
        <v>-0.2724795640327014</v>
      </c>
      <c r="Q235" s="12">
        <v>150.5</v>
      </c>
      <c r="R235" s="20">
        <f t="shared" si="95"/>
        <v>-0.26578073089701376</v>
      </c>
      <c r="S235" s="12">
        <v>128.30000000000001</v>
      </c>
      <c r="T235" s="20">
        <f t="shared" si="96"/>
        <v>1.7926734216679521</v>
      </c>
      <c r="U235" s="12">
        <v>111</v>
      </c>
      <c r="V235" s="20">
        <f t="shared" si="97"/>
        <v>-0.18018018018018275</v>
      </c>
      <c r="W235" s="12">
        <v>140.6</v>
      </c>
      <c r="X235" s="20">
        <f t="shared" si="98"/>
        <v>0.78236130867709408</v>
      </c>
      <c r="Y235" s="12">
        <v>134.19999999999999</v>
      </c>
      <c r="Z235" s="20">
        <f t="shared" si="99"/>
        <v>3.2041728763040322</v>
      </c>
      <c r="AA235" s="12">
        <v>155.9</v>
      </c>
      <c r="AB235" s="20">
        <f t="shared" si="100"/>
        <v>0.51314945477869334</v>
      </c>
      <c r="AC235" s="12">
        <v>142.69999999999999</v>
      </c>
      <c r="AD235" s="20">
        <f t="shared" si="101"/>
        <v>0.21023125437982579</v>
      </c>
      <c r="AE235" s="12">
        <v>164.9</v>
      </c>
      <c r="AF235" s="20">
        <f t="shared" si="102"/>
        <v>-0.24257125530624965</v>
      </c>
      <c r="AG235" s="12">
        <v>148.6</v>
      </c>
      <c r="AH235" s="20">
        <f t="shared" si="103"/>
        <v>2.018842530282638</v>
      </c>
      <c r="AI235" s="12">
        <v>140.4</v>
      </c>
      <c r="AJ235" s="20">
        <f t="shared" si="104"/>
        <v>4.4159544159544071</v>
      </c>
      <c r="AK235" s="12">
        <v>147.4</v>
      </c>
      <c r="AL235" s="20">
        <f t="shared" si="105"/>
        <v>2.3744911804613298</v>
      </c>
      <c r="AM235" s="11" t="s">
        <v>120</v>
      </c>
      <c r="AN235" s="11">
        <f t="shared" si="115"/>
        <v>149.4</v>
      </c>
      <c r="AO235" s="20">
        <f t="shared" si="87"/>
        <v>0.80321285140561482</v>
      </c>
      <c r="AP235" s="12">
        <v>141.19999999999999</v>
      </c>
      <c r="AQ235" s="20">
        <f t="shared" si="106"/>
        <v>3.9660056657223963</v>
      </c>
      <c r="AR235" s="12">
        <v>143.80000000000001</v>
      </c>
      <c r="AS235" s="20">
        <f t="shared" si="107"/>
        <v>4.3115438108483923</v>
      </c>
      <c r="AT235" s="12">
        <v>147.4</v>
      </c>
      <c r="AU235" s="20">
        <f t="shared" si="108"/>
        <v>3.2564450474898123</v>
      </c>
      <c r="AV235" s="12">
        <v>124.6</v>
      </c>
      <c r="AW235" s="20">
        <f t="shared" si="109"/>
        <v>5.2969502407704612</v>
      </c>
      <c r="AX235" s="12">
        <v>139.6</v>
      </c>
      <c r="AY235" s="20">
        <f t="shared" si="110"/>
        <v>5.6590257879656196</v>
      </c>
      <c r="AZ235" s="12">
        <v>152.5</v>
      </c>
      <c r="BA235" s="20">
        <f t="shared" si="111"/>
        <v>4.3278688524590123</v>
      </c>
      <c r="BB235" s="12">
        <v>134.30000000000001</v>
      </c>
      <c r="BC235" s="20">
        <f t="shared" si="112"/>
        <v>1.3402829486224741</v>
      </c>
      <c r="BD235" s="12">
        <v>138.6</v>
      </c>
      <c r="BE235" s="20">
        <f t="shared" si="113"/>
        <v>4.0404040404040362</v>
      </c>
      <c r="BF235" s="30">
        <v>142.9</v>
      </c>
      <c r="BG235" s="39">
        <f t="shared" si="114"/>
        <v>1.3995801259622112</v>
      </c>
    </row>
    <row r="236" spans="1:59" x14ac:dyDescent="0.3">
      <c r="A236" s="11" t="s">
        <v>30</v>
      </c>
      <c r="B236" s="12">
        <v>2019</v>
      </c>
      <c r="C236" s="11" t="s">
        <v>44</v>
      </c>
      <c r="D236" s="11">
        <f t="shared" si="88"/>
        <v>7</v>
      </c>
      <c r="E236" s="12">
        <v>138.4</v>
      </c>
      <c r="F236" s="32">
        <f t="shared" si="89"/>
        <v>2.1676300578034682</v>
      </c>
      <c r="G236" s="12">
        <v>164</v>
      </c>
      <c r="H236" s="20">
        <f t="shared" si="90"/>
        <v>-2.3170731707317143</v>
      </c>
      <c r="I236" s="12">
        <v>138.4</v>
      </c>
      <c r="J236" s="20">
        <f t="shared" si="91"/>
        <v>2.9624277456647357</v>
      </c>
      <c r="K236" s="12">
        <v>143.9</v>
      </c>
      <c r="L236" s="20">
        <f t="shared" si="92"/>
        <v>0.1389854065323062</v>
      </c>
      <c r="M236" s="12">
        <v>124.4</v>
      </c>
      <c r="N236" s="20">
        <f t="shared" si="93"/>
        <v>-4.0996784565916471</v>
      </c>
      <c r="O236" s="12">
        <v>146.4</v>
      </c>
      <c r="P236" s="20">
        <f t="shared" si="94"/>
        <v>5.6693989071038136</v>
      </c>
      <c r="Q236" s="12">
        <v>150.1</v>
      </c>
      <c r="R236" s="20">
        <f t="shared" si="95"/>
        <v>19.986675549633578</v>
      </c>
      <c r="S236" s="12">
        <v>130.6</v>
      </c>
      <c r="T236" s="20">
        <f t="shared" si="96"/>
        <v>-1.3016845329249531</v>
      </c>
      <c r="U236" s="12">
        <v>110.8</v>
      </c>
      <c r="V236" s="20">
        <f t="shared" si="97"/>
        <v>0.90252707581227432</v>
      </c>
      <c r="W236" s="12">
        <v>141.69999999999999</v>
      </c>
      <c r="X236" s="20">
        <f t="shared" si="98"/>
        <v>-7.0571630204653721E-2</v>
      </c>
      <c r="Y236" s="12">
        <v>138.5</v>
      </c>
      <c r="Z236" s="20">
        <f t="shared" si="99"/>
        <v>-6.4981949458483745</v>
      </c>
      <c r="AA236" s="12">
        <v>156.69999999999999</v>
      </c>
      <c r="AB236" s="20">
        <f t="shared" si="100"/>
        <v>-0.70197830248882853</v>
      </c>
      <c r="AC236" s="12">
        <v>143</v>
      </c>
      <c r="AD236" s="20">
        <f t="shared" si="101"/>
        <v>3.2867132867132791</v>
      </c>
      <c r="AE236" s="12">
        <v>164.5</v>
      </c>
      <c r="AF236" s="20">
        <f t="shared" si="102"/>
        <v>1.6413373860182303</v>
      </c>
      <c r="AG236" s="12">
        <v>151.6</v>
      </c>
      <c r="AH236" s="20">
        <f t="shared" si="103"/>
        <v>-4.551451187335096</v>
      </c>
      <c r="AI236" s="12">
        <v>146.6</v>
      </c>
      <c r="AJ236" s="20">
        <f t="shared" si="104"/>
        <v>-10.027285129604358</v>
      </c>
      <c r="AK236" s="12">
        <v>150.9</v>
      </c>
      <c r="AL236" s="20">
        <f t="shared" si="105"/>
        <v>-5.4340622929092222</v>
      </c>
      <c r="AM236" s="11" t="s">
        <v>32</v>
      </c>
      <c r="AN236" s="11">
        <v>150.6</v>
      </c>
      <c r="AO236" s="20">
        <f t="shared" si="87"/>
        <v>0.66401062416998669</v>
      </c>
      <c r="AP236" s="12">
        <v>146.80000000000001</v>
      </c>
      <c r="AQ236" s="20">
        <f t="shared" si="106"/>
        <v>-13.487738419618536</v>
      </c>
      <c r="AR236" s="12">
        <v>150</v>
      </c>
      <c r="AS236" s="20">
        <f t="shared" si="107"/>
        <v>-8.2000000000000064</v>
      </c>
      <c r="AT236" s="12">
        <v>152.19999999999999</v>
      </c>
      <c r="AU236" s="20">
        <f t="shared" si="108"/>
        <v>-7.4901445466491312</v>
      </c>
      <c r="AV236" s="12">
        <v>131.19999999999999</v>
      </c>
      <c r="AW236" s="20">
        <f t="shared" si="109"/>
        <v>-8.0792682926829222</v>
      </c>
      <c r="AX236" s="12">
        <v>147.5</v>
      </c>
      <c r="AY236" s="20">
        <f t="shared" si="110"/>
        <v>-8.4745762711864394</v>
      </c>
      <c r="AZ236" s="12">
        <v>159.1</v>
      </c>
      <c r="BA236" s="20">
        <f t="shared" si="111"/>
        <v>-5.4682589566310424</v>
      </c>
      <c r="BB236" s="12">
        <v>136.1</v>
      </c>
      <c r="BC236" s="20">
        <f t="shared" si="112"/>
        <v>-0.73475385745775168</v>
      </c>
      <c r="BD236" s="12">
        <v>144.19999999999999</v>
      </c>
      <c r="BE236" s="20">
        <f t="shared" si="113"/>
        <v>-6.7267683772538067</v>
      </c>
      <c r="BF236" s="30">
        <v>144.9</v>
      </c>
      <c r="BG236" s="39">
        <f t="shared" si="114"/>
        <v>-1.1042097998619698</v>
      </c>
    </row>
    <row r="237" spans="1:59" x14ac:dyDescent="0.3">
      <c r="A237" s="11" t="s">
        <v>33</v>
      </c>
      <c r="B237" s="12">
        <v>2019</v>
      </c>
      <c r="C237" s="11" t="s">
        <v>44</v>
      </c>
      <c r="D237" s="11">
        <f t="shared" si="88"/>
        <v>7</v>
      </c>
      <c r="E237" s="12">
        <v>141.4</v>
      </c>
      <c r="F237" s="32">
        <f t="shared" si="89"/>
        <v>-1.4851485148514811</v>
      </c>
      <c r="G237" s="12">
        <v>160.19999999999999</v>
      </c>
      <c r="H237" s="20">
        <f t="shared" si="90"/>
        <v>1.5605493133583024</v>
      </c>
      <c r="I237" s="12">
        <v>142.5</v>
      </c>
      <c r="J237" s="20">
        <f t="shared" si="91"/>
        <v>-1.7543859649122806</v>
      </c>
      <c r="K237" s="12">
        <v>144.1</v>
      </c>
      <c r="L237" s="20">
        <f t="shared" si="92"/>
        <v>-6.9396252602355532E-2</v>
      </c>
      <c r="M237" s="12">
        <v>119.3</v>
      </c>
      <c r="N237" s="20">
        <f t="shared" si="93"/>
        <v>2.682313495389776</v>
      </c>
      <c r="O237" s="12">
        <v>154.69999999999999</v>
      </c>
      <c r="P237" s="20">
        <f t="shared" si="94"/>
        <v>-2.8442146089204767</v>
      </c>
      <c r="Q237" s="12">
        <v>180.1</v>
      </c>
      <c r="R237" s="20">
        <f t="shared" si="95"/>
        <v>-10.993892282065509</v>
      </c>
      <c r="S237" s="12">
        <v>128.9</v>
      </c>
      <c r="T237" s="20">
        <f t="shared" si="96"/>
        <v>0.85337470907679935</v>
      </c>
      <c r="U237" s="12">
        <v>111.8</v>
      </c>
      <c r="V237" s="20">
        <f t="shared" si="97"/>
        <v>-0.62611806797853564</v>
      </c>
      <c r="W237" s="12">
        <v>141.6</v>
      </c>
      <c r="X237" s="20">
        <f t="shared" si="98"/>
        <v>7.0621468926549663E-2</v>
      </c>
      <c r="Y237" s="12">
        <v>129.5</v>
      </c>
      <c r="Z237" s="20">
        <f t="shared" si="99"/>
        <v>4.0154440154440065</v>
      </c>
      <c r="AA237" s="12">
        <v>155.6</v>
      </c>
      <c r="AB237" s="20">
        <f t="shared" si="100"/>
        <v>0.38560411311053622</v>
      </c>
      <c r="AC237" s="12">
        <v>147.69999999999999</v>
      </c>
      <c r="AD237" s="20">
        <f t="shared" si="101"/>
        <v>-2.0311442112389981</v>
      </c>
      <c r="AE237" s="12">
        <v>167.2</v>
      </c>
      <c r="AF237" s="20">
        <f t="shared" si="102"/>
        <v>-1.1961722488038278</v>
      </c>
      <c r="AG237" s="12">
        <v>144.69999999999999</v>
      </c>
      <c r="AH237" s="20">
        <f t="shared" si="103"/>
        <v>2.902557014512797</v>
      </c>
      <c r="AI237" s="12">
        <v>131.9</v>
      </c>
      <c r="AJ237" s="20">
        <f t="shared" si="104"/>
        <v>6.5200909780136413</v>
      </c>
      <c r="AK237" s="12">
        <v>142.69999999999999</v>
      </c>
      <c r="AL237" s="20">
        <f t="shared" si="105"/>
        <v>3.4337771548703615</v>
      </c>
      <c r="AM237" s="11" t="s">
        <v>121</v>
      </c>
      <c r="AN237" s="11">
        <f t="shared" si="115"/>
        <v>150.6</v>
      </c>
      <c r="AO237" s="20">
        <f t="shared" si="87"/>
        <v>0.66401062416998669</v>
      </c>
      <c r="AP237" s="12">
        <v>127</v>
      </c>
      <c r="AQ237" s="20">
        <f t="shared" si="106"/>
        <v>9.6850393700787496</v>
      </c>
      <c r="AR237" s="12">
        <v>137.69999999999999</v>
      </c>
      <c r="AS237" s="20">
        <f t="shared" si="107"/>
        <v>4.7204066811909948</v>
      </c>
      <c r="AT237" s="12">
        <v>140.80000000000001</v>
      </c>
      <c r="AU237" s="20">
        <f t="shared" si="108"/>
        <v>5.0426136363636322</v>
      </c>
      <c r="AV237" s="12">
        <v>120.6</v>
      </c>
      <c r="AW237" s="20">
        <f t="shared" si="109"/>
        <v>4.1459369817578775</v>
      </c>
      <c r="AX237" s="12">
        <v>135</v>
      </c>
      <c r="AY237" s="20">
        <f t="shared" si="110"/>
        <v>4.0740740740740744</v>
      </c>
      <c r="AZ237" s="12">
        <v>150.4</v>
      </c>
      <c r="BA237" s="20">
        <f t="shared" si="111"/>
        <v>2.3936170212765919</v>
      </c>
      <c r="BB237" s="12">
        <v>135.1</v>
      </c>
      <c r="BC237" s="20">
        <f t="shared" si="112"/>
        <v>0.44411547002220159</v>
      </c>
      <c r="BD237" s="12">
        <v>134.5</v>
      </c>
      <c r="BE237" s="20">
        <f t="shared" si="113"/>
        <v>3.7174721189591078</v>
      </c>
      <c r="BF237" s="30">
        <v>143.30000000000001</v>
      </c>
      <c r="BG237" s="39">
        <f t="shared" si="114"/>
        <v>0.62805303558965608</v>
      </c>
    </row>
    <row r="238" spans="1:59" x14ac:dyDescent="0.3">
      <c r="A238" s="11" t="s">
        <v>35</v>
      </c>
      <c r="B238" s="12">
        <v>2019</v>
      </c>
      <c r="C238" s="11" t="s">
        <v>44</v>
      </c>
      <c r="D238" s="11">
        <f t="shared" si="88"/>
        <v>7</v>
      </c>
      <c r="E238" s="12">
        <v>139.30000000000001</v>
      </c>
      <c r="F238" s="32">
        <f t="shared" si="89"/>
        <v>-7.1787508973454942E-2</v>
      </c>
      <c r="G238" s="12">
        <v>162.69999999999999</v>
      </c>
      <c r="H238" s="20">
        <f t="shared" si="90"/>
        <v>-0.49170251997540443</v>
      </c>
      <c r="I238" s="12">
        <v>140</v>
      </c>
      <c r="J238" s="20">
        <f t="shared" si="91"/>
        <v>-2.0714285714285756</v>
      </c>
      <c r="K238" s="12">
        <v>144</v>
      </c>
      <c r="L238" s="20">
        <f t="shared" si="92"/>
        <v>0.41666666666666274</v>
      </c>
      <c r="M238" s="12">
        <v>122.5</v>
      </c>
      <c r="N238" s="20">
        <f t="shared" si="93"/>
        <v>1.7959183673469412</v>
      </c>
      <c r="O238" s="12">
        <v>150.30000000000001</v>
      </c>
      <c r="P238" s="20">
        <f t="shared" si="94"/>
        <v>-3.1936127744511054</v>
      </c>
      <c r="Q238" s="12">
        <v>160.30000000000001</v>
      </c>
      <c r="R238" s="20">
        <f t="shared" si="95"/>
        <v>-2.5577043044292092</v>
      </c>
      <c r="S238" s="12">
        <v>130</v>
      </c>
      <c r="T238" s="20">
        <f t="shared" si="96"/>
        <v>1.153846153846154</v>
      </c>
      <c r="U238" s="12">
        <v>111.1</v>
      </c>
      <c r="V238" s="20">
        <f t="shared" si="97"/>
        <v>0.54005400540054782</v>
      </c>
      <c r="W238" s="12">
        <v>141.69999999999999</v>
      </c>
      <c r="X238" s="20">
        <f t="shared" si="98"/>
        <v>0.70571630204657732</v>
      </c>
      <c r="Y238" s="12">
        <v>134.69999999999999</v>
      </c>
      <c r="Z238" s="20">
        <f t="shared" si="99"/>
        <v>2.8210838901262152</v>
      </c>
      <c r="AA238" s="12">
        <v>156.19999999999999</v>
      </c>
      <c r="AB238" s="20">
        <f t="shared" si="100"/>
        <v>0.44814340588989571</v>
      </c>
      <c r="AC238" s="12">
        <v>144.69999999999999</v>
      </c>
      <c r="AD238" s="20">
        <f t="shared" si="101"/>
        <v>-0.48375950241878968</v>
      </c>
      <c r="AE238" s="12">
        <v>165.2</v>
      </c>
      <c r="AF238" s="20">
        <f t="shared" si="102"/>
        <v>-6.0532687651328285E-2</v>
      </c>
      <c r="AG238" s="12">
        <v>148.9</v>
      </c>
      <c r="AH238" s="20">
        <f t="shared" si="103"/>
        <v>1.947615849563469</v>
      </c>
      <c r="AI238" s="12">
        <v>140.5</v>
      </c>
      <c r="AJ238" s="20">
        <f t="shared" si="104"/>
        <v>4.3416370106761528</v>
      </c>
      <c r="AK238" s="12">
        <v>147.6</v>
      </c>
      <c r="AL238" s="20">
        <f t="shared" si="105"/>
        <v>2.3712737127371275</v>
      </c>
      <c r="AM238" s="11" t="s">
        <v>121</v>
      </c>
      <c r="AN238" s="11">
        <f t="shared" si="115"/>
        <v>150.6</v>
      </c>
      <c r="AO238" s="20">
        <f t="shared" si="87"/>
        <v>0.66401062416998669</v>
      </c>
      <c r="AP238" s="12">
        <v>139.30000000000001</v>
      </c>
      <c r="AQ238" s="20">
        <f t="shared" si="106"/>
        <v>5.0969131371141376</v>
      </c>
      <c r="AR238" s="12">
        <v>144.19999999999999</v>
      </c>
      <c r="AS238" s="20">
        <f t="shared" si="107"/>
        <v>4.160887656033287</v>
      </c>
      <c r="AT238" s="12">
        <v>147.9</v>
      </c>
      <c r="AU238" s="20">
        <f t="shared" si="108"/>
        <v>3.2454361054766614</v>
      </c>
      <c r="AV238" s="12">
        <v>125.6</v>
      </c>
      <c r="AW238" s="20">
        <f t="shared" si="109"/>
        <v>4.6178343949044676</v>
      </c>
      <c r="AX238" s="12">
        <v>140.5</v>
      </c>
      <c r="AY238" s="20">
        <f t="shared" si="110"/>
        <v>5.3380782918149468</v>
      </c>
      <c r="AZ238" s="12">
        <v>154</v>
      </c>
      <c r="BA238" s="20">
        <f t="shared" si="111"/>
        <v>3.7012987012986942</v>
      </c>
      <c r="BB238" s="12">
        <v>135.69999999999999</v>
      </c>
      <c r="BC238" s="20">
        <f t="shared" si="112"/>
        <v>2.2844509948415794</v>
      </c>
      <c r="BD238" s="12">
        <v>139.5</v>
      </c>
      <c r="BE238" s="20">
        <f t="shared" si="113"/>
        <v>3.8709677419354884</v>
      </c>
      <c r="BF238" s="30">
        <v>144.19999999999999</v>
      </c>
      <c r="BG238" s="39">
        <f t="shared" si="114"/>
        <v>1.0402219140083218</v>
      </c>
    </row>
    <row r="239" spans="1:59" x14ac:dyDescent="0.3">
      <c r="A239" s="11" t="s">
        <v>30</v>
      </c>
      <c r="B239" s="12">
        <v>2019</v>
      </c>
      <c r="C239" s="11" t="s">
        <v>46</v>
      </c>
      <c r="D239" s="11">
        <f t="shared" si="88"/>
        <v>8</v>
      </c>
      <c r="E239" s="12">
        <v>139.19999999999999</v>
      </c>
      <c r="F239" s="32">
        <f t="shared" si="89"/>
        <v>2.0833333333333379</v>
      </c>
      <c r="G239" s="12">
        <v>161.9</v>
      </c>
      <c r="H239" s="20">
        <f t="shared" si="90"/>
        <v>-2.2235948116121027</v>
      </c>
      <c r="I239" s="12">
        <v>137.1</v>
      </c>
      <c r="J239" s="20">
        <f t="shared" si="91"/>
        <v>2.6987600291757965</v>
      </c>
      <c r="K239" s="12">
        <v>144.6</v>
      </c>
      <c r="L239" s="20">
        <f t="shared" si="92"/>
        <v>0.20746887966805763</v>
      </c>
      <c r="M239" s="12">
        <v>124.7</v>
      </c>
      <c r="N239" s="20">
        <f t="shared" si="93"/>
        <v>-3.8492381716118662</v>
      </c>
      <c r="O239" s="12">
        <v>145.5</v>
      </c>
      <c r="P239" s="20">
        <f t="shared" si="94"/>
        <v>5.7731958762886633</v>
      </c>
      <c r="Q239" s="12">
        <v>156.19999999999999</v>
      </c>
      <c r="R239" s="20">
        <f t="shared" si="95"/>
        <v>21.062740076824589</v>
      </c>
      <c r="S239" s="12">
        <v>131.5</v>
      </c>
      <c r="T239" s="20">
        <f t="shared" si="96"/>
        <v>-1.2927756653992308</v>
      </c>
      <c r="U239" s="12">
        <v>111.7</v>
      </c>
      <c r="V239" s="20">
        <f t="shared" si="97"/>
        <v>0.89525514771709935</v>
      </c>
      <c r="W239" s="12">
        <v>142.69999999999999</v>
      </c>
      <c r="X239" s="20">
        <f t="shared" si="98"/>
        <v>-0.14015416958653723</v>
      </c>
      <c r="Y239" s="12">
        <v>138.5</v>
      </c>
      <c r="Z239" s="20">
        <f t="shared" si="99"/>
        <v>-6.2815884476534221</v>
      </c>
      <c r="AA239" s="12">
        <v>156.9</v>
      </c>
      <c r="AB239" s="20">
        <f t="shared" si="100"/>
        <v>-0.44614404079032316</v>
      </c>
      <c r="AC239" s="12">
        <v>144</v>
      </c>
      <c r="AD239" s="20">
        <f t="shared" si="101"/>
        <v>3.5416666666666625</v>
      </c>
      <c r="AE239" s="12">
        <v>165.1</v>
      </c>
      <c r="AF239" s="20">
        <f t="shared" si="102"/>
        <v>1.6959418534221755</v>
      </c>
      <c r="AG239" s="12">
        <v>151.80000000000001</v>
      </c>
      <c r="AH239" s="20">
        <f t="shared" si="103"/>
        <v>-4.4795783926218782</v>
      </c>
      <c r="AI239" s="12">
        <v>146.6</v>
      </c>
      <c r="AJ239" s="20">
        <f t="shared" si="104"/>
        <v>-9.822646657571628</v>
      </c>
      <c r="AK239" s="12">
        <v>151.1</v>
      </c>
      <c r="AL239" s="20">
        <f t="shared" si="105"/>
        <v>-5.3606882859033718</v>
      </c>
      <c r="AM239" s="11" t="s">
        <v>32</v>
      </c>
      <c r="AN239" s="11">
        <v>151.6</v>
      </c>
      <c r="AO239" s="20">
        <f t="shared" si="87"/>
        <v>0.3957783641160913</v>
      </c>
      <c r="AP239" s="12">
        <v>146.4</v>
      </c>
      <c r="AQ239" s="20">
        <f t="shared" si="106"/>
        <v>-14.275956284153008</v>
      </c>
      <c r="AR239" s="12">
        <v>150.19999999999999</v>
      </c>
      <c r="AS239" s="20">
        <f t="shared" si="107"/>
        <v>-8.0559254327563217</v>
      </c>
      <c r="AT239" s="12">
        <v>152.69999999999999</v>
      </c>
      <c r="AU239" s="20">
        <f t="shared" si="108"/>
        <v>-7.3346430910281537</v>
      </c>
      <c r="AV239" s="12">
        <v>131.4</v>
      </c>
      <c r="AW239" s="20">
        <f t="shared" si="109"/>
        <v>-8.0669710806697168</v>
      </c>
      <c r="AX239" s="12">
        <v>148</v>
      </c>
      <c r="AY239" s="20">
        <f t="shared" si="110"/>
        <v>-8.5135135135135105</v>
      </c>
      <c r="AZ239" s="12">
        <v>159.69999999999999</v>
      </c>
      <c r="BA239" s="20">
        <f t="shared" si="111"/>
        <v>-5.1346274264245393</v>
      </c>
      <c r="BB239" s="12">
        <v>138.80000000000001</v>
      </c>
      <c r="BC239" s="20">
        <f t="shared" si="112"/>
        <v>-0.72046109510086453</v>
      </c>
      <c r="BD239" s="12">
        <v>144.9</v>
      </c>
      <c r="BE239" s="20">
        <f t="shared" si="113"/>
        <v>-6.6252587991718386</v>
      </c>
      <c r="BF239" s="30">
        <v>145.69999999999999</v>
      </c>
      <c r="BG239" s="39">
        <f t="shared" si="114"/>
        <v>-1.0295126973232671</v>
      </c>
    </row>
    <row r="240" spans="1:59" x14ac:dyDescent="0.3">
      <c r="A240" s="11" t="s">
        <v>33</v>
      </c>
      <c r="B240" s="12">
        <v>2019</v>
      </c>
      <c r="C240" s="11" t="s">
        <v>46</v>
      </c>
      <c r="D240" s="11">
        <f t="shared" si="88"/>
        <v>8</v>
      </c>
      <c r="E240" s="12">
        <v>142.1</v>
      </c>
      <c r="F240" s="32">
        <f t="shared" si="89"/>
        <v>-1.4074595355383535</v>
      </c>
      <c r="G240" s="12">
        <v>158.30000000000001</v>
      </c>
      <c r="H240" s="20">
        <f t="shared" si="90"/>
        <v>1.452937460517993</v>
      </c>
      <c r="I240" s="12">
        <v>140.80000000000001</v>
      </c>
      <c r="J240" s="20">
        <f t="shared" si="91"/>
        <v>-1.6335227272727353</v>
      </c>
      <c r="K240" s="12">
        <v>144.9</v>
      </c>
      <c r="L240" s="20">
        <f t="shared" si="92"/>
        <v>-0.13802622498275849</v>
      </c>
      <c r="M240" s="12">
        <v>119.9</v>
      </c>
      <c r="N240" s="20">
        <f t="shared" si="93"/>
        <v>2.5020850708924103</v>
      </c>
      <c r="O240" s="12">
        <v>153.9</v>
      </c>
      <c r="P240" s="20">
        <f t="shared" si="94"/>
        <v>-2.9239766081871341</v>
      </c>
      <c r="Q240" s="12">
        <v>189.1</v>
      </c>
      <c r="R240" s="20">
        <f t="shared" si="95"/>
        <v>-11.475409836065568</v>
      </c>
      <c r="S240" s="12">
        <v>129.80000000000001</v>
      </c>
      <c r="T240" s="20">
        <f t="shared" si="96"/>
        <v>0.84745762711863959</v>
      </c>
      <c r="U240" s="12">
        <v>112.7</v>
      </c>
      <c r="V240" s="20">
        <f t="shared" si="97"/>
        <v>-0.62111801242236275</v>
      </c>
      <c r="W240" s="12">
        <v>142.5</v>
      </c>
      <c r="X240" s="20">
        <f t="shared" si="98"/>
        <v>7.0175438596487241E-2</v>
      </c>
      <c r="Y240" s="12">
        <v>129.80000000000001</v>
      </c>
      <c r="Z240" s="20">
        <f t="shared" si="99"/>
        <v>3.9291217257318904</v>
      </c>
      <c r="AA240" s="12">
        <v>156.19999999999999</v>
      </c>
      <c r="AB240" s="20">
        <f t="shared" si="100"/>
        <v>0.25608194622279495</v>
      </c>
      <c r="AC240" s="12">
        <v>149.1</v>
      </c>
      <c r="AD240" s="20">
        <f t="shared" si="101"/>
        <v>-2.1462105969148144</v>
      </c>
      <c r="AE240" s="12">
        <v>167.9</v>
      </c>
      <c r="AF240" s="20">
        <f t="shared" si="102"/>
        <v>-1.250744490768311</v>
      </c>
      <c r="AG240" s="12">
        <v>145</v>
      </c>
      <c r="AH240" s="20">
        <f t="shared" si="103"/>
        <v>2.8275862068965476</v>
      </c>
      <c r="AI240" s="12">
        <v>132.19999999999999</v>
      </c>
      <c r="AJ240" s="20">
        <f t="shared" si="104"/>
        <v>6.3540090771558297</v>
      </c>
      <c r="AK240" s="12">
        <v>143</v>
      </c>
      <c r="AL240" s="20">
        <f t="shared" si="105"/>
        <v>3.4265734265734307</v>
      </c>
      <c r="AM240" s="11" t="s">
        <v>122</v>
      </c>
      <c r="AN240" s="11">
        <f t="shared" si="115"/>
        <v>151.6</v>
      </c>
      <c r="AO240" s="20">
        <f t="shared" si="87"/>
        <v>0.3957783641160913</v>
      </c>
      <c r="AP240" s="12">
        <v>125.5</v>
      </c>
      <c r="AQ240" s="20">
        <f t="shared" si="106"/>
        <v>10.358565737051793</v>
      </c>
      <c r="AR240" s="12">
        <v>138.1</v>
      </c>
      <c r="AS240" s="20">
        <f t="shared" si="107"/>
        <v>4.6343229543808881</v>
      </c>
      <c r="AT240" s="12">
        <v>141.5</v>
      </c>
      <c r="AU240" s="20">
        <f t="shared" si="108"/>
        <v>4.946996466431095</v>
      </c>
      <c r="AV240" s="12">
        <v>120.8</v>
      </c>
      <c r="AW240" s="20">
        <f t="shared" si="109"/>
        <v>4.1390728476821197</v>
      </c>
      <c r="AX240" s="12">
        <v>135.4</v>
      </c>
      <c r="AY240" s="20">
        <f t="shared" si="110"/>
        <v>4.0620384047267351</v>
      </c>
      <c r="AZ240" s="12">
        <v>151.5</v>
      </c>
      <c r="BA240" s="20">
        <f t="shared" si="111"/>
        <v>2.2442244224422483</v>
      </c>
      <c r="BB240" s="12">
        <v>137.80000000000001</v>
      </c>
      <c r="BC240" s="20">
        <f t="shared" si="112"/>
        <v>0.43541364296080859</v>
      </c>
      <c r="BD240" s="12">
        <v>135.30000000000001</v>
      </c>
      <c r="BE240" s="20">
        <f t="shared" si="113"/>
        <v>3.6215816703621408</v>
      </c>
      <c r="BF240" s="30">
        <v>144.19999999999999</v>
      </c>
      <c r="BG240" s="39">
        <f t="shared" si="114"/>
        <v>0.55478502080444614</v>
      </c>
    </row>
    <row r="241" spans="1:59" x14ac:dyDescent="0.3">
      <c r="A241" s="11" t="s">
        <v>35</v>
      </c>
      <c r="B241" s="12">
        <v>2019</v>
      </c>
      <c r="C241" s="11" t="s">
        <v>46</v>
      </c>
      <c r="D241" s="11">
        <f t="shared" si="88"/>
        <v>8</v>
      </c>
      <c r="E241" s="12">
        <v>140.1</v>
      </c>
      <c r="F241" s="32">
        <f t="shared" si="89"/>
        <v>0</v>
      </c>
      <c r="G241" s="12">
        <v>160.6</v>
      </c>
      <c r="H241" s="20">
        <f t="shared" si="90"/>
        <v>0.80946450809465209</v>
      </c>
      <c r="I241" s="12">
        <v>138.5</v>
      </c>
      <c r="J241" s="20">
        <f t="shared" si="91"/>
        <v>-0.14440433212995568</v>
      </c>
      <c r="K241" s="12">
        <v>144.69999999999999</v>
      </c>
      <c r="L241" s="20">
        <f t="shared" si="92"/>
        <v>0.69108500345542501</v>
      </c>
      <c r="M241" s="12">
        <v>122.9</v>
      </c>
      <c r="N241" s="20">
        <f t="shared" si="93"/>
        <v>1.7900732302685014</v>
      </c>
      <c r="O241" s="12">
        <v>149.4</v>
      </c>
      <c r="P241" s="20">
        <f t="shared" si="94"/>
        <v>-3.7483266398929009</v>
      </c>
      <c r="Q241" s="12">
        <v>167.4</v>
      </c>
      <c r="R241" s="20">
        <f t="shared" si="95"/>
        <v>-2.3894862604540021</v>
      </c>
      <c r="S241" s="12">
        <v>130.9</v>
      </c>
      <c r="T241" s="20">
        <f t="shared" si="96"/>
        <v>0.99312452253627426</v>
      </c>
      <c r="U241" s="12">
        <v>112</v>
      </c>
      <c r="V241" s="20">
        <f t="shared" si="97"/>
        <v>0.71428571428571175</v>
      </c>
      <c r="W241" s="12">
        <v>142.6</v>
      </c>
      <c r="X241" s="20">
        <f t="shared" si="98"/>
        <v>1.1220196353436145</v>
      </c>
      <c r="Y241" s="12">
        <v>134.9</v>
      </c>
      <c r="Z241" s="20">
        <f t="shared" si="99"/>
        <v>2.6686434395848733</v>
      </c>
      <c r="AA241" s="12">
        <v>156.6</v>
      </c>
      <c r="AB241" s="20">
        <f t="shared" si="100"/>
        <v>0.38314176245210368</v>
      </c>
      <c r="AC241" s="12">
        <v>145.9</v>
      </c>
      <c r="AD241" s="20">
        <f t="shared" si="101"/>
        <v>-0.27416038382454122</v>
      </c>
      <c r="AE241" s="12">
        <v>165.8</v>
      </c>
      <c r="AF241" s="20">
        <f t="shared" si="102"/>
        <v>-6.0313630880592724E-2</v>
      </c>
      <c r="AG241" s="12">
        <v>149.1</v>
      </c>
      <c r="AH241" s="20">
        <f t="shared" si="103"/>
        <v>1.7437961099932893</v>
      </c>
      <c r="AI241" s="12">
        <v>140.6</v>
      </c>
      <c r="AJ241" s="20">
        <f t="shared" si="104"/>
        <v>4.2674253200568995</v>
      </c>
      <c r="AK241" s="12">
        <v>147.9</v>
      </c>
      <c r="AL241" s="20">
        <f t="shared" si="105"/>
        <v>2.0960108181203476</v>
      </c>
      <c r="AM241" s="11" t="s">
        <v>122</v>
      </c>
      <c r="AN241" s="11">
        <f t="shared" si="115"/>
        <v>151.6</v>
      </c>
      <c r="AO241" s="20">
        <f t="shared" si="87"/>
        <v>0.3957783641160913</v>
      </c>
      <c r="AP241" s="12">
        <v>138.5</v>
      </c>
      <c r="AQ241" s="20">
        <f t="shared" si="106"/>
        <v>6.0649819494584882</v>
      </c>
      <c r="AR241" s="12">
        <v>144.5</v>
      </c>
      <c r="AS241" s="20">
        <f t="shared" si="107"/>
        <v>4.0138408304498352</v>
      </c>
      <c r="AT241" s="12">
        <v>148.5</v>
      </c>
      <c r="AU241" s="20">
        <f t="shared" si="108"/>
        <v>3.2996632996633037</v>
      </c>
      <c r="AV241" s="12">
        <v>125.8</v>
      </c>
      <c r="AW241" s="20">
        <f t="shared" si="109"/>
        <v>4.6104928457869612</v>
      </c>
      <c r="AX241" s="12">
        <v>140.9</v>
      </c>
      <c r="AY241" s="20">
        <f t="shared" si="110"/>
        <v>5.2519517388218633</v>
      </c>
      <c r="AZ241" s="12">
        <v>154.9</v>
      </c>
      <c r="BA241" s="20">
        <f t="shared" si="111"/>
        <v>3.4215622982569291</v>
      </c>
      <c r="BB241" s="12">
        <v>138.4</v>
      </c>
      <c r="BC241" s="20">
        <f t="shared" si="112"/>
        <v>1.3005780346820686</v>
      </c>
      <c r="BD241" s="12">
        <v>140.19999999999999</v>
      </c>
      <c r="BE241" s="20">
        <f t="shared" si="113"/>
        <v>3.708987161198301</v>
      </c>
      <c r="BF241" s="30">
        <v>145</v>
      </c>
      <c r="BG241" s="39">
        <f t="shared" si="114"/>
        <v>1.1724137931034404</v>
      </c>
    </row>
    <row r="242" spans="1:59" x14ac:dyDescent="0.3">
      <c r="A242" s="11" t="s">
        <v>30</v>
      </c>
      <c r="B242" s="12">
        <v>2019</v>
      </c>
      <c r="C242" s="11" t="s">
        <v>48</v>
      </c>
      <c r="D242" s="11">
        <f t="shared" si="88"/>
        <v>9</v>
      </c>
      <c r="E242" s="12">
        <v>140.1</v>
      </c>
      <c r="F242" s="32">
        <f t="shared" si="89"/>
        <v>1.855817273376156</v>
      </c>
      <c r="G242" s="12">
        <v>161.9</v>
      </c>
      <c r="H242" s="20">
        <f t="shared" si="90"/>
        <v>-1.9765287214329939</v>
      </c>
      <c r="I242" s="12">
        <v>138.30000000000001</v>
      </c>
      <c r="J242" s="20">
        <f t="shared" si="91"/>
        <v>2.3861171366594234</v>
      </c>
      <c r="K242" s="12">
        <v>145.69999999999999</v>
      </c>
      <c r="L242" s="20">
        <f t="shared" si="92"/>
        <v>-0.54907343857239743</v>
      </c>
      <c r="M242" s="12">
        <v>125.1</v>
      </c>
      <c r="N242" s="20">
        <f t="shared" si="93"/>
        <v>-3.4372501998401259</v>
      </c>
      <c r="O242" s="12">
        <v>143.80000000000001</v>
      </c>
      <c r="P242" s="20">
        <f t="shared" si="94"/>
        <v>4.1724617524339358</v>
      </c>
      <c r="Q242" s="12">
        <v>163.4</v>
      </c>
      <c r="R242" s="20">
        <f t="shared" si="95"/>
        <v>17.747858017135862</v>
      </c>
      <c r="S242" s="12">
        <v>132.19999999999999</v>
      </c>
      <c r="T242" s="20">
        <f t="shared" si="96"/>
        <v>-1.4372163388804671</v>
      </c>
      <c r="U242" s="12">
        <v>112.8</v>
      </c>
      <c r="V242" s="20">
        <f t="shared" si="97"/>
        <v>1.0638297872340452</v>
      </c>
      <c r="W242" s="12">
        <v>144.19999999999999</v>
      </c>
      <c r="X242" s="20">
        <f t="shared" si="98"/>
        <v>-0.27739251040220342</v>
      </c>
      <c r="Y242" s="12">
        <v>138.5</v>
      </c>
      <c r="Z242" s="20">
        <f t="shared" si="99"/>
        <v>-6.1371841155234659</v>
      </c>
      <c r="AA242" s="12">
        <v>157.19999999999999</v>
      </c>
      <c r="AB242" s="20">
        <f t="shared" si="100"/>
        <v>-0.50890585241729203</v>
      </c>
      <c r="AC242" s="12">
        <v>145.5</v>
      </c>
      <c r="AD242" s="20">
        <f t="shared" si="101"/>
        <v>2.7491408934707904</v>
      </c>
      <c r="AE242" s="12">
        <v>165.7</v>
      </c>
      <c r="AF242" s="20">
        <f t="shared" si="102"/>
        <v>1.7501508750754413</v>
      </c>
      <c r="AG242" s="12">
        <v>151.69999999999999</v>
      </c>
      <c r="AH242" s="20">
        <f t="shared" si="103"/>
        <v>-4.2188529993407897</v>
      </c>
      <c r="AI242" s="12">
        <v>146.6</v>
      </c>
      <c r="AJ242" s="20">
        <f t="shared" si="104"/>
        <v>-9.822646657571628</v>
      </c>
      <c r="AK242" s="12">
        <v>151</v>
      </c>
      <c r="AL242" s="20">
        <f t="shared" si="105"/>
        <v>-5.0993377483443636</v>
      </c>
      <c r="AM242" s="11" t="s">
        <v>32</v>
      </c>
      <c r="AN242" s="11">
        <v>152.19999999999999</v>
      </c>
      <c r="AO242" s="20">
        <f t="shared" si="87"/>
        <v>0.52562417871222822</v>
      </c>
      <c r="AP242" s="12">
        <v>146.9</v>
      </c>
      <c r="AQ242" s="20">
        <f t="shared" si="106"/>
        <v>-13.818924438393474</v>
      </c>
      <c r="AR242" s="12">
        <v>150.30000000000001</v>
      </c>
      <c r="AS242" s="20">
        <f t="shared" si="107"/>
        <v>-7.9840319361277441</v>
      </c>
      <c r="AT242" s="12">
        <v>153.4</v>
      </c>
      <c r="AU242" s="20">
        <f t="shared" si="108"/>
        <v>-7.4967405475880042</v>
      </c>
      <c r="AV242" s="12">
        <v>131.6</v>
      </c>
      <c r="AW242" s="20">
        <f t="shared" si="109"/>
        <v>-7.9027355623100242</v>
      </c>
      <c r="AX242" s="12">
        <v>148.30000000000001</v>
      </c>
      <c r="AY242" s="20">
        <f t="shared" si="110"/>
        <v>-8.3614295347269074</v>
      </c>
      <c r="AZ242" s="12">
        <v>160.19999999999999</v>
      </c>
      <c r="BA242" s="20">
        <f t="shared" si="111"/>
        <v>-5.3682896379525564</v>
      </c>
      <c r="BB242" s="12">
        <v>140.19999999999999</v>
      </c>
      <c r="BC242" s="20">
        <f t="shared" si="112"/>
        <v>-0.85592011412267388</v>
      </c>
      <c r="BD242" s="12">
        <v>145.4</v>
      </c>
      <c r="BE242" s="20">
        <f t="shared" si="113"/>
        <v>-6.6712517193947845</v>
      </c>
      <c r="BF242" s="30">
        <v>146.69999999999999</v>
      </c>
      <c r="BG242" s="39">
        <f t="shared" si="114"/>
        <v>-1.36332651670075</v>
      </c>
    </row>
    <row r="243" spans="1:59" x14ac:dyDescent="0.3">
      <c r="A243" s="11" t="s">
        <v>33</v>
      </c>
      <c r="B243" s="12">
        <v>2019</v>
      </c>
      <c r="C243" s="11" t="s">
        <v>48</v>
      </c>
      <c r="D243" s="11">
        <f t="shared" si="88"/>
        <v>9</v>
      </c>
      <c r="E243" s="12">
        <v>142.69999999999999</v>
      </c>
      <c r="F243" s="32">
        <f t="shared" si="89"/>
        <v>-1.2613875262788949</v>
      </c>
      <c r="G243" s="12">
        <v>158.69999999999999</v>
      </c>
      <c r="H243" s="20">
        <f t="shared" si="90"/>
        <v>1.3232514177693906</v>
      </c>
      <c r="I243" s="12">
        <v>141.6</v>
      </c>
      <c r="J243" s="20">
        <f t="shared" si="91"/>
        <v>-1.4124293785310735</v>
      </c>
      <c r="K243" s="12">
        <v>144.9</v>
      </c>
      <c r="L243" s="20">
        <f t="shared" si="92"/>
        <v>0.34506556245686681</v>
      </c>
      <c r="M243" s="12">
        <v>120.8</v>
      </c>
      <c r="N243" s="20">
        <f t="shared" si="93"/>
        <v>2.2350993377483466</v>
      </c>
      <c r="O243" s="12">
        <v>149.80000000000001</v>
      </c>
      <c r="P243" s="20">
        <f t="shared" si="94"/>
        <v>-2.1361815754339233</v>
      </c>
      <c r="Q243" s="12">
        <v>192.4</v>
      </c>
      <c r="R243" s="20">
        <f t="shared" si="95"/>
        <v>-9.9792099792099886</v>
      </c>
      <c r="S243" s="12">
        <v>130.30000000000001</v>
      </c>
      <c r="T243" s="20">
        <f t="shared" si="96"/>
        <v>0.99769762087489089</v>
      </c>
      <c r="U243" s="12">
        <v>114</v>
      </c>
      <c r="V243" s="20">
        <f t="shared" si="97"/>
        <v>-0.7017543859649098</v>
      </c>
      <c r="W243" s="12">
        <v>143.80000000000001</v>
      </c>
      <c r="X243" s="20">
        <f t="shared" si="98"/>
        <v>0.20862308762168491</v>
      </c>
      <c r="Y243" s="12">
        <v>130</v>
      </c>
      <c r="Z243" s="20">
        <f t="shared" si="99"/>
        <v>3.8461538461538463</v>
      </c>
      <c r="AA243" s="12">
        <v>156.4</v>
      </c>
      <c r="AB243" s="20">
        <f t="shared" si="100"/>
        <v>0.25575447570332843</v>
      </c>
      <c r="AC243" s="12">
        <v>149.5</v>
      </c>
      <c r="AD243" s="20">
        <f t="shared" si="101"/>
        <v>-1.6722408026755853</v>
      </c>
      <c r="AE243" s="12">
        <v>168.6</v>
      </c>
      <c r="AF243" s="20">
        <f t="shared" si="102"/>
        <v>-1.2455516014234842</v>
      </c>
      <c r="AG243" s="12">
        <v>145.30000000000001</v>
      </c>
      <c r="AH243" s="20">
        <f t="shared" si="103"/>
        <v>2.6841018582243477</v>
      </c>
      <c r="AI243" s="12">
        <v>132.19999999999999</v>
      </c>
      <c r="AJ243" s="20">
        <f t="shared" si="104"/>
        <v>6.3540090771558297</v>
      </c>
      <c r="AK243" s="12">
        <v>143.30000000000001</v>
      </c>
      <c r="AL243" s="20">
        <f t="shared" si="105"/>
        <v>3.2100488485694307</v>
      </c>
      <c r="AM243" s="11" t="s">
        <v>123</v>
      </c>
      <c r="AN243" s="11">
        <f t="shared" si="115"/>
        <v>152.19999999999999</v>
      </c>
      <c r="AO243" s="20">
        <f t="shared" si="87"/>
        <v>0.52562417871222822</v>
      </c>
      <c r="AP243" s="12">
        <v>126.6</v>
      </c>
      <c r="AQ243" s="20">
        <f t="shared" si="106"/>
        <v>9.9526066350710867</v>
      </c>
      <c r="AR243" s="12">
        <v>138.30000000000001</v>
      </c>
      <c r="AS243" s="20">
        <f t="shared" si="107"/>
        <v>4.5553145336225471</v>
      </c>
      <c r="AT243" s="12">
        <v>141.9</v>
      </c>
      <c r="AU243" s="20">
        <f t="shared" si="108"/>
        <v>5.0035236081747669</v>
      </c>
      <c r="AV243" s="12">
        <v>121.2</v>
      </c>
      <c r="AW243" s="20">
        <f t="shared" si="109"/>
        <v>4.0429042904290355</v>
      </c>
      <c r="AX243" s="12">
        <v>135.9</v>
      </c>
      <c r="AY243" s="20">
        <f t="shared" si="110"/>
        <v>3.9735099337748387</v>
      </c>
      <c r="AZ243" s="12">
        <v>151.6</v>
      </c>
      <c r="BA243" s="20">
        <f t="shared" si="111"/>
        <v>2.3746701846965661</v>
      </c>
      <c r="BB243" s="12">
        <v>139</v>
      </c>
      <c r="BC243" s="20">
        <f t="shared" si="112"/>
        <v>0.50359712230215004</v>
      </c>
      <c r="BD243" s="12">
        <v>135.69999999999999</v>
      </c>
      <c r="BE243" s="20">
        <f t="shared" si="113"/>
        <v>3.6845983787767134</v>
      </c>
      <c r="BF243" s="30">
        <v>144.69999999999999</v>
      </c>
      <c r="BG243" s="39">
        <f t="shared" si="114"/>
        <v>0.76019350380098327</v>
      </c>
    </row>
    <row r="244" spans="1:59" x14ac:dyDescent="0.3">
      <c r="A244" s="11" t="s">
        <v>35</v>
      </c>
      <c r="B244" s="12">
        <v>2019</v>
      </c>
      <c r="C244" s="11" t="s">
        <v>48</v>
      </c>
      <c r="D244" s="11">
        <f t="shared" si="88"/>
        <v>9</v>
      </c>
      <c r="E244" s="12">
        <v>140.9</v>
      </c>
      <c r="F244" s="32">
        <f t="shared" si="89"/>
        <v>7.0972320794885954E-2</v>
      </c>
      <c r="G244" s="12">
        <v>160.80000000000001</v>
      </c>
      <c r="H244" s="20">
        <f t="shared" si="90"/>
        <v>0.49751243781093457</v>
      </c>
      <c r="I244" s="12">
        <v>139.6</v>
      </c>
      <c r="J244" s="20">
        <f t="shared" si="91"/>
        <v>1.1461318051575891</v>
      </c>
      <c r="K244" s="12">
        <v>145.4</v>
      </c>
      <c r="L244" s="20">
        <f t="shared" si="92"/>
        <v>0.75653370013754762</v>
      </c>
      <c r="M244" s="12">
        <v>123.5</v>
      </c>
      <c r="N244" s="20">
        <f t="shared" si="93"/>
        <v>1.7004048582995905</v>
      </c>
      <c r="O244" s="12">
        <v>146.6</v>
      </c>
      <c r="P244" s="20">
        <f t="shared" si="94"/>
        <v>-0.61391541609823042</v>
      </c>
      <c r="Q244" s="12">
        <v>173.2</v>
      </c>
      <c r="R244" s="20">
        <f t="shared" si="95"/>
        <v>3.2332563510392744</v>
      </c>
      <c r="S244" s="12">
        <v>131.6</v>
      </c>
      <c r="T244" s="20">
        <f t="shared" si="96"/>
        <v>1.1398176291793314</v>
      </c>
      <c r="U244" s="12">
        <v>113.2</v>
      </c>
      <c r="V244" s="20">
        <f t="shared" si="97"/>
        <v>0.35335689045935642</v>
      </c>
      <c r="W244" s="12">
        <v>144.1</v>
      </c>
      <c r="X244" s="20">
        <f t="shared" si="98"/>
        <v>0.9715475364330366</v>
      </c>
      <c r="Y244" s="12">
        <v>135</v>
      </c>
      <c r="Z244" s="20">
        <f t="shared" si="99"/>
        <v>2.6666666666666625</v>
      </c>
      <c r="AA244" s="12">
        <v>156.80000000000001</v>
      </c>
      <c r="AB244" s="20">
        <f t="shared" si="100"/>
        <v>0.38265306122448617</v>
      </c>
      <c r="AC244" s="12">
        <v>147</v>
      </c>
      <c r="AD244" s="20">
        <f t="shared" si="101"/>
        <v>0.88435374149660639</v>
      </c>
      <c r="AE244" s="12">
        <v>166.5</v>
      </c>
      <c r="AF244" s="20">
        <f t="shared" si="102"/>
        <v>-0.12012012012011328</v>
      </c>
      <c r="AG244" s="12">
        <v>149.19999999999999</v>
      </c>
      <c r="AH244" s="20">
        <f t="shared" si="103"/>
        <v>1.6756032171581769</v>
      </c>
      <c r="AI244" s="12">
        <v>140.6</v>
      </c>
      <c r="AJ244" s="20">
        <f t="shared" si="104"/>
        <v>4.3385490753911764</v>
      </c>
      <c r="AK244" s="12">
        <v>147.9</v>
      </c>
      <c r="AL244" s="20">
        <f t="shared" si="105"/>
        <v>2.0960108181203476</v>
      </c>
      <c r="AM244" s="11" t="s">
        <v>123</v>
      </c>
      <c r="AN244" s="11">
        <f t="shared" si="115"/>
        <v>152.19999999999999</v>
      </c>
      <c r="AO244" s="20">
        <f t="shared" si="87"/>
        <v>0.52562417871222822</v>
      </c>
      <c r="AP244" s="12">
        <v>139.19999999999999</v>
      </c>
      <c r="AQ244" s="20">
        <f t="shared" si="106"/>
        <v>6.1063218390804597</v>
      </c>
      <c r="AR244" s="12">
        <v>144.6</v>
      </c>
      <c r="AS244" s="20">
        <f t="shared" si="107"/>
        <v>4.1493775933609953</v>
      </c>
      <c r="AT244" s="12">
        <v>149</v>
      </c>
      <c r="AU244" s="20">
        <f t="shared" si="108"/>
        <v>3.1543624161073751</v>
      </c>
      <c r="AV244" s="12">
        <v>126.1</v>
      </c>
      <c r="AW244" s="20">
        <f t="shared" si="109"/>
        <v>4.4409199048374264</v>
      </c>
      <c r="AX244" s="12">
        <v>141.30000000000001</v>
      </c>
      <c r="AY244" s="20">
        <f t="shared" si="110"/>
        <v>5.2370842179759212</v>
      </c>
      <c r="AZ244" s="12">
        <v>155.19999999999999</v>
      </c>
      <c r="BA244" s="20">
        <f t="shared" si="111"/>
        <v>3.5438144329896915</v>
      </c>
      <c r="BB244" s="12">
        <v>139.69999999999999</v>
      </c>
      <c r="BC244" s="20">
        <f t="shared" si="112"/>
        <v>0.42949176807446154</v>
      </c>
      <c r="BD244" s="12">
        <v>140.69999999999999</v>
      </c>
      <c r="BE244" s="20">
        <f t="shared" si="113"/>
        <v>3.553660270078181</v>
      </c>
      <c r="BF244" s="30">
        <v>145.80000000000001</v>
      </c>
      <c r="BG244" s="39">
        <f t="shared" si="114"/>
        <v>1.7146776406035662</v>
      </c>
    </row>
    <row r="245" spans="1:59" x14ac:dyDescent="0.3">
      <c r="A245" s="11" t="s">
        <v>30</v>
      </c>
      <c r="B245" s="12">
        <v>2019</v>
      </c>
      <c r="C245" s="11" t="s">
        <v>50</v>
      </c>
      <c r="D245" s="11">
        <f t="shared" si="88"/>
        <v>10</v>
      </c>
      <c r="E245" s="12">
        <v>141</v>
      </c>
      <c r="F245" s="32">
        <f t="shared" si="89"/>
        <v>1.773049645390071</v>
      </c>
      <c r="G245" s="12">
        <v>161.6</v>
      </c>
      <c r="H245" s="20">
        <f t="shared" si="90"/>
        <v>-1.1138613861386033</v>
      </c>
      <c r="I245" s="12">
        <v>141.19999999999999</v>
      </c>
      <c r="J245" s="20">
        <f t="shared" si="91"/>
        <v>2.4787535410764874</v>
      </c>
      <c r="K245" s="12">
        <v>146.5</v>
      </c>
      <c r="L245" s="20">
        <f t="shared" si="92"/>
        <v>-0.6143344709897649</v>
      </c>
      <c r="M245" s="12">
        <v>125.6</v>
      </c>
      <c r="N245" s="20">
        <f t="shared" si="93"/>
        <v>-3.5828025477707004</v>
      </c>
      <c r="O245" s="12">
        <v>145.69999999999999</v>
      </c>
      <c r="P245" s="20">
        <f t="shared" si="94"/>
        <v>3.3630748112560096</v>
      </c>
      <c r="Q245" s="12">
        <v>178.8</v>
      </c>
      <c r="R245" s="20">
        <f t="shared" si="95"/>
        <v>15.88366890380312</v>
      </c>
      <c r="S245" s="12">
        <v>133.1</v>
      </c>
      <c r="T245" s="20">
        <f t="shared" si="96"/>
        <v>-1.4274981217130021</v>
      </c>
      <c r="U245" s="12">
        <v>113.6</v>
      </c>
      <c r="V245" s="20">
        <f t="shared" si="97"/>
        <v>1.0563380281690167</v>
      </c>
      <c r="W245" s="12">
        <v>145.5</v>
      </c>
      <c r="X245" s="20">
        <f t="shared" si="98"/>
        <v>-0.20618556701031709</v>
      </c>
      <c r="Y245" s="12">
        <v>138.6</v>
      </c>
      <c r="Z245" s="20">
        <f t="shared" si="99"/>
        <v>-6.060606060606065</v>
      </c>
      <c r="AA245" s="12">
        <v>157.4</v>
      </c>
      <c r="AB245" s="20">
        <f t="shared" si="100"/>
        <v>-0.38119440914866221</v>
      </c>
      <c r="AC245" s="12">
        <v>148.30000000000001</v>
      </c>
      <c r="AD245" s="20">
        <f t="shared" si="101"/>
        <v>2.4275118004045813</v>
      </c>
      <c r="AE245" s="12">
        <v>166.3</v>
      </c>
      <c r="AF245" s="20">
        <f t="shared" si="102"/>
        <v>1.8039687312086587</v>
      </c>
      <c r="AG245" s="12">
        <v>151.69999999999999</v>
      </c>
      <c r="AH245" s="20">
        <f t="shared" si="103"/>
        <v>-3.8233355306525927</v>
      </c>
      <c r="AI245" s="12">
        <v>146.69999999999999</v>
      </c>
      <c r="AJ245" s="20">
        <f t="shared" si="104"/>
        <v>-9.7477845944103496</v>
      </c>
      <c r="AK245" s="12">
        <v>151</v>
      </c>
      <c r="AL245" s="20">
        <f t="shared" si="105"/>
        <v>-4.7019867549668835</v>
      </c>
      <c r="AM245" s="11" t="s">
        <v>32</v>
      </c>
      <c r="AN245" s="11">
        <v>153</v>
      </c>
      <c r="AO245" s="20">
        <f t="shared" si="87"/>
        <v>0.32679738562091504</v>
      </c>
      <c r="AP245" s="12">
        <v>147.69999999999999</v>
      </c>
      <c r="AQ245" s="20">
        <f t="shared" si="106"/>
        <v>-12.728503723764376</v>
      </c>
      <c r="AR245" s="12">
        <v>150.6</v>
      </c>
      <c r="AS245" s="20">
        <f t="shared" si="107"/>
        <v>-7.9017264276228456</v>
      </c>
      <c r="AT245" s="12">
        <v>153.69999999999999</v>
      </c>
      <c r="AU245" s="20">
        <f t="shared" si="108"/>
        <v>-7.3519843851658964</v>
      </c>
      <c r="AV245" s="12">
        <v>131.69999999999999</v>
      </c>
      <c r="AW245" s="20">
        <f t="shared" si="109"/>
        <v>-7.7448747152619513</v>
      </c>
      <c r="AX245" s="12">
        <v>148.69999999999999</v>
      </c>
      <c r="AY245" s="20">
        <f t="shared" si="110"/>
        <v>-8.4061869535978477</v>
      </c>
      <c r="AZ245" s="12">
        <v>160.69999999999999</v>
      </c>
      <c r="BA245" s="20">
        <f t="shared" si="111"/>
        <v>-5.6004978220286254</v>
      </c>
      <c r="BB245" s="12">
        <v>140.30000000000001</v>
      </c>
      <c r="BC245" s="20">
        <f t="shared" si="112"/>
        <v>-0.5702066999287323</v>
      </c>
      <c r="BD245" s="12">
        <v>145.69999999999999</v>
      </c>
      <c r="BE245" s="20">
        <f t="shared" si="113"/>
        <v>-6.6575154426904524</v>
      </c>
      <c r="BF245" s="30">
        <v>148.30000000000001</v>
      </c>
      <c r="BG245" s="39">
        <f t="shared" si="114"/>
        <v>-1.5509103169251592</v>
      </c>
    </row>
    <row r="246" spans="1:59" x14ac:dyDescent="0.3">
      <c r="A246" s="11" t="s">
        <v>33</v>
      </c>
      <c r="B246" s="12">
        <v>2019</v>
      </c>
      <c r="C246" s="11" t="s">
        <v>50</v>
      </c>
      <c r="D246" s="11">
        <f t="shared" si="88"/>
        <v>10</v>
      </c>
      <c r="E246" s="12">
        <v>143.5</v>
      </c>
      <c r="F246" s="32">
        <f t="shared" si="89"/>
        <v>-1.1846689895470304</v>
      </c>
      <c r="G246" s="12">
        <v>159.80000000000001</v>
      </c>
      <c r="H246" s="20">
        <f t="shared" si="90"/>
        <v>0.75093867334166997</v>
      </c>
      <c r="I246" s="12">
        <v>144.69999999999999</v>
      </c>
      <c r="J246" s="20">
        <f t="shared" si="91"/>
        <v>-1.4512785072563887</v>
      </c>
      <c r="K246" s="12">
        <v>145.6</v>
      </c>
      <c r="L246" s="20">
        <f t="shared" si="92"/>
        <v>0.41208791208790818</v>
      </c>
      <c r="M246" s="12">
        <v>121.1</v>
      </c>
      <c r="N246" s="20">
        <f t="shared" si="93"/>
        <v>2.3121387283237089</v>
      </c>
      <c r="O246" s="12">
        <v>150.6</v>
      </c>
      <c r="P246" s="20">
        <f t="shared" si="94"/>
        <v>-1.7264276228419619</v>
      </c>
      <c r="Q246" s="12">
        <v>207.2</v>
      </c>
      <c r="R246" s="20">
        <f t="shared" si="95"/>
        <v>-9.0733590733590646</v>
      </c>
      <c r="S246" s="12">
        <v>131.19999999999999</v>
      </c>
      <c r="T246" s="20">
        <f t="shared" si="96"/>
        <v>0.99085365853659402</v>
      </c>
      <c r="U246" s="12">
        <v>114.8</v>
      </c>
      <c r="V246" s="20">
        <f t="shared" si="97"/>
        <v>-0.69686411149825545</v>
      </c>
      <c r="W246" s="12">
        <v>145.19999999999999</v>
      </c>
      <c r="X246" s="20">
        <f t="shared" si="98"/>
        <v>0.13774104683196767</v>
      </c>
      <c r="Y246" s="12">
        <v>130.19999999999999</v>
      </c>
      <c r="Z246" s="20">
        <f t="shared" si="99"/>
        <v>3.7634408602150589</v>
      </c>
      <c r="AA246" s="12">
        <v>156.80000000000001</v>
      </c>
      <c r="AB246" s="20">
        <f t="shared" si="100"/>
        <v>0.19132653061223401</v>
      </c>
      <c r="AC246" s="12">
        <v>151.9</v>
      </c>
      <c r="AD246" s="20">
        <f t="shared" si="101"/>
        <v>-1.5141540487162681</v>
      </c>
      <c r="AE246" s="12">
        <v>169.3</v>
      </c>
      <c r="AF246" s="20">
        <f t="shared" si="102"/>
        <v>-1.2994683992912091</v>
      </c>
      <c r="AG246" s="12">
        <v>145.9</v>
      </c>
      <c r="AH246" s="20">
        <f t="shared" si="103"/>
        <v>2.3989033584647017</v>
      </c>
      <c r="AI246" s="12">
        <v>132.4</v>
      </c>
      <c r="AJ246" s="20">
        <f t="shared" si="104"/>
        <v>6.344410876132935</v>
      </c>
      <c r="AK246" s="12">
        <v>143.9</v>
      </c>
      <c r="AL246" s="20">
        <f t="shared" si="105"/>
        <v>2.9881862404447412</v>
      </c>
      <c r="AM246" s="11" t="s">
        <v>124</v>
      </c>
      <c r="AN246" s="11">
        <f t="shared" si="115"/>
        <v>153</v>
      </c>
      <c r="AO246" s="20">
        <f t="shared" si="87"/>
        <v>0.32679738562091504</v>
      </c>
      <c r="AP246" s="12">
        <v>128.9</v>
      </c>
      <c r="AQ246" s="20">
        <f t="shared" si="106"/>
        <v>9.0768037238169033</v>
      </c>
      <c r="AR246" s="12">
        <v>138.69999999999999</v>
      </c>
      <c r="AS246" s="20">
        <f t="shared" si="107"/>
        <v>4.5421773612112561</v>
      </c>
      <c r="AT246" s="12">
        <v>142.4</v>
      </c>
      <c r="AU246" s="20">
        <f t="shared" si="108"/>
        <v>4.9157303370786511</v>
      </c>
      <c r="AV246" s="12">
        <v>121.5</v>
      </c>
      <c r="AW246" s="20">
        <f t="shared" si="109"/>
        <v>3.9506172839506153</v>
      </c>
      <c r="AX246" s="12">
        <v>136.19999999999999</v>
      </c>
      <c r="AY246" s="20">
        <f t="shared" si="110"/>
        <v>4.0381791483113068</v>
      </c>
      <c r="AZ246" s="12">
        <v>151.69999999999999</v>
      </c>
      <c r="BA246" s="20">
        <f t="shared" si="111"/>
        <v>2.4390243902439139</v>
      </c>
      <c r="BB246" s="12">
        <v>139.5</v>
      </c>
      <c r="BC246" s="20">
        <f t="shared" si="112"/>
        <v>0.35842293906810035</v>
      </c>
      <c r="BD246" s="12">
        <v>136</v>
      </c>
      <c r="BE246" s="20">
        <f t="shared" si="113"/>
        <v>3.6764705882352944</v>
      </c>
      <c r="BF246" s="30">
        <v>146</v>
      </c>
      <c r="BG246" s="39">
        <f t="shared" si="114"/>
        <v>0.82191780821917038</v>
      </c>
    </row>
    <row r="247" spans="1:59" x14ac:dyDescent="0.3">
      <c r="A247" s="11" t="s">
        <v>35</v>
      </c>
      <c r="B247" s="12">
        <v>2019</v>
      </c>
      <c r="C247" s="11" t="s">
        <v>50</v>
      </c>
      <c r="D247" s="11">
        <f t="shared" si="88"/>
        <v>10</v>
      </c>
      <c r="E247" s="12">
        <v>141.80000000000001</v>
      </c>
      <c r="F247" s="32">
        <f t="shared" si="89"/>
        <v>0</v>
      </c>
      <c r="G247" s="12">
        <v>161</v>
      </c>
      <c r="H247" s="20">
        <f t="shared" si="90"/>
        <v>1.6770186335403656</v>
      </c>
      <c r="I247" s="12">
        <v>142.6</v>
      </c>
      <c r="J247" s="20">
        <f t="shared" si="91"/>
        <v>0.84151472650772585</v>
      </c>
      <c r="K247" s="12">
        <v>146.19999999999999</v>
      </c>
      <c r="L247" s="20">
        <f t="shared" si="92"/>
        <v>0.61559507523940193</v>
      </c>
      <c r="M247" s="12">
        <v>123.9</v>
      </c>
      <c r="N247" s="20">
        <f t="shared" si="93"/>
        <v>1.6949152542372836</v>
      </c>
      <c r="O247" s="12">
        <v>148</v>
      </c>
      <c r="P247" s="20">
        <f t="shared" si="94"/>
        <v>-1.216216216216224</v>
      </c>
      <c r="Q247" s="12">
        <v>188.4</v>
      </c>
      <c r="R247" s="20">
        <f t="shared" si="95"/>
        <v>1.5923566878980893</v>
      </c>
      <c r="S247" s="12">
        <v>132.5</v>
      </c>
      <c r="T247" s="20">
        <f t="shared" si="96"/>
        <v>2.7924528301886706</v>
      </c>
      <c r="U247" s="12">
        <v>114</v>
      </c>
      <c r="V247" s="20">
        <f t="shared" si="97"/>
        <v>-0.17543859649123056</v>
      </c>
      <c r="W247" s="12">
        <v>145.4</v>
      </c>
      <c r="X247" s="20">
        <f t="shared" si="98"/>
        <v>1.3067400275103203</v>
      </c>
      <c r="Y247" s="12">
        <v>135.1</v>
      </c>
      <c r="Z247" s="20">
        <f t="shared" si="99"/>
        <v>2.6646928201332307</v>
      </c>
      <c r="AA247" s="12">
        <v>157.1</v>
      </c>
      <c r="AB247" s="20">
        <f t="shared" si="100"/>
        <v>0.38192234245703011</v>
      </c>
      <c r="AC247" s="12">
        <v>149.6</v>
      </c>
      <c r="AD247" s="20">
        <f t="shared" si="101"/>
        <v>0.86898395721925903</v>
      </c>
      <c r="AE247" s="12">
        <v>167.1</v>
      </c>
      <c r="AF247" s="20">
        <f t="shared" si="102"/>
        <v>5.9844404548171352E-2</v>
      </c>
      <c r="AG247" s="12">
        <v>149.4</v>
      </c>
      <c r="AH247" s="20">
        <f t="shared" si="103"/>
        <v>1.9410977242302581</v>
      </c>
      <c r="AI247" s="12">
        <v>140.80000000000001</v>
      </c>
      <c r="AJ247" s="20">
        <f t="shared" si="104"/>
        <v>4.4034090909090819</v>
      </c>
      <c r="AK247" s="12">
        <v>148.19999999999999</v>
      </c>
      <c r="AL247" s="20">
        <f t="shared" si="105"/>
        <v>2.2267206477732873</v>
      </c>
      <c r="AM247" s="11" t="s">
        <v>124</v>
      </c>
      <c r="AN247" s="11">
        <f t="shared" si="115"/>
        <v>153</v>
      </c>
      <c r="AO247" s="20">
        <f t="shared" si="87"/>
        <v>0.32679738562091504</v>
      </c>
      <c r="AP247" s="12">
        <v>140.6</v>
      </c>
      <c r="AQ247" s="20">
        <f t="shared" si="106"/>
        <v>5.5476529160739769</v>
      </c>
      <c r="AR247" s="12">
        <v>145</v>
      </c>
      <c r="AS247" s="20">
        <f t="shared" si="107"/>
        <v>4.0689655172413834</v>
      </c>
      <c r="AT247" s="12">
        <v>149.4</v>
      </c>
      <c r="AU247" s="20">
        <f t="shared" si="108"/>
        <v>3.2797858099062958</v>
      </c>
      <c r="AV247" s="12">
        <v>126.3</v>
      </c>
      <c r="AW247" s="20">
        <f t="shared" si="109"/>
        <v>4.592240696753759</v>
      </c>
      <c r="AX247" s="12">
        <v>141.69999999999999</v>
      </c>
      <c r="AY247" s="20">
        <f t="shared" si="110"/>
        <v>5.2223006351446761</v>
      </c>
      <c r="AZ247" s="12">
        <v>155.4</v>
      </c>
      <c r="BA247" s="20">
        <f t="shared" si="111"/>
        <v>3.4749034749034782</v>
      </c>
      <c r="BB247" s="12">
        <v>140</v>
      </c>
      <c r="BC247" s="20">
        <f t="shared" si="112"/>
        <v>0.4285714285714245</v>
      </c>
      <c r="BD247" s="12">
        <v>141</v>
      </c>
      <c r="BE247" s="20">
        <f t="shared" si="113"/>
        <v>3.6170212765957408</v>
      </c>
      <c r="BF247" s="30">
        <v>147.19999999999999</v>
      </c>
      <c r="BG247" s="39">
        <f t="shared" si="114"/>
        <v>1.8342391304347943</v>
      </c>
    </row>
    <row r="248" spans="1:59" x14ac:dyDescent="0.3">
      <c r="A248" s="11" t="s">
        <v>30</v>
      </c>
      <c r="B248" s="12">
        <v>2019</v>
      </c>
      <c r="C248" s="11" t="s">
        <v>53</v>
      </c>
      <c r="D248" s="11">
        <f t="shared" si="88"/>
        <v>11</v>
      </c>
      <c r="E248" s="12">
        <v>141.80000000000001</v>
      </c>
      <c r="F248" s="32">
        <f t="shared" si="89"/>
        <v>1.6220028208744588</v>
      </c>
      <c r="G248" s="12">
        <v>163.69999999999999</v>
      </c>
      <c r="H248" s="20">
        <f t="shared" si="90"/>
        <v>-0.79413561392790655</v>
      </c>
      <c r="I248" s="12">
        <v>143.80000000000001</v>
      </c>
      <c r="J248" s="20">
        <f t="shared" si="91"/>
        <v>3.1988873435326806</v>
      </c>
      <c r="K248" s="12">
        <v>147.1</v>
      </c>
      <c r="L248" s="20">
        <f t="shared" si="92"/>
        <v>-0.81577158395648441</v>
      </c>
      <c r="M248" s="12">
        <v>126</v>
      </c>
      <c r="N248" s="20">
        <f t="shared" si="93"/>
        <v>-3.5714285714285712</v>
      </c>
      <c r="O248" s="12">
        <v>146.19999999999999</v>
      </c>
      <c r="P248" s="20">
        <f t="shared" si="94"/>
        <v>1.7783857729138324</v>
      </c>
      <c r="Q248" s="12">
        <v>191.4</v>
      </c>
      <c r="R248" s="20">
        <f t="shared" si="95"/>
        <v>12.695924764890274</v>
      </c>
      <c r="S248" s="12">
        <v>136.19999999999999</v>
      </c>
      <c r="T248" s="20">
        <f t="shared" si="96"/>
        <v>-1.1747430249632853</v>
      </c>
      <c r="U248" s="12">
        <v>113.8</v>
      </c>
      <c r="V248" s="20">
        <f t="shared" si="97"/>
        <v>1.0544815465729374</v>
      </c>
      <c r="W248" s="12">
        <v>147.30000000000001</v>
      </c>
      <c r="X248" s="20">
        <f t="shared" si="98"/>
        <v>-0.67888662593346905</v>
      </c>
      <c r="Y248" s="12">
        <v>138.69999999999999</v>
      </c>
      <c r="Z248" s="20">
        <f t="shared" si="99"/>
        <v>-5.9120403749098696</v>
      </c>
      <c r="AA248" s="12">
        <v>157.69999999999999</v>
      </c>
      <c r="AB248" s="20">
        <f t="shared" si="100"/>
        <v>-0.31705770450221943</v>
      </c>
      <c r="AC248" s="12">
        <v>150.9</v>
      </c>
      <c r="AD248" s="20">
        <f t="shared" si="101"/>
        <v>1.7892644135188789</v>
      </c>
      <c r="AE248" s="12">
        <v>167.2</v>
      </c>
      <c r="AF248" s="20">
        <f t="shared" si="102"/>
        <v>1.6148325358851776</v>
      </c>
      <c r="AG248" s="12">
        <v>152.30000000000001</v>
      </c>
      <c r="AH248" s="20">
        <f t="shared" si="103"/>
        <v>-3.9395929087327639</v>
      </c>
      <c r="AI248" s="12">
        <v>147</v>
      </c>
      <c r="AJ248" s="20">
        <f t="shared" si="104"/>
        <v>-9.7959183673469425</v>
      </c>
      <c r="AK248" s="12">
        <v>151.5</v>
      </c>
      <c r="AL248" s="20">
        <f t="shared" si="105"/>
        <v>-4.8184818481848257</v>
      </c>
      <c r="AM248" s="11" t="s">
        <v>32</v>
      </c>
      <c r="AN248" s="11">
        <v>153.5</v>
      </c>
      <c r="AO248" s="20">
        <f t="shared" si="87"/>
        <v>-0.45602605863191442</v>
      </c>
      <c r="AP248" s="12">
        <v>148.4</v>
      </c>
      <c r="AQ248" s="20">
        <f t="shared" si="106"/>
        <v>-10.916442048517531</v>
      </c>
      <c r="AR248" s="12">
        <v>150.9</v>
      </c>
      <c r="AS248" s="20">
        <f t="shared" si="107"/>
        <v>-7.8197481776010669</v>
      </c>
      <c r="AT248" s="12">
        <v>154.30000000000001</v>
      </c>
      <c r="AU248" s="20">
        <f t="shared" si="108"/>
        <v>-7.453013609850939</v>
      </c>
      <c r="AV248" s="12">
        <v>132.1</v>
      </c>
      <c r="AW248" s="20">
        <f t="shared" si="109"/>
        <v>-7.8728236184708491</v>
      </c>
      <c r="AX248" s="12">
        <v>149.1</v>
      </c>
      <c r="AY248" s="20">
        <f t="shared" si="110"/>
        <v>-8.3165660630449398</v>
      </c>
      <c r="AZ248" s="12">
        <v>160.80000000000001</v>
      </c>
      <c r="BA248" s="20">
        <f t="shared" si="111"/>
        <v>-5.5970149253731343</v>
      </c>
      <c r="BB248" s="12">
        <v>140.6</v>
      </c>
      <c r="BC248" s="20">
        <f t="shared" si="112"/>
        <v>-0.56899004267424114</v>
      </c>
      <c r="BD248" s="12">
        <v>146.1</v>
      </c>
      <c r="BE248" s="20">
        <f t="shared" si="113"/>
        <v>-6.7077344284736373</v>
      </c>
      <c r="BF248" s="30">
        <v>149.9</v>
      </c>
      <c r="BG248" s="39">
        <f t="shared" si="114"/>
        <v>-1.934623082054707</v>
      </c>
    </row>
    <row r="249" spans="1:59" x14ac:dyDescent="0.3">
      <c r="A249" s="11" t="s">
        <v>33</v>
      </c>
      <c r="B249" s="12">
        <v>2019</v>
      </c>
      <c r="C249" s="11" t="s">
        <v>53</v>
      </c>
      <c r="D249" s="11">
        <f t="shared" si="88"/>
        <v>11</v>
      </c>
      <c r="E249" s="12">
        <v>144.1</v>
      </c>
      <c r="F249" s="32">
        <f t="shared" si="89"/>
        <v>-1.1103400416377478</v>
      </c>
      <c r="G249" s="12">
        <v>162.4</v>
      </c>
      <c r="H249" s="20">
        <f t="shared" si="90"/>
        <v>0.49261083743841316</v>
      </c>
      <c r="I249" s="12">
        <v>148.4</v>
      </c>
      <c r="J249" s="20">
        <f t="shared" si="91"/>
        <v>-1.8867924528301963</v>
      </c>
      <c r="K249" s="12">
        <v>145.9</v>
      </c>
      <c r="L249" s="20">
        <f t="shared" si="92"/>
        <v>0.54832076764906301</v>
      </c>
      <c r="M249" s="12">
        <v>121.5</v>
      </c>
      <c r="N249" s="20">
        <f t="shared" si="93"/>
        <v>2.3045267489711909</v>
      </c>
      <c r="O249" s="12">
        <v>148.80000000000001</v>
      </c>
      <c r="P249" s="20">
        <f t="shared" si="94"/>
        <v>-0.94086021505376716</v>
      </c>
      <c r="Q249" s="12">
        <v>215.7</v>
      </c>
      <c r="R249" s="20">
        <f t="shared" si="95"/>
        <v>-7.4640704682429284</v>
      </c>
      <c r="S249" s="12">
        <v>134.6</v>
      </c>
      <c r="T249" s="20">
        <f t="shared" si="96"/>
        <v>0.81723625557206125</v>
      </c>
      <c r="U249" s="12">
        <v>115</v>
      </c>
      <c r="V249" s="20">
        <f t="shared" si="97"/>
        <v>-0.69565217391304102</v>
      </c>
      <c r="W249" s="12">
        <v>146.30000000000001</v>
      </c>
      <c r="X249" s="20">
        <f t="shared" si="98"/>
        <v>0.47846889952152327</v>
      </c>
      <c r="Y249" s="12">
        <v>130.5</v>
      </c>
      <c r="Z249" s="20">
        <f t="shared" si="99"/>
        <v>3.6781609195402387</v>
      </c>
      <c r="AA249" s="12">
        <v>157.19999999999999</v>
      </c>
      <c r="AB249" s="20">
        <f t="shared" si="100"/>
        <v>0.19083969465649578</v>
      </c>
      <c r="AC249" s="12">
        <v>153.6</v>
      </c>
      <c r="AD249" s="20">
        <f t="shared" si="101"/>
        <v>-1.1067708333333259</v>
      </c>
      <c r="AE249" s="12">
        <v>169.9</v>
      </c>
      <c r="AF249" s="20">
        <f t="shared" si="102"/>
        <v>-1.1771630370806356</v>
      </c>
      <c r="AG249" s="12">
        <v>146.30000000000001</v>
      </c>
      <c r="AH249" s="20">
        <f t="shared" si="103"/>
        <v>2.4606971975392988</v>
      </c>
      <c r="AI249" s="12">
        <v>132.6</v>
      </c>
      <c r="AJ249" s="20">
        <f t="shared" si="104"/>
        <v>6.334841628959281</v>
      </c>
      <c r="AK249" s="12">
        <v>144.19999999999999</v>
      </c>
      <c r="AL249" s="20">
        <f t="shared" si="105"/>
        <v>3.0513176144244145</v>
      </c>
      <c r="AM249" s="11" t="s">
        <v>125</v>
      </c>
      <c r="AN249" s="11">
        <f t="shared" si="115"/>
        <v>153.5</v>
      </c>
      <c r="AO249" s="20">
        <f t="shared" si="87"/>
        <v>-0.45602605863191442</v>
      </c>
      <c r="AP249" s="12">
        <v>132.19999999999999</v>
      </c>
      <c r="AQ249" s="20">
        <f t="shared" si="106"/>
        <v>7.6399394856278544</v>
      </c>
      <c r="AR249" s="12">
        <v>139.1</v>
      </c>
      <c r="AS249" s="20">
        <f t="shared" si="107"/>
        <v>4.4572250179726947</v>
      </c>
      <c r="AT249" s="12">
        <v>142.80000000000001</v>
      </c>
      <c r="AU249" s="20">
        <f t="shared" si="108"/>
        <v>4.9719887955182029</v>
      </c>
      <c r="AV249" s="12">
        <v>121.7</v>
      </c>
      <c r="AW249" s="20">
        <f t="shared" si="109"/>
        <v>4.0262941659819154</v>
      </c>
      <c r="AX249" s="12">
        <v>136.69999999999999</v>
      </c>
      <c r="AY249" s="20">
        <f t="shared" si="110"/>
        <v>3.9502560351133913</v>
      </c>
      <c r="AZ249" s="12">
        <v>151.80000000000001</v>
      </c>
      <c r="BA249" s="20">
        <f t="shared" si="111"/>
        <v>2.4374176548089515</v>
      </c>
      <c r="BB249" s="12">
        <v>139.80000000000001</v>
      </c>
      <c r="BC249" s="20">
        <f t="shared" si="112"/>
        <v>0.35765379113018592</v>
      </c>
      <c r="BD249" s="12">
        <v>136.30000000000001</v>
      </c>
      <c r="BE249" s="20">
        <f t="shared" si="113"/>
        <v>3.6683785766691117</v>
      </c>
      <c r="BF249" s="30">
        <v>147</v>
      </c>
      <c r="BG249" s="39">
        <f t="shared" si="114"/>
        <v>1.088435374149656</v>
      </c>
    </row>
    <row r="250" spans="1:59" x14ac:dyDescent="0.3">
      <c r="A250" s="11" t="s">
        <v>35</v>
      </c>
      <c r="B250" s="12">
        <v>2019</v>
      </c>
      <c r="C250" s="11" t="s">
        <v>53</v>
      </c>
      <c r="D250" s="11">
        <f t="shared" si="88"/>
        <v>11</v>
      </c>
      <c r="E250" s="12">
        <v>142.5</v>
      </c>
      <c r="F250" s="32">
        <f t="shared" si="89"/>
        <v>0.21052631578948167</v>
      </c>
      <c r="G250" s="12">
        <v>163.19999999999999</v>
      </c>
      <c r="H250" s="20">
        <f t="shared" si="90"/>
        <v>1.286764705882367</v>
      </c>
      <c r="I250" s="12">
        <v>145.6</v>
      </c>
      <c r="J250" s="20">
        <f t="shared" si="91"/>
        <v>2.6785714285714324</v>
      </c>
      <c r="K250" s="12">
        <v>146.69999999999999</v>
      </c>
      <c r="L250" s="20">
        <f t="shared" si="92"/>
        <v>1.36332651670075</v>
      </c>
      <c r="M250" s="12">
        <v>124.3</v>
      </c>
      <c r="N250" s="20">
        <f t="shared" si="93"/>
        <v>2.5744167337087713</v>
      </c>
      <c r="O250" s="12">
        <v>147.4</v>
      </c>
      <c r="P250" s="20">
        <f t="shared" si="94"/>
        <v>-2.1031207598371737</v>
      </c>
      <c r="Q250" s="12">
        <v>199.6</v>
      </c>
      <c r="R250" s="20">
        <f t="shared" si="95"/>
        <v>4.9599198396793618</v>
      </c>
      <c r="S250" s="12">
        <v>135.69999999999999</v>
      </c>
      <c r="T250" s="20">
        <f t="shared" si="96"/>
        <v>2.2844509948415794</v>
      </c>
      <c r="U250" s="12">
        <v>114.2</v>
      </c>
      <c r="V250" s="20">
        <f t="shared" si="97"/>
        <v>-0.52539404553415803</v>
      </c>
      <c r="W250" s="12">
        <v>147</v>
      </c>
      <c r="X250" s="20">
        <f t="shared" si="98"/>
        <v>1.4285714285714246</v>
      </c>
      <c r="Y250" s="12">
        <v>135.30000000000001</v>
      </c>
      <c r="Z250" s="20">
        <f t="shared" si="99"/>
        <v>2.956393200295639</v>
      </c>
      <c r="AA250" s="12">
        <v>157.5</v>
      </c>
      <c r="AB250" s="20">
        <f t="shared" si="100"/>
        <v>0.50793650793651512</v>
      </c>
      <c r="AC250" s="12">
        <v>151.9</v>
      </c>
      <c r="AD250" s="20">
        <f t="shared" si="101"/>
        <v>1.5799868334430582</v>
      </c>
      <c r="AE250" s="12">
        <v>167.9</v>
      </c>
      <c r="AF250" s="20">
        <f t="shared" si="102"/>
        <v>-5.9559261465154445E-2</v>
      </c>
      <c r="AG250" s="12">
        <v>149.9</v>
      </c>
      <c r="AH250" s="20">
        <f t="shared" si="103"/>
        <v>1.8012008005336815</v>
      </c>
      <c r="AI250" s="12">
        <v>141</v>
      </c>
      <c r="AJ250" s="20">
        <f t="shared" si="104"/>
        <v>4.4680851063829863</v>
      </c>
      <c r="AK250" s="12">
        <v>148.6</v>
      </c>
      <c r="AL250" s="20">
        <f t="shared" si="105"/>
        <v>2.2207267833109094</v>
      </c>
      <c r="AM250" s="11" t="s">
        <v>125</v>
      </c>
      <c r="AN250" s="11">
        <f t="shared" si="115"/>
        <v>153.5</v>
      </c>
      <c r="AO250" s="20">
        <f t="shared" si="87"/>
        <v>-0.45602605863191442</v>
      </c>
      <c r="AP250" s="12">
        <v>142.30000000000001</v>
      </c>
      <c r="AQ250" s="20">
        <f t="shared" si="106"/>
        <v>5.3408292340126451</v>
      </c>
      <c r="AR250" s="12">
        <v>145.30000000000001</v>
      </c>
      <c r="AS250" s="20">
        <f t="shared" si="107"/>
        <v>4.0605643496214565</v>
      </c>
      <c r="AT250" s="12">
        <v>149.9</v>
      </c>
      <c r="AU250" s="20">
        <f t="shared" si="108"/>
        <v>3.2688458972648471</v>
      </c>
      <c r="AV250" s="12">
        <v>126.6</v>
      </c>
      <c r="AW250" s="20">
        <f t="shared" si="109"/>
        <v>6.6350710900473979</v>
      </c>
      <c r="AX250" s="12">
        <v>142.1</v>
      </c>
      <c r="AY250" s="20">
        <f t="shared" si="110"/>
        <v>5.2076002814919118</v>
      </c>
      <c r="AZ250" s="12">
        <v>155.5</v>
      </c>
      <c r="BA250" s="20">
        <f t="shared" si="111"/>
        <v>3.6012861736334369</v>
      </c>
      <c r="BB250" s="12">
        <v>140.30000000000001</v>
      </c>
      <c r="BC250" s="20">
        <f t="shared" si="112"/>
        <v>0.21382751247325937</v>
      </c>
      <c r="BD250" s="12">
        <v>141.30000000000001</v>
      </c>
      <c r="BE250" s="20">
        <f t="shared" si="113"/>
        <v>4.1047416843595066</v>
      </c>
      <c r="BF250" s="30">
        <v>148.6</v>
      </c>
      <c r="BG250" s="39">
        <f t="shared" si="114"/>
        <v>2.4899057873485986</v>
      </c>
    </row>
    <row r="251" spans="1:59" x14ac:dyDescent="0.3">
      <c r="A251" s="11" t="s">
        <v>30</v>
      </c>
      <c r="B251" s="12">
        <v>2019</v>
      </c>
      <c r="C251" s="11" t="s">
        <v>55</v>
      </c>
      <c r="D251" s="11">
        <f t="shared" si="88"/>
        <v>12</v>
      </c>
      <c r="E251" s="12">
        <v>142.80000000000001</v>
      </c>
      <c r="F251" s="32">
        <f t="shared" si="89"/>
        <v>1.4705882352941135</v>
      </c>
      <c r="G251" s="12">
        <v>165.3</v>
      </c>
      <c r="H251" s="20">
        <f t="shared" si="90"/>
        <v>-0.48396854204477391</v>
      </c>
      <c r="I251" s="12">
        <v>149.5</v>
      </c>
      <c r="J251" s="20">
        <f t="shared" si="91"/>
        <v>2.8093645484949756</v>
      </c>
      <c r="K251" s="12">
        <v>148.69999999999999</v>
      </c>
      <c r="L251" s="20">
        <f t="shared" si="92"/>
        <v>-0.80699394754538589</v>
      </c>
      <c r="M251" s="12">
        <v>127.5</v>
      </c>
      <c r="N251" s="20">
        <f t="shared" si="93"/>
        <v>-3.7647058823529389</v>
      </c>
      <c r="O251" s="12">
        <v>144.30000000000001</v>
      </c>
      <c r="P251" s="20">
        <f t="shared" si="94"/>
        <v>2.0097020097019938</v>
      </c>
      <c r="Q251" s="12">
        <v>209.5</v>
      </c>
      <c r="R251" s="20">
        <f t="shared" si="95"/>
        <v>10.501193317422434</v>
      </c>
      <c r="S251" s="12">
        <v>138.80000000000001</v>
      </c>
      <c r="T251" s="20">
        <f t="shared" si="96"/>
        <v>-1.1527377521613995</v>
      </c>
      <c r="U251" s="12">
        <v>113.6</v>
      </c>
      <c r="V251" s="20">
        <f t="shared" si="97"/>
        <v>0.96830985915493717</v>
      </c>
      <c r="W251" s="12">
        <v>149.1</v>
      </c>
      <c r="X251" s="20">
        <f t="shared" si="98"/>
        <v>-0.73775989268946629</v>
      </c>
      <c r="Y251" s="12">
        <v>139.30000000000001</v>
      </c>
      <c r="Z251" s="20">
        <f t="shared" si="99"/>
        <v>-6.1019382627422827</v>
      </c>
      <c r="AA251" s="12">
        <v>158.30000000000001</v>
      </c>
      <c r="AB251" s="20">
        <f t="shared" si="100"/>
        <v>-0.37902716361340666</v>
      </c>
      <c r="AC251" s="12">
        <v>154.30000000000001</v>
      </c>
      <c r="AD251" s="20">
        <f t="shared" si="101"/>
        <v>1.2961762799740764</v>
      </c>
      <c r="AE251" s="12">
        <v>167.8</v>
      </c>
      <c r="AF251" s="20">
        <f t="shared" si="102"/>
        <v>1.5494636471990431</v>
      </c>
      <c r="AG251" s="12">
        <v>152.6</v>
      </c>
      <c r="AH251" s="20">
        <f t="shared" si="103"/>
        <v>-3.8007863695936979</v>
      </c>
      <c r="AI251" s="12">
        <v>147.30000000000001</v>
      </c>
      <c r="AJ251" s="20">
        <f t="shared" si="104"/>
        <v>-9.8438560760353013</v>
      </c>
      <c r="AK251" s="12">
        <v>151.9</v>
      </c>
      <c r="AL251" s="20">
        <f t="shared" si="105"/>
        <v>-4.8057932850559659</v>
      </c>
      <c r="AM251" s="11" t="s">
        <v>32</v>
      </c>
      <c r="AN251" s="11">
        <v>152.80000000000001</v>
      </c>
      <c r="AO251" s="20">
        <f t="shared" si="87"/>
        <v>0.71989528795811142</v>
      </c>
      <c r="AP251" s="12">
        <v>149.9</v>
      </c>
      <c r="AQ251" s="20">
        <f t="shared" si="106"/>
        <v>-10.873915943962649</v>
      </c>
      <c r="AR251" s="12">
        <v>151.19999999999999</v>
      </c>
      <c r="AS251" s="20">
        <f t="shared" si="107"/>
        <v>-7.5396825396825253</v>
      </c>
      <c r="AT251" s="12">
        <v>154.80000000000001</v>
      </c>
      <c r="AU251" s="20">
        <f t="shared" si="108"/>
        <v>-7.4935400516796005</v>
      </c>
      <c r="AV251" s="12">
        <v>135</v>
      </c>
      <c r="AW251" s="20">
        <f t="shared" si="109"/>
        <v>-7.2592592592592569</v>
      </c>
      <c r="AX251" s="12">
        <v>149.5</v>
      </c>
      <c r="AY251" s="20">
        <f t="shared" si="110"/>
        <v>-8.4949832775919649</v>
      </c>
      <c r="AZ251" s="12">
        <v>161.1</v>
      </c>
      <c r="BA251" s="20">
        <f t="shared" si="111"/>
        <v>-5.7107386716325195</v>
      </c>
      <c r="BB251" s="12">
        <v>140.6</v>
      </c>
      <c r="BC251" s="20">
        <f t="shared" si="112"/>
        <v>-0.28449502133713067</v>
      </c>
      <c r="BD251" s="12">
        <v>147.1</v>
      </c>
      <c r="BE251" s="20">
        <f t="shared" si="113"/>
        <v>-6.3902107409925257</v>
      </c>
      <c r="BF251" s="30">
        <v>152.30000000000001</v>
      </c>
      <c r="BG251" s="39">
        <f t="shared" si="114"/>
        <v>-2.6263952724885091</v>
      </c>
    </row>
    <row r="252" spans="1:59" x14ac:dyDescent="0.3">
      <c r="A252" s="11" t="s">
        <v>33</v>
      </c>
      <c r="B252" s="12">
        <v>2019</v>
      </c>
      <c r="C252" s="11" t="s">
        <v>55</v>
      </c>
      <c r="D252" s="11">
        <f t="shared" si="88"/>
        <v>12</v>
      </c>
      <c r="E252" s="12">
        <v>144.9</v>
      </c>
      <c r="F252" s="32">
        <f t="shared" si="89"/>
        <v>-0.96618357487923101</v>
      </c>
      <c r="G252" s="12">
        <v>164.5</v>
      </c>
      <c r="H252" s="20">
        <f t="shared" si="90"/>
        <v>0.303951367781155</v>
      </c>
      <c r="I252" s="12">
        <v>153.69999999999999</v>
      </c>
      <c r="J252" s="20">
        <f t="shared" si="91"/>
        <v>-1.6916070266753382</v>
      </c>
      <c r="K252" s="12">
        <v>147.5</v>
      </c>
      <c r="L252" s="20">
        <f t="shared" si="92"/>
        <v>0.54237288135593986</v>
      </c>
      <c r="M252" s="12">
        <v>122.7</v>
      </c>
      <c r="N252" s="20">
        <f t="shared" si="93"/>
        <v>2.4449877750611244</v>
      </c>
      <c r="O252" s="12">
        <v>147.19999999999999</v>
      </c>
      <c r="P252" s="20">
        <f t="shared" si="94"/>
        <v>-1.0190217391304348</v>
      </c>
      <c r="Q252" s="12">
        <v>231.5</v>
      </c>
      <c r="R252" s="20">
        <f t="shared" si="95"/>
        <v>-6.2634989200863922</v>
      </c>
      <c r="S252" s="12">
        <v>137.19999999999999</v>
      </c>
      <c r="T252" s="20">
        <f t="shared" si="96"/>
        <v>0.80174927113704286</v>
      </c>
      <c r="U252" s="12">
        <v>114.7</v>
      </c>
      <c r="V252" s="20">
        <f t="shared" si="97"/>
        <v>-0.61028770706190305</v>
      </c>
      <c r="W252" s="12">
        <v>148</v>
      </c>
      <c r="X252" s="20">
        <f t="shared" si="98"/>
        <v>0.47297297297296526</v>
      </c>
      <c r="Y252" s="12">
        <v>130.80000000000001</v>
      </c>
      <c r="Z252" s="20">
        <f t="shared" si="99"/>
        <v>3.8226299694189598</v>
      </c>
      <c r="AA252" s="12">
        <v>157.69999999999999</v>
      </c>
      <c r="AB252" s="20">
        <f t="shared" si="100"/>
        <v>0.19023462270133887</v>
      </c>
      <c r="AC252" s="12">
        <v>156.30000000000001</v>
      </c>
      <c r="AD252" s="20">
        <f t="shared" si="101"/>
        <v>-0.83173384516955307</v>
      </c>
      <c r="AE252" s="12">
        <v>170.4</v>
      </c>
      <c r="AF252" s="20">
        <f t="shared" si="102"/>
        <v>-1.1150234741784071</v>
      </c>
      <c r="AG252" s="12">
        <v>146.80000000000001</v>
      </c>
      <c r="AH252" s="20">
        <f t="shared" si="103"/>
        <v>2.3841961852861036</v>
      </c>
      <c r="AI252" s="12">
        <v>132.80000000000001</v>
      </c>
      <c r="AJ252" s="20">
        <f t="shared" si="104"/>
        <v>6.4006024096385534</v>
      </c>
      <c r="AK252" s="12">
        <v>144.6</v>
      </c>
      <c r="AL252" s="20">
        <f t="shared" si="105"/>
        <v>3.0428769017980679</v>
      </c>
      <c r="AM252" s="11" t="s">
        <v>126</v>
      </c>
      <c r="AN252" s="11">
        <f t="shared" si="115"/>
        <v>152.80000000000001</v>
      </c>
      <c r="AO252" s="20">
        <f t="shared" si="87"/>
        <v>0.71989528795811142</v>
      </c>
      <c r="AP252" s="12">
        <v>133.6</v>
      </c>
      <c r="AQ252" s="20">
        <f t="shared" si="106"/>
        <v>7.5598802395209539</v>
      </c>
      <c r="AR252" s="12">
        <v>139.80000000000001</v>
      </c>
      <c r="AS252" s="20">
        <f t="shared" si="107"/>
        <v>4.2918454935622314</v>
      </c>
      <c r="AT252" s="12">
        <v>143.19999999999999</v>
      </c>
      <c r="AU252" s="20">
        <f t="shared" si="108"/>
        <v>5.0279329608938665</v>
      </c>
      <c r="AV252" s="12">
        <v>125.2</v>
      </c>
      <c r="AW252" s="20">
        <f t="shared" si="109"/>
        <v>3.6741214057508054</v>
      </c>
      <c r="AX252" s="12">
        <v>136.80000000000001</v>
      </c>
      <c r="AY252" s="20">
        <f t="shared" si="110"/>
        <v>4.0204678362573096</v>
      </c>
      <c r="AZ252" s="12">
        <v>151.9</v>
      </c>
      <c r="BA252" s="20">
        <f t="shared" si="111"/>
        <v>2.5016458196181586</v>
      </c>
      <c r="BB252" s="12">
        <v>140.19999999999999</v>
      </c>
      <c r="BC252" s="20">
        <f t="shared" si="112"/>
        <v>0.14265335235379248</v>
      </c>
      <c r="BD252" s="12">
        <v>137.69999999999999</v>
      </c>
      <c r="BE252" s="20">
        <f t="shared" si="113"/>
        <v>3.4858387799564357</v>
      </c>
      <c r="BF252" s="30">
        <v>148.30000000000001</v>
      </c>
      <c r="BG252" s="39">
        <f t="shared" si="114"/>
        <v>1.4160485502360041</v>
      </c>
    </row>
    <row r="253" spans="1:59" x14ac:dyDescent="0.3">
      <c r="A253" s="11" t="s">
        <v>35</v>
      </c>
      <c r="B253" s="12">
        <v>2019</v>
      </c>
      <c r="C253" s="11" t="s">
        <v>55</v>
      </c>
      <c r="D253" s="11">
        <f t="shared" si="88"/>
        <v>12</v>
      </c>
      <c r="E253" s="12">
        <v>143.5</v>
      </c>
      <c r="F253" s="32">
        <f t="shared" si="89"/>
        <v>0.13937282229964365</v>
      </c>
      <c r="G253" s="12">
        <v>165</v>
      </c>
      <c r="H253" s="20">
        <f t="shared" si="90"/>
        <v>1.3939393939394009</v>
      </c>
      <c r="I253" s="12">
        <v>151.1</v>
      </c>
      <c r="J253" s="20">
        <f t="shared" si="91"/>
        <v>1.5883520847121149</v>
      </c>
      <c r="K253" s="12">
        <v>148.30000000000001</v>
      </c>
      <c r="L253" s="20">
        <f t="shared" si="92"/>
        <v>1.4834794335805721</v>
      </c>
      <c r="M253" s="12">
        <v>125.7</v>
      </c>
      <c r="N253" s="20">
        <f t="shared" si="93"/>
        <v>5.0119331742243416</v>
      </c>
      <c r="O253" s="12">
        <v>145.69999999999999</v>
      </c>
      <c r="P253" s="20">
        <f t="shared" si="94"/>
        <v>-2.4021962937542898</v>
      </c>
      <c r="Q253" s="12">
        <v>217</v>
      </c>
      <c r="R253" s="20">
        <f t="shared" si="95"/>
        <v>-11.751152073732719</v>
      </c>
      <c r="S253" s="12">
        <v>138.30000000000001</v>
      </c>
      <c r="T253" s="20">
        <f t="shared" si="96"/>
        <v>2.0245842371655698</v>
      </c>
      <c r="U253" s="12">
        <v>114</v>
      </c>
      <c r="V253" s="20">
        <f t="shared" si="97"/>
        <v>-0.17543859649123056</v>
      </c>
      <c r="W253" s="12">
        <v>148.69999999999999</v>
      </c>
      <c r="X253" s="20">
        <f t="shared" si="98"/>
        <v>1.9502353732347049</v>
      </c>
      <c r="Y253" s="12">
        <v>135.80000000000001</v>
      </c>
      <c r="Z253" s="20">
        <f t="shared" si="99"/>
        <v>2.8718703976435762</v>
      </c>
      <c r="AA253" s="12">
        <v>158</v>
      </c>
      <c r="AB253" s="20">
        <f t="shared" si="100"/>
        <v>0.44303797468353712</v>
      </c>
      <c r="AC253" s="12">
        <v>155</v>
      </c>
      <c r="AD253" s="20">
        <f t="shared" si="101"/>
        <v>-1.2903225806451613</v>
      </c>
      <c r="AE253" s="12">
        <v>168.5</v>
      </c>
      <c r="AF253" s="20">
        <f t="shared" si="102"/>
        <v>5.93471810088987E-2</v>
      </c>
      <c r="AG253" s="12">
        <v>150.30000000000001</v>
      </c>
      <c r="AH253" s="20">
        <f t="shared" si="103"/>
        <v>1.6633399866932801</v>
      </c>
      <c r="AI253" s="12">
        <v>141.30000000000001</v>
      </c>
      <c r="AJ253" s="20">
        <f t="shared" si="104"/>
        <v>4.3170559094125931</v>
      </c>
      <c r="AK253" s="12">
        <v>149</v>
      </c>
      <c r="AL253" s="20">
        <f t="shared" si="105"/>
        <v>2.0805369127516742</v>
      </c>
      <c r="AM253" s="11" t="s">
        <v>126</v>
      </c>
      <c r="AN253" s="11">
        <f t="shared" si="115"/>
        <v>152.80000000000001</v>
      </c>
      <c r="AO253" s="20">
        <f t="shared" si="87"/>
        <v>0.71989528795811142</v>
      </c>
      <c r="AP253" s="12">
        <v>143.69999999999999</v>
      </c>
      <c r="AQ253" s="20">
        <f t="shared" si="106"/>
        <v>4.6624913013222118</v>
      </c>
      <c r="AR253" s="12">
        <v>145.80000000000001</v>
      </c>
      <c r="AS253" s="20">
        <f t="shared" si="107"/>
        <v>4.0466392318244013</v>
      </c>
      <c r="AT253" s="12">
        <v>150.4</v>
      </c>
      <c r="AU253" s="20">
        <f t="shared" si="108"/>
        <v>3.523936170212755</v>
      </c>
      <c r="AV253" s="12">
        <v>129.80000000000001</v>
      </c>
      <c r="AW253" s="20">
        <f t="shared" si="109"/>
        <v>5.0077041602465329</v>
      </c>
      <c r="AX253" s="12">
        <v>142.30000000000001</v>
      </c>
      <c r="AY253" s="20">
        <f t="shared" si="110"/>
        <v>5.4813773717498115</v>
      </c>
      <c r="AZ253" s="12">
        <v>155.69999999999999</v>
      </c>
      <c r="BA253" s="20">
        <f t="shared" si="111"/>
        <v>3.8535645472061661</v>
      </c>
      <c r="BB253" s="12">
        <v>140.4</v>
      </c>
      <c r="BC253" s="20">
        <f t="shared" si="112"/>
        <v>1.4957264957264915</v>
      </c>
      <c r="BD253" s="12">
        <v>142.5</v>
      </c>
      <c r="BE253" s="20">
        <f t="shared" si="113"/>
        <v>3.9298245614035046</v>
      </c>
      <c r="BF253" s="30">
        <v>150.4</v>
      </c>
      <c r="BG253" s="39">
        <f t="shared" si="114"/>
        <v>0.99734042553191482</v>
      </c>
    </row>
    <row r="254" spans="1:59" x14ac:dyDescent="0.3">
      <c r="A254" s="11" t="s">
        <v>30</v>
      </c>
      <c r="B254" s="12">
        <v>2020</v>
      </c>
      <c r="C254" s="11" t="s">
        <v>31</v>
      </c>
      <c r="D254" s="11">
        <f t="shared" si="88"/>
        <v>1</v>
      </c>
      <c r="E254" s="12">
        <v>143.69999999999999</v>
      </c>
      <c r="F254" s="32">
        <f t="shared" si="89"/>
        <v>1.3221990257480905</v>
      </c>
      <c r="G254" s="12">
        <v>167.3</v>
      </c>
      <c r="H254" s="20">
        <f t="shared" si="90"/>
        <v>0.17931858936042017</v>
      </c>
      <c r="I254" s="12">
        <v>153.5</v>
      </c>
      <c r="J254" s="20">
        <f t="shared" si="91"/>
        <v>2.2801302931596092</v>
      </c>
      <c r="K254" s="12">
        <v>150.5</v>
      </c>
      <c r="L254" s="20">
        <f t="shared" si="92"/>
        <v>-0.79734219269102236</v>
      </c>
      <c r="M254" s="12">
        <v>132</v>
      </c>
      <c r="N254" s="20">
        <f t="shared" si="93"/>
        <v>-4.3181818181818201</v>
      </c>
      <c r="O254" s="12">
        <v>142.19999999999999</v>
      </c>
      <c r="P254" s="20">
        <f t="shared" si="94"/>
        <v>1.5471167369901668</v>
      </c>
      <c r="Q254" s="12">
        <v>191.5</v>
      </c>
      <c r="R254" s="20">
        <f t="shared" si="95"/>
        <v>8.5117493472584922</v>
      </c>
      <c r="S254" s="12">
        <v>141.1</v>
      </c>
      <c r="T254" s="20">
        <f t="shared" si="96"/>
        <v>-1.417434443656981</v>
      </c>
      <c r="U254" s="12">
        <v>113.8</v>
      </c>
      <c r="V254" s="20">
        <f t="shared" si="97"/>
        <v>0.87873462214411258</v>
      </c>
      <c r="W254" s="12">
        <v>151.6</v>
      </c>
      <c r="X254" s="20">
        <f t="shared" si="98"/>
        <v>-1.3852242744063288</v>
      </c>
      <c r="Y254" s="12">
        <v>139.69999999999999</v>
      </c>
      <c r="Z254" s="20">
        <f t="shared" si="99"/>
        <v>-6.1560486757337118</v>
      </c>
      <c r="AA254" s="12">
        <v>158.69999999999999</v>
      </c>
      <c r="AB254" s="20">
        <f t="shared" si="100"/>
        <v>-0.12602394454945726</v>
      </c>
      <c r="AC254" s="12">
        <v>153</v>
      </c>
      <c r="AD254" s="20">
        <f t="shared" si="101"/>
        <v>0.91503267973856572</v>
      </c>
      <c r="AE254" s="12">
        <v>168.6</v>
      </c>
      <c r="AF254" s="20">
        <f t="shared" si="102"/>
        <v>1.3048635824436638</v>
      </c>
      <c r="AG254" s="12">
        <v>152.80000000000001</v>
      </c>
      <c r="AH254" s="20">
        <f t="shared" si="103"/>
        <v>-3.7958115183246148</v>
      </c>
      <c r="AI254" s="12">
        <v>147.4</v>
      </c>
      <c r="AJ254" s="20">
        <f t="shared" si="104"/>
        <v>-9.6336499321574074</v>
      </c>
      <c r="AK254" s="12">
        <v>152.1</v>
      </c>
      <c r="AL254" s="20">
        <f t="shared" si="105"/>
        <v>-4.7337278106508807</v>
      </c>
      <c r="AM254" s="11" t="s">
        <v>32</v>
      </c>
      <c r="AN254" s="11">
        <v>153.9</v>
      </c>
      <c r="AO254" s="20">
        <f t="shared" si="87"/>
        <v>0.58479532163743064</v>
      </c>
      <c r="AP254" s="12">
        <v>150.4</v>
      </c>
      <c r="AQ254" s="20">
        <f t="shared" si="106"/>
        <v>-10.172872340425538</v>
      </c>
      <c r="AR254" s="12">
        <v>151.69999999999999</v>
      </c>
      <c r="AS254" s="20">
        <f t="shared" si="107"/>
        <v>-7.6466710613052049</v>
      </c>
      <c r="AT254" s="12">
        <v>155.69999999999999</v>
      </c>
      <c r="AU254" s="20">
        <f t="shared" si="108"/>
        <v>-7.6429030186255478</v>
      </c>
      <c r="AV254" s="12">
        <v>136.30000000000001</v>
      </c>
      <c r="AW254" s="20">
        <f t="shared" si="109"/>
        <v>-7.4834922964050001</v>
      </c>
      <c r="AX254" s="12">
        <v>150.1</v>
      </c>
      <c r="AY254" s="20">
        <f t="shared" si="110"/>
        <v>-8.5942704863424417</v>
      </c>
      <c r="AZ254" s="12">
        <v>161.69999999999999</v>
      </c>
      <c r="BA254" s="20">
        <f t="shared" si="111"/>
        <v>-5.9369202226345053</v>
      </c>
      <c r="BB254" s="12">
        <v>142.5</v>
      </c>
      <c r="BC254" s="20">
        <f t="shared" si="112"/>
        <v>-0.28070175438596889</v>
      </c>
      <c r="BD254" s="12">
        <v>148.1</v>
      </c>
      <c r="BE254" s="20">
        <f t="shared" si="113"/>
        <v>-6.5496286293045172</v>
      </c>
      <c r="BF254" s="30">
        <v>151.9</v>
      </c>
      <c r="BG254" s="39">
        <f t="shared" si="114"/>
        <v>-2.4358130348913867</v>
      </c>
    </row>
    <row r="255" spans="1:59" x14ac:dyDescent="0.3">
      <c r="A255" s="11" t="s">
        <v>33</v>
      </c>
      <c r="B255" s="12">
        <v>2020</v>
      </c>
      <c r="C255" s="11" t="s">
        <v>31</v>
      </c>
      <c r="D255" s="11">
        <f t="shared" si="88"/>
        <v>1</v>
      </c>
      <c r="E255" s="12">
        <v>145.6</v>
      </c>
      <c r="F255" s="32">
        <f t="shared" si="89"/>
        <v>-0.89285714285713114</v>
      </c>
      <c r="G255" s="12">
        <v>167.6</v>
      </c>
      <c r="H255" s="20">
        <f t="shared" si="90"/>
        <v>-0.11933174224342998</v>
      </c>
      <c r="I255" s="12">
        <v>157</v>
      </c>
      <c r="J255" s="20">
        <f t="shared" si="91"/>
        <v>-1.3375796178343913</v>
      </c>
      <c r="K255" s="12">
        <v>149.30000000000001</v>
      </c>
      <c r="L255" s="20">
        <f t="shared" si="92"/>
        <v>0.53583389149362548</v>
      </c>
      <c r="M255" s="12">
        <v>126.3</v>
      </c>
      <c r="N255" s="20">
        <f t="shared" si="93"/>
        <v>2.8503562945368239</v>
      </c>
      <c r="O255" s="12">
        <v>144.4</v>
      </c>
      <c r="P255" s="20">
        <f t="shared" si="94"/>
        <v>-0.83102493074793427</v>
      </c>
      <c r="Q255" s="12">
        <v>207.8</v>
      </c>
      <c r="R255" s="20">
        <f t="shared" si="95"/>
        <v>-5.1973051010587152</v>
      </c>
      <c r="S255" s="12">
        <v>139.1</v>
      </c>
      <c r="T255" s="20">
        <f t="shared" si="96"/>
        <v>0.93457943925234466</v>
      </c>
      <c r="U255" s="12">
        <v>114.8</v>
      </c>
      <c r="V255" s="20">
        <f t="shared" si="97"/>
        <v>-0.60975609756097804</v>
      </c>
      <c r="W255" s="12">
        <v>149.5</v>
      </c>
      <c r="X255" s="20">
        <f t="shared" si="98"/>
        <v>0.93645484949833147</v>
      </c>
      <c r="Y255" s="12">
        <v>131.1</v>
      </c>
      <c r="Z255" s="20">
        <f t="shared" si="99"/>
        <v>3.8138825324180017</v>
      </c>
      <c r="AA255" s="12">
        <v>158.5</v>
      </c>
      <c r="AB255" s="20">
        <f t="shared" si="100"/>
        <v>6.3091482649838687E-2</v>
      </c>
      <c r="AC255" s="12">
        <v>154.4</v>
      </c>
      <c r="AD255" s="20">
        <f t="shared" si="101"/>
        <v>-0.5829015544041487</v>
      </c>
      <c r="AE255" s="12">
        <v>170.8</v>
      </c>
      <c r="AF255" s="20">
        <f t="shared" si="102"/>
        <v>-0.93676814988291712</v>
      </c>
      <c r="AG255" s="12">
        <v>147</v>
      </c>
      <c r="AH255" s="20">
        <f t="shared" si="103"/>
        <v>2.3809523809523809</v>
      </c>
      <c r="AI255" s="12">
        <v>133.19999999999999</v>
      </c>
      <c r="AJ255" s="20">
        <f t="shared" si="104"/>
        <v>6.2312312312312397</v>
      </c>
      <c r="AK255" s="12">
        <v>144.9</v>
      </c>
      <c r="AL255" s="20">
        <f t="shared" si="105"/>
        <v>2.9675638371290427</v>
      </c>
      <c r="AM255" s="11" t="s">
        <v>127</v>
      </c>
      <c r="AN255" s="11">
        <f t="shared" si="115"/>
        <v>153.9</v>
      </c>
      <c r="AO255" s="20">
        <f t="shared" si="87"/>
        <v>0.58479532163743064</v>
      </c>
      <c r="AP255" s="12">
        <v>135.1</v>
      </c>
      <c r="AQ255" s="20">
        <f t="shared" si="106"/>
        <v>7.0318282753515913</v>
      </c>
      <c r="AR255" s="12">
        <v>140.1</v>
      </c>
      <c r="AS255" s="20">
        <f t="shared" si="107"/>
        <v>4.3540328336902174</v>
      </c>
      <c r="AT255" s="12">
        <v>143.80000000000001</v>
      </c>
      <c r="AU255" s="20">
        <f t="shared" si="108"/>
        <v>5.1460361613351715</v>
      </c>
      <c r="AV255" s="12">
        <v>126.1</v>
      </c>
      <c r="AW255" s="20">
        <f t="shared" si="109"/>
        <v>3.8065027755749501</v>
      </c>
      <c r="AX255" s="12">
        <v>137.19999999999999</v>
      </c>
      <c r="AY255" s="20">
        <f t="shared" si="110"/>
        <v>4.0816326530612415</v>
      </c>
      <c r="AZ255" s="12">
        <v>152.1</v>
      </c>
      <c r="BA255" s="20">
        <f t="shared" si="111"/>
        <v>2.6298487836949378</v>
      </c>
      <c r="BB255" s="12">
        <v>142.1</v>
      </c>
      <c r="BC255" s="20">
        <f t="shared" si="112"/>
        <v>0.14074595355384734</v>
      </c>
      <c r="BD255" s="12">
        <v>138.4</v>
      </c>
      <c r="BE255" s="20">
        <f t="shared" si="113"/>
        <v>3.6127167630057802</v>
      </c>
      <c r="BF255" s="30">
        <v>148.19999999999999</v>
      </c>
      <c r="BG255" s="39">
        <f t="shared" si="114"/>
        <v>1.3495276653171391</v>
      </c>
    </row>
    <row r="256" spans="1:59" x14ac:dyDescent="0.3">
      <c r="A256" s="11" t="s">
        <v>35</v>
      </c>
      <c r="B256" s="12">
        <v>2020</v>
      </c>
      <c r="C256" s="11" t="s">
        <v>31</v>
      </c>
      <c r="D256" s="11">
        <f t="shared" si="88"/>
        <v>1</v>
      </c>
      <c r="E256" s="12">
        <v>144.30000000000001</v>
      </c>
      <c r="F256" s="32">
        <f t="shared" si="89"/>
        <v>-6.930006930008506E-2</v>
      </c>
      <c r="G256" s="12">
        <v>167.4</v>
      </c>
      <c r="H256" s="20">
        <f t="shared" si="90"/>
        <v>5.9737156511346659E-2</v>
      </c>
      <c r="I256" s="12">
        <v>154.9</v>
      </c>
      <c r="J256" s="20">
        <f t="shared" si="91"/>
        <v>-2.5823111684958038</v>
      </c>
      <c r="K256" s="12">
        <v>150.1</v>
      </c>
      <c r="L256" s="20">
        <f t="shared" si="92"/>
        <v>0.53297801465690298</v>
      </c>
      <c r="M256" s="12">
        <v>129.9</v>
      </c>
      <c r="N256" s="20">
        <f t="shared" si="93"/>
        <v>2.9253271747497944</v>
      </c>
      <c r="O256" s="12">
        <v>143.19999999999999</v>
      </c>
      <c r="P256" s="20">
        <f t="shared" si="94"/>
        <v>-1.745810055865922</v>
      </c>
      <c r="Q256" s="12">
        <v>197</v>
      </c>
      <c r="R256" s="20">
        <f t="shared" si="95"/>
        <v>-16.192893401015233</v>
      </c>
      <c r="S256" s="12">
        <v>140.4</v>
      </c>
      <c r="T256" s="20">
        <f t="shared" si="96"/>
        <v>0.99715099715100108</v>
      </c>
      <c r="U256" s="12">
        <v>114.1</v>
      </c>
      <c r="V256" s="20">
        <f t="shared" si="97"/>
        <v>-0.87642418930762489</v>
      </c>
      <c r="W256" s="12">
        <v>150.9</v>
      </c>
      <c r="X256" s="20">
        <f t="shared" si="98"/>
        <v>1.2591119946984797</v>
      </c>
      <c r="Y256" s="12">
        <v>136.1</v>
      </c>
      <c r="Z256" s="20">
        <f t="shared" si="99"/>
        <v>2.9390154298310067</v>
      </c>
      <c r="AA256" s="12">
        <v>158.6</v>
      </c>
      <c r="AB256" s="20">
        <f t="shared" si="100"/>
        <v>0.3783102143757846</v>
      </c>
      <c r="AC256" s="12">
        <v>153.5</v>
      </c>
      <c r="AD256" s="20">
        <f t="shared" si="101"/>
        <v>-2.4104234527687223</v>
      </c>
      <c r="AE256" s="12">
        <v>169.2</v>
      </c>
      <c r="AF256" s="20">
        <f t="shared" si="102"/>
        <v>0.11820330969268147</v>
      </c>
      <c r="AG256" s="12">
        <v>150.5</v>
      </c>
      <c r="AH256" s="20">
        <f t="shared" si="103"/>
        <v>1.6611295681063125</v>
      </c>
      <c r="AI256" s="12">
        <v>141.5</v>
      </c>
      <c r="AJ256" s="20">
        <f t="shared" si="104"/>
        <v>4.2402826855123674</v>
      </c>
      <c r="AK256" s="12">
        <v>149.19999999999999</v>
      </c>
      <c r="AL256" s="20">
        <f t="shared" si="105"/>
        <v>2.0777479892761548</v>
      </c>
      <c r="AM256" s="11" t="s">
        <v>127</v>
      </c>
      <c r="AN256" s="11">
        <f t="shared" si="115"/>
        <v>153.9</v>
      </c>
      <c r="AO256" s="20">
        <f t="shared" si="87"/>
        <v>0.58479532163743064</v>
      </c>
      <c r="AP256" s="12">
        <v>144.6</v>
      </c>
      <c r="AQ256" s="20">
        <f t="shared" si="106"/>
        <v>5.3250345781466235</v>
      </c>
      <c r="AR256" s="12">
        <v>146.19999999999999</v>
      </c>
      <c r="AS256" s="20">
        <f t="shared" si="107"/>
        <v>3.8303693570451594</v>
      </c>
      <c r="AT256" s="12">
        <v>151.19999999999999</v>
      </c>
      <c r="AU256" s="20">
        <f t="shared" si="108"/>
        <v>3.3068783068783074</v>
      </c>
      <c r="AV256" s="12">
        <v>130.9</v>
      </c>
      <c r="AW256" s="20">
        <f t="shared" si="109"/>
        <v>3.8961038961038916</v>
      </c>
      <c r="AX256" s="12">
        <v>142.80000000000001</v>
      </c>
      <c r="AY256" s="20">
        <f t="shared" si="110"/>
        <v>5.3221288515406115</v>
      </c>
      <c r="AZ256" s="12">
        <v>156.1</v>
      </c>
      <c r="BA256" s="20">
        <f t="shared" si="111"/>
        <v>3.7155669442665031</v>
      </c>
      <c r="BB256" s="12">
        <v>142.30000000000001</v>
      </c>
      <c r="BC256" s="20">
        <f t="shared" si="112"/>
        <v>0.77301475755445825</v>
      </c>
      <c r="BD256" s="12">
        <v>143.4</v>
      </c>
      <c r="BE256" s="20">
        <f t="shared" si="113"/>
        <v>3.4867503486750349</v>
      </c>
      <c r="BF256" s="30">
        <v>150.19999999999999</v>
      </c>
      <c r="BG256" s="39">
        <f t="shared" si="114"/>
        <v>0.13315579227697541</v>
      </c>
    </row>
    <row r="257" spans="1:59" x14ac:dyDescent="0.3">
      <c r="A257" s="11" t="s">
        <v>30</v>
      </c>
      <c r="B257" s="12">
        <v>2020</v>
      </c>
      <c r="C257" s="11" t="s">
        <v>36</v>
      </c>
      <c r="D257" s="11">
        <f t="shared" si="88"/>
        <v>2</v>
      </c>
      <c r="E257" s="12">
        <v>144.19999999999999</v>
      </c>
      <c r="F257" s="32">
        <f t="shared" si="89"/>
        <v>1.3869625520110958</v>
      </c>
      <c r="G257" s="12">
        <v>167.5</v>
      </c>
      <c r="H257" s="20">
        <f t="shared" si="90"/>
        <v>5.9701492537310039E-2</v>
      </c>
      <c r="I257" s="12">
        <v>150.9</v>
      </c>
      <c r="J257" s="20">
        <f t="shared" si="91"/>
        <v>1.4579191517561223</v>
      </c>
      <c r="K257" s="12">
        <v>150.9</v>
      </c>
      <c r="L257" s="20">
        <f t="shared" si="92"/>
        <v>-0.13253810470511401</v>
      </c>
      <c r="M257" s="12">
        <v>133.69999999999999</v>
      </c>
      <c r="N257" s="20">
        <f t="shared" si="93"/>
        <v>-4.7120418848167418</v>
      </c>
      <c r="O257" s="12">
        <v>140.69999999999999</v>
      </c>
      <c r="P257" s="20">
        <f t="shared" si="94"/>
        <v>1.7057569296375308</v>
      </c>
      <c r="Q257" s="12">
        <v>165.1</v>
      </c>
      <c r="R257" s="20">
        <f t="shared" si="95"/>
        <v>10.054512416717138</v>
      </c>
      <c r="S257" s="12">
        <v>141.80000000000001</v>
      </c>
      <c r="T257" s="20">
        <f t="shared" si="96"/>
        <v>-1.5514809590973322</v>
      </c>
      <c r="U257" s="12">
        <v>113.1</v>
      </c>
      <c r="V257" s="20">
        <f t="shared" si="97"/>
        <v>1.3262599469496021</v>
      </c>
      <c r="W257" s="12">
        <v>152.80000000000001</v>
      </c>
      <c r="X257" s="20">
        <f t="shared" si="98"/>
        <v>-1.570680628272255</v>
      </c>
      <c r="Y257" s="12">
        <v>140.1</v>
      </c>
      <c r="Z257" s="20">
        <f t="shared" si="99"/>
        <v>-6.1384725196288326</v>
      </c>
      <c r="AA257" s="12">
        <v>159.19999999999999</v>
      </c>
      <c r="AB257" s="20">
        <f t="shared" si="100"/>
        <v>-0.12562814070351044</v>
      </c>
      <c r="AC257" s="12">
        <v>149.80000000000001</v>
      </c>
      <c r="AD257" s="20">
        <f t="shared" si="101"/>
        <v>1.2683578104138697</v>
      </c>
      <c r="AE257" s="12">
        <v>169.4</v>
      </c>
      <c r="AF257" s="20">
        <f t="shared" si="102"/>
        <v>1.534828807556077</v>
      </c>
      <c r="AG257" s="12">
        <v>153</v>
      </c>
      <c r="AH257" s="20">
        <f t="shared" si="103"/>
        <v>-3.7254901960784235</v>
      </c>
      <c r="AI257" s="12">
        <v>147.5</v>
      </c>
      <c r="AJ257" s="20">
        <f t="shared" si="104"/>
        <v>-9.4915254237288131</v>
      </c>
      <c r="AK257" s="12">
        <v>152.30000000000001</v>
      </c>
      <c r="AL257" s="20">
        <f t="shared" si="105"/>
        <v>-4.6618516086671189</v>
      </c>
      <c r="AM257" s="11" t="s">
        <v>32</v>
      </c>
      <c r="AN257" s="11">
        <v>154.80000000000001</v>
      </c>
      <c r="AO257" s="20">
        <f t="shared" si="87"/>
        <v>-0.19379844961241044</v>
      </c>
      <c r="AP257" s="12">
        <v>152.30000000000001</v>
      </c>
      <c r="AQ257" s="20">
        <f t="shared" si="106"/>
        <v>-8.7984241628365094</v>
      </c>
      <c r="AR257" s="12">
        <v>151.80000000000001</v>
      </c>
      <c r="AS257" s="20">
        <f t="shared" si="107"/>
        <v>-7.5098814229249049</v>
      </c>
      <c r="AT257" s="12">
        <v>156.19999999999999</v>
      </c>
      <c r="AU257" s="20">
        <f t="shared" si="108"/>
        <v>-7.5544174135723328</v>
      </c>
      <c r="AV257" s="12">
        <v>136</v>
      </c>
      <c r="AW257" s="20">
        <f t="shared" si="109"/>
        <v>-7.9411764705882337</v>
      </c>
      <c r="AX257" s="12">
        <v>150.4</v>
      </c>
      <c r="AY257" s="20">
        <f t="shared" si="110"/>
        <v>-8.4441489361702224</v>
      </c>
      <c r="AZ257" s="12">
        <v>161.9</v>
      </c>
      <c r="BA257" s="20">
        <f t="shared" si="111"/>
        <v>-5.991352686843741</v>
      </c>
      <c r="BB257" s="12">
        <v>143.4</v>
      </c>
      <c r="BC257" s="20">
        <f t="shared" si="112"/>
        <v>6.973500697349673E-2</v>
      </c>
      <c r="BD257" s="12">
        <v>148.4</v>
      </c>
      <c r="BE257" s="20">
        <f t="shared" si="113"/>
        <v>-6.7385444743935308</v>
      </c>
      <c r="BF257" s="30">
        <v>150.4</v>
      </c>
      <c r="BG257" s="39">
        <f t="shared" si="114"/>
        <v>-1.7952127659574582</v>
      </c>
    </row>
    <row r="258" spans="1:59" x14ac:dyDescent="0.3">
      <c r="A258" s="11" t="s">
        <v>33</v>
      </c>
      <c r="B258" s="12">
        <v>2020</v>
      </c>
      <c r="C258" s="11" t="s">
        <v>36</v>
      </c>
      <c r="D258" s="11">
        <f t="shared" si="88"/>
        <v>2</v>
      </c>
      <c r="E258" s="12">
        <v>146.19999999999999</v>
      </c>
      <c r="F258" s="32">
        <f t="shared" si="89"/>
        <v>-0.95759233926127041</v>
      </c>
      <c r="G258" s="12">
        <v>167.6</v>
      </c>
      <c r="H258" s="20">
        <f t="shared" si="90"/>
        <v>-5.9665871121714988E-2</v>
      </c>
      <c r="I258" s="12">
        <v>153.1</v>
      </c>
      <c r="J258" s="20">
        <f t="shared" si="91"/>
        <v>-0.84911822338339848</v>
      </c>
      <c r="K258" s="12">
        <v>150.69999999999999</v>
      </c>
      <c r="L258" s="20">
        <f t="shared" si="92"/>
        <v>6.6357000663585103E-2</v>
      </c>
      <c r="M258" s="12">
        <v>127.4</v>
      </c>
      <c r="N258" s="20">
        <f t="shared" si="93"/>
        <v>3.1397174254317108</v>
      </c>
      <c r="O258" s="12">
        <v>143.1</v>
      </c>
      <c r="P258" s="20">
        <f t="shared" si="94"/>
        <v>-0.90845562543674563</v>
      </c>
      <c r="Q258" s="12">
        <v>181.7</v>
      </c>
      <c r="R258" s="20">
        <f t="shared" si="95"/>
        <v>-6.0539350577875624</v>
      </c>
      <c r="S258" s="12">
        <v>139.6</v>
      </c>
      <c r="T258" s="20">
        <f t="shared" si="96"/>
        <v>1.0744985673352436</v>
      </c>
      <c r="U258" s="12">
        <v>114.6</v>
      </c>
      <c r="V258" s="20">
        <f t="shared" si="97"/>
        <v>-0.87260034904013961</v>
      </c>
      <c r="W258" s="12">
        <v>150.4</v>
      </c>
      <c r="X258" s="20">
        <f t="shared" si="98"/>
        <v>1.0638297872340388</v>
      </c>
      <c r="Y258" s="12">
        <v>131.5</v>
      </c>
      <c r="Z258" s="20">
        <f t="shared" si="99"/>
        <v>3.8022813688212929</v>
      </c>
      <c r="AA258" s="12">
        <v>159</v>
      </c>
      <c r="AB258" s="20">
        <f t="shared" si="100"/>
        <v>6.2893081761002723E-2</v>
      </c>
      <c r="AC258" s="12">
        <v>151.69999999999999</v>
      </c>
      <c r="AD258" s="20">
        <f t="shared" si="101"/>
        <v>-0.79103493737639341</v>
      </c>
      <c r="AE258" s="12">
        <v>172</v>
      </c>
      <c r="AF258" s="20">
        <f t="shared" si="102"/>
        <v>-1.104651162790701</v>
      </c>
      <c r="AG258" s="12">
        <v>147.30000000000001</v>
      </c>
      <c r="AH258" s="20">
        <f t="shared" si="103"/>
        <v>2.3761031907671417</v>
      </c>
      <c r="AI258" s="12">
        <v>133.5</v>
      </c>
      <c r="AJ258" s="20">
        <f t="shared" si="104"/>
        <v>6.1423220973782691</v>
      </c>
      <c r="AK258" s="12">
        <v>145.19999999999999</v>
      </c>
      <c r="AL258" s="20">
        <f t="shared" si="105"/>
        <v>2.9614325068870606</v>
      </c>
      <c r="AM258" s="11" t="s">
        <v>128</v>
      </c>
      <c r="AN258" s="11">
        <f t="shared" si="115"/>
        <v>154.80000000000001</v>
      </c>
      <c r="AO258" s="20">
        <f t="shared" ref="AO258:AO321" si="116">((AN261-AN258)/AN258)*100</f>
        <v>-0.19379844961241044</v>
      </c>
      <c r="AP258" s="12">
        <v>138.9</v>
      </c>
      <c r="AQ258" s="20">
        <f t="shared" si="106"/>
        <v>5.9755219582433279</v>
      </c>
      <c r="AR258" s="12">
        <v>140.4</v>
      </c>
      <c r="AS258" s="20">
        <f t="shared" si="107"/>
        <v>4.2735042735042734</v>
      </c>
      <c r="AT258" s="12">
        <v>144.4</v>
      </c>
      <c r="AU258" s="20">
        <f t="shared" si="108"/>
        <v>5.0554016620498494</v>
      </c>
      <c r="AV258" s="12">
        <v>125.2</v>
      </c>
      <c r="AW258" s="20">
        <f t="shared" si="109"/>
        <v>4.0734824281150228</v>
      </c>
      <c r="AX258" s="12">
        <v>137.69999999999999</v>
      </c>
      <c r="AY258" s="20">
        <f t="shared" si="110"/>
        <v>3.994190268700073</v>
      </c>
      <c r="AZ258" s="12">
        <v>152.19999999999999</v>
      </c>
      <c r="BA258" s="20">
        <f t="shared" si="111"/>
        <v>2.6281208935611042</v>
      </c>
      <c r="BB258" s="12">
        <v>143.5</v>
      </c>
      <c r="BC258" s="20">
        <f t="shared" si="112"/>
        <v>-6.9686411149821825E-2</v>
      </c>
      <c r="BD258" s="12">
        <v>138.4</v>
      </c>
      <c r="BE258" s="20">
        <f t="shared" si="113"/>
        <v>3.7572254335260036</v>
      </c>
      <c r="BF258" s="30">
        <v>147.69999999999999</v>
      </c>
      <c r="BG258" s="39">
        <f t="shared" si="114"/>
        <v>0.94786729857820295</v>
      </c>
    </row>
    <row r="259" spans="1:59" x14ac:dyDescent="0.3">
      <c r="A259" s="11" t="s">
        <v>35</v>
      </c>
      <c r="B259" s="12">
        <v>2020</v>
      </c>
      <c r="C259" s="11" t="s">
        <v>36</v>
      </c>
      <c r="D259" s="11">
        <f t="shared" ref="D259:D322" si="117">MONTH(C259&amp;1)</f>
        <v>2</v>
      </c>
      <c r="E259" s="12">
        <v>144.80000000000001</v>
      </c>
      <c r="F259" s="32">
        <f t="shared" ref="F259:F322" si="118">(E260-E259)/E259*100</f>
        <v>-0.27624309392265584</v>
      </c>
      <c r="G259" s="12">
        <v>167.5</v>
      </c>
      <c r="H259" s="20">
        <f t="shared" ref="H259:H322" si="119">((G260-G259)/G259)*100</f>
        <v>-0.41791044776118724</v>
      </c>
      <c r="I259" s="12">
        <v>151.80000000000001</v>
      </c>
      <c r="J259" s="20">
        <f t="shared" ref="J259:J322" si="120">((I260-I259)/I259)*100</f>
        <v>-2.7667984189723431</v>
      </c>
      <c r="K259" s="12">
        <v>150.80000000000001</v>
      </c>
      <c r="L259" s="20">
        <f t="shared" ref="L259:L322" si="121">((K260-K259)/K259)*100</f>
        <v>0.59681697612730578</v>
      </c>
      <c r="M259" s="12">
        <v>131.4</v>
      </c>
      <c r="N259" s="20">
        <f t="shared" ref="N259:N322" si="122">((M260-M259)/M259)*100</f>
        <v>1.4459665144596694</v>
      </c>
      <c r="O259" s="12">
        <v>141.80000000000001</v>
      </c>
      <c r="P259" s="20">
        <f t="shared" ref="P259:P322" si="123">((O260-O259)/O259)*100</f>
        <v>0</v>
      </c>
      <c r="Q259" s="12">
        <v>170.7</v>
      </c>
      <c r="R259" s="20">
        <f t="shared" ref="R259:R322" si="124">((Q260-Q259)/Q259)*100</f>
        <v>-10.779144698301101</v>
      </c>
      <c r="S259" s="12">
        <v>141.1</v>
      </c>
      <c r="T259" s="20">
        <f t="shared" ref="T259:T322" si="125">((S260-S259)/S259)*100</f>
        <v>0.49610205527995543</v>
      </c>
      <c r="U259" s="12">
        <v>113.6</v>
      </c>
      <c r="V259" s="20">
        <f t="shared" ref="V259:V322" si="126">((U260-U259)/U259)*100</f>
        <v>-0.88028169014084512</v>
      </c>
      <c r="W259" s="12">
        <v>152</v>
      </c>
      <c r="X259" s="20">
        <f t="shared" ref="X259:X322" si="127">((W260-W259)/W259)*100</f>
        <v>1.3157894736842104</v>
      </c>
      <c r="Y259" s="12">
        <v>136.5</v>
      </c>
      <c r="Z259" s="20">
        <f t="shared" ref="Z259:Z322" si="128">((Y260-Y259)/Y259)*100</f>
        <v>2.6373626373626333</v>
      </c>
      <c r="AA259" s="12">
        <v>159.1</v>
      </c>
      <c r="AB259" s="20">
        <f t="shared" ref="AB259:AB322" si="129">((AA260-AA259)/AA259)*100</f>
        <v>0.56568196103080182</v>
      </c>
      <c r="AC259" s="12">
        <v>150.5</v>
      </c>
      <c r="AD259" s="20">
        <f t="shared" ref="AD259:AD322" si="130">((AC260-AC259)/AC259)*100</f>
        <v>-1.5282392026578149</v>
      </c>
      <c r="AE259" s="12">
        <v>170.1</v>
      </c>
      <c r="AF259" s="20">
        <f t="shared" ref="AF259:AF322" si="131">((AE260-AE259)/AE259)*100</f>
        <v>0.23515579071134962</v>
      </c>
      <c r="AG259" s="12">
        <v>150.80000000000001</v>
      </c>
      <c r="AH259" s="20">
        <f t="shared" ref="AH259:AH322" si="132">((AG260-AG259)/AG259)*100</f>
        <v>1.7241379310344789</v>
      </c>
      <c r="AI259" s="12">
        <v>141.69999999999999</v>
      </c>
      <c r="AJ259" s="20">
        <f t="shared" ref="AJ259:AJ322" si="133">((AI260-AI259)/AI259)*100</f>
        <v>4.1637261820748099</v>
      </c>
      <c r="AK259" s="12">
        <v>149.5</v>
      </c>
      <c r="AL259" s="20">
        <f t="shared" ref="AL259:AL322" si="134">((AK260-AK259)/AK259)*100</f>
        <v>2.0066889632107023</v>
      </c>
      <c r="AM259" s="11" t="s">
        <v>128</v>
      </c>
      <c r="AN259" s="11">
        <f t="shared" si="115"/>
        <v>154.80000000000001</v>
      </c>
      <c r="AO259" s="20">
        <f t="shared" si="116"/>
        <v>-0.19379844961241044</v>
      </c>
      <c r="AP259" s="12">
        <v>147.19999999999999</v>
      </c>
      <c r="AQ259" s="20">
        <f t="shared" ref="AQ259:AQ322" si="135">((AP260-AP259)/AP259)*100</f>
        <v>4.2119565217391424</v>
      </c>
      <c r="AR259" s="12">
        <v>146.4</v>
      </c>
      <c r="AS259" s="20">
        <f t="shared" ref="AS259:AS322" si="136">((AR260-AR259)/AR259)*100</f>
        <v>3.4836065573770454</v>
      </c>
      <c r="AT259" s="12">
        <v>151.69999999999999</v>
      </c>
      <c r="AU259" s="20">
        <f t="shared" ref="AU259:AU322" si="137">((AT260-AT259)/AT259)*100</f>
        <v>3.2959789057350037</v>
      </c>
      <c r="AV259" s="12">
        <v>130.30000000000001</v>
      </c>
      <c r="AW259" s="20">
        <f t="shared" ref="AW259:AW322" si="138">((AV260-AV259)/AV259)*100</f>
        <v>4.221028396009209</v>
      </c>
      <c r="AX259" s="12">
        <v>143.19999999999999</v>
      </c>
      <c r="AY259" s="20">
        <f t="shared" ref="AY259:AY322" si="139">((AX260-AX259)/AX259)*100</f>
        <v>5.5865921787709505</v>
      </c>
      <c r="AZ259" s="12">
        <v>156.19999999999999</v>
      </c>
      <c r="BA259" s="20">
        <f t="shared" ref="BA259:BA322" si="140">((AZ260-AZ259)/AZ259)*100</f>
        <v>3.2010243277848911</v>
      </c>
      <c r="BB259" s="12">
        <v>143.4</v>
      </c>
      <c r="BC259" s="20">
        <f t="shared" ref="BC259:BC322" si="141">((BB260-BB259)/BB259)*100</f>
        <v>1.185495118549504</v>
      </c>
      <c r="BD259" s="12">
        <v>143.6</v>
      </c>
      <c r="BE259" s="20">
        <f t="shared" ref="BE259:BE322" si="142">((BD260-BD259)/BD259)*100</f>
        <v>3.4818941504178276</v>
      </c>
      <c r="BF259" s="30">
        <v>149.1</v>
      </c>
      <c r="BG259" s="39">
        <f t="shared" ref="BG259:BG322" si="143">((BF260-BF259)/BF259)*100</f>
        <v>0.46948356807512881</v>
      </c>
    </row>
    <row r="260" spans="1:59" x14ac:dyDescent="0.3">
      <c r="A260" s="11" t="s">
        <v>30</v>
      </c>
      <c r="B260" s="12">
        <v>2020</v>
      </c>
      <c r="C260" s="11" t="s">
        <v>38</v>
      </c>
      <c r="D260" s="11">
        <f t="shared" si="117"/>
        <v>3</v>
      </c>
      <c r="E260" s="12">
        <v>144.4</v>
      </c>
      <c r="F260" s="32">
        <f t="shared" si="118"/>
        <v>1.4542936288088604</v>
      </c>
      <c r="G260" s="12">
        <v>166.8</v>
      </c>
      <c r="H260" s="20">
        <f t="shared" si="119"/>
        <v>0.41966426858512501</v>
      </c>
      <c r="I260" s="12">
        <v>147.6</v>
      </c>
      <c r="J260" s="20">
        <f t="shared" si="120"/>
        <v>0.88075880758808367</v>
      </c>
      <c r="K260" s="12">
        <v>151.69999999999999</v>
      </c>
      <c r="L260" s="20">
        <f t="shared" si="121"/>
        <v>-0.3955174686881967</v>
      </c>
      <c r="M260" s="12">
        <v>133.30000000000001</v>
      </c>
      <c r="N260" s="20">
        <f t="shared" si="122"/>
        <v>-4.3510877719429937</v>
      </c>
      <c r="O260" s="12">
        <v>141.80000000000001</v>
      </c>
      <c r="P260" s="20">
        <f t="shared" si="123"/>
        <v>1.0578279266572637</v>
      </c>
      <c r="Q260" s="12">
        <v>152.30000000000001</v>
      </c>
      <c r="R260" s="20">
        <f t="shared" si="124"/>
        <v>9.6520026263952641</v>
      </c>
      <c r="S260" s="12">
        <v>141.80000000000001</v>
      </c>
      <c r="T260" s="20">
        <f t="shared" si="125"/>
        <v>-1.4809590973201852</v>
      </c>
      <c r="U260" s="12">
        <v>112.6</v>
      </c>
      <c r="V260" s="20">
        <f t="shared" si="126"/>
        <v>1.5985790408525855</v>
      </c>
      <c r="W260" s="12">
        <v>154</v>
      </c>
      <c r="X260" s="20">
        <f t="shared" si="127"/>
        <v>-1.6233766233766231</v>
      </c>
      <c r="Y260" s="12">
        <v>140.1</v>
      </c>
      <c r="Z260" s="20">
        <f t="shared" si="128"/>
        <v>-5.8529621698786505</v>
      </c>
      <c r="AA260" s="12">
        <v>160</v>
      </c>
      <c r="AB260" s="20">
        <f t="shared" si="129"/>
        <v>-0.56250000000000355</v>
      </c>
      <c r="AC260" s="12">
        <v>148.19999999999999</v>
      </c>
      <c r="AD260" s="20">
        <f t="shared" si="130"/>
        <v>1.2820512820512859</v>
      </c>
      <c r="AE260" s="12">
        <v>170.5</v>
      </c>
      <c r="AF260" s="20">
        <f t="shared" si="131"/>
        <v>1.6422287390029391</v>
      </c>
      <c r="AG260" s="12">
        <v>153.4</v>
      </c>
      <c r="AH260" s="20">
        <f t="shared" si="132"/>
        <v>-3.7157757496740653</v>
      </c>
      <c r="AI260" s="12">
        <v>147.6</v>
      </c>
      <c r="AJ260" s="20">
        <f t="shared" si="133"/>
        <v>-9.3495934959349469</v>
      </c>
      <c r="AK260" s="12">
        <v>152.5</v>
      </c>
      <c r="AL260" s="20">
        <f t="shared" si="134"/>
        <v>-4.5245901639344295</v>
      </c>
      <c r="AM260" s="11" t="s">
        <v>32</v>
      </c>
      <c r="AN260" s="11">
        <v>154.5</v>
      </c>
      <c r="AO260" s="20">
        <f t="shared" si="116"/>
        <v>0.71197411003235878</v>
      </c>
      <c r="AP260" s="12">
        <v>153.4</v>
      </c>
      <c r="AQ260" s="20">
        <f t="shared" si="135"/>
        <v>-7.8226857887874841</v>
      </c>
      <c r="AR260" s="12">
        <v>151.5</v>
      </c>
      <c r="AS260" s="20">
        <f t="shared" si="136"/>
        <v>-7.0627062706270545</v>
      </c>
      <c r="AT260" s="12">
        <v>156.69999999999999</v>
      </c>
      <c r="AU260" s="20">
        <f t="shared" si="137"/>
        <v>-7.4664964901084803</v>
      </c>
      <c r="AV260" s="12">
        <v>135.80000000000001</v>
      </c>
      <c r="AW260" s="20">
        <f t="shared" si="138"/>
        <v>-8.2474226804123827</v>
      </c>
      <c r="AX260" s="12">
        <v>151.19999999999999</v>
      </c>
      <c r="AY260" s="20">
        <f t="shared" si="139"/>
        <v>-8.7962962962962852</v>
      </c>
      <c r="AZ260" s="12">
        <v>161.19999999999999</v>
      </c>
      <c r="BA260" s="20">
        <f t="shared" si="140"/>
        <v>-5.3970223325061966</v>
      </c>
      <c r="BB260" s="12">
        <v>145.1</v>
      </c>
      <c r="BC260" s="20">
        <f t="shared" si="141"/>
        <v>0.13783597518953622</v>
      </c>
      <c r="BD260" s="12">
        <v>148.6</v>
      </c>
      <c r="BE260" s="20">
        <f t="shared" si="142"/>
        <v>-6.6621803499327088</v>
      </c>
      <c r="BF260" s="30">
        <v>149.80000000000001</v>
      </c>
      <c r="BG260" s="39">
        <f t="shared" si="143"/>
        <v>-1.6688918558077435</v>
      </c>
    </row>
    <row r="261" spans="1:59" x14ac:dyDescent="0.3">
      <c r="A261" s="11" t="s">
        <v>33</v>
      </c>
      <c r="B261" s="12">
        <v>2020</v>
      </c>
      <c r="C261" s="11" t="s">
        <v>38</v>
      </c>
      <c r="D261" s="11">
        <f t="shared" si="117"/>
        <v>3</v>
      </c>
      <c r="E261" s="12">
        <v>146.5</v>
      </c>
      <c r="F261" s="32">
        <f t="shared" si="118"/>
        <v>-0.95563139931741004</v>
      </c>
      <c r="G261" s="12">
        <v>167.5</v>
      </c>
      <c r="H261" s="20">
        <f t="shared" si="119"/>
        <v>-0.29850746268656719</v>
      </c>
      <c r="I261" s="12">
        <v>148.9</v>
      </c>
      <c r="J261" s="20">
        <f t="shared" si="120"/>
        <v>-0.53727333781061881</v>
      </c>
      <c r="K261" s="12">
        <v>151.1</v>
      </c>
      <c r="L261" s="20">
        <f t="shared" si="121"/>
        <v>0.26472534745202231</v>
      </c>
      <c r="M261" s="12">
        <v>127.5</v>
      </c>
      <c r="N261" s="20">
        <f t="shared" si="122"/>
        <v>2.9019607843137165</v>
      </c>
      <c r="O261" s="12">
        <v>143.30000000000001</v>
      </c>
      <c r="P261" s="20">
        <f t="shared" si="123"/>
        <v>-0.55826936496860524</v>
      </c>
      <c r="Q261" s="12">
        <v>167</v>
      </c>
      <c r="R261" s="20">
        <f t="shared" si="124"/>
        <v>-5.8083832335329273</v>
      </c>
      <c r="S261" s="12">
        <v>139.69999999999999</v>
      </c>
      <c r="T261" s="20">
        <f t="shared" si="125"/>
        <v>1.0021474588403765</v>
      </c>
      <c r="U261" s="12">
        <v>114.4</v>
      </c>
      <c r="V261" s="20">
        <f t="shared" si="126"/>
        <v>-1.0489510489510514</v>
      </c>
      <c r="W261" s="12">
        <v>151.5</v>
      </c>
      <c r="X261" s="20">
        <f t="shared" si="127"/>
        <v>1.1221122112211146</v>
      </c>
      <c r="Y261" s="12">
        <v>131.9</v>
      </c>
      <c r="Z261" s="20">
        <f t="shared" si="128"/>
        <v>3.6391205458680687</v>
      </c>
      <c r="AA261" s="12">
        <v>159.1</v>
      </c>
      <c r="AB261" s="20">
        <f t="shared" si="129"/>
        <v>0.31426775612822128</v>
      </c>
      <c r="AC261" s="12">
        <v>150.1</v>
      </c>
      <c r="AD261" s="20">
        <f t="shared" si="130"/>
        <v>-0.79946702198533548</v>
      </c>
      <c r="AE261" s="12">
        <v>173.3</v>
      </c>
      <c r="AF261" s="20">
        <f t="shared" si="131"/>
        <v>-1.2117714945181897</v>
      </c>
      <c r="AG261" s="12">
        <v>147.69999999999999</v>
      </c>
      <c r="AH261" s="20">
        <f t="shared" si="132"/>
        <v>2.3696682464454977</v>
      </c>
      <c r="AI261" s="12">
        <v>133.80000000000001</v>
      </c>
      <c r="AJ261" s="20">
        <f t="shared" si="133"/>
        <v>6.0538116591928208</v>
      </c>
      <c r="AK261" s="12">
        <v>145.6</v>
      </c>
      <c r="AL261" s="20">
        <f t="shared" si="134"/>
        <v>2.8846153846153966</v>
      </c>
      <c r="AM261" s="11" t="s">
        <v>129</v>
      </c>
      <c r="AN261" s="11">
        <f t="shared" ref="AN261:AN322" si="144">_xlfn.NUMBERVALUE(AM261)</f>
        <v>154.5</v>
      </c>
      <c r="AO261" s="20">
        <f t="shared" si="116"/>
        <v>0.71197411003235878</v>
      </c>
      <c r="AP261" s="12">
        <v>141.4</v>
      </c>
      <c r="AQ261" s="20">
        <f t="shared" si="135"/>
        <v>5.3041018387553045</v>
      </c>
      <c r="AR261" s="12">
        <v>140.80000000000001</v>
      </c>
      <c r="AS261" s="20">
        <f t="shared" si="136"/>
        <v>3.9772727272727231</v>
      </c>
      <c r="AT261" s="12">
        <v>145</v>
      </c>
      <c r="AU261" s="20">
        <f t="shared" si="137"/>
        <v>5.0344827586206975</v>
      </c>
      <c r="AV261" s="12">
        <v>124.6</v>
      </c>
      <c r="AW261" s="20">
        <f t="shared" si="138"/>
        <v>4.2536115569823529</v>
      </c>
      <c r="AX261" s="12">
        <v>137.9</v>
      </c>
      <c r="AY261" s="20">
        <f t="shared" si="139"/>
        <v>4.2059463379260205</v>
      </c>
      <c r="AZ261" s="12">
        <v>152.5</v>
      </c>
      <c r="BA261" s="20">
        <f t="shared" si="140"/>
        <v>2.3606557377049144</v>
      </c>
      <c r="BB261" s="12">
        <v>145.30000000000001</v>
      </c>
      <c r="BC261" s="20">
        <f t="shared" si="141"/>
        <v>-6.8823124569871108E-2</v>
      </c>
      <c r="BD261" s="12">
        <v>138.69999999999999</v>
      </c>
      <c r="BE261" s="20">
        <f t="shared" si="142"/>
        <v>3.67700072098055</v>
      </c>
      <c r="BF261" s="30">
        <v>147.30000000000001</v>
      </c>
      <c r="BG261" s="39">
        <f t="shared" si="143"/>
        <v>0.88255261371349825</v>
      </c>
    </row>
    <row r="262" spans="1:59" x14ac:dyDescent="0.3">
      <c r="A262" s="11" t="s">
        <v>35</v>
      </c>
      <c r="B262" s="12">
        <v>2020</v>
      </c>
      <c r="C262" s="11" t="s">
        <v>38</v>
      </c>
      <c r="D262" s="11">
        <f t="shared" si="117"/>
        <v>3</v>
      </c>
      <c r="E262" s="12">
        <v>145.1</v>
      </c>
      <c r="F262" s="32">
        <f t="shared" si="118"/>
        <v>1.4472777394900029</v>
      </c>
      <c r="G262" s="12">
        <v>167</v>
      </c>
      <c r="H262" s="20">
        <f t="shared" si="119"/>
        <v>8.9820359281440526E-2</v>
      </c>
      <c r="I262" s="12">
        <v>148.1</v>
      </c>
      <c r="J262" s="20">
        <f t="shared" si="120"/>
        <v>-0.81026333558405716</v>
      </c>
      <c r="K262" s="12">
        <v>151.5</v>
      </c>
      <c r="L262" s="20">
        <f t="shared" si="121"/>
        <v>2.7062706270627026</v>
      </c>
      <c r="M262" s="12">
        <v>131.19999999999999</v>
      </c>
      <c r="N262" s="20">
        <f t="shared" si="122"/>
        <v>4.4969512195121997</v>
      </c>
      <c r="O262" s="12">
        <v>142.5</v>
      </c>
      <c r="P262" s="20">
        <f t="shared" si="123"/>
        <v>3.3684210526315872</v>
      </c>
      <c r="Q262" s="12">
        <v>157.30000000000001</v>
      </c>
      <c r="R262" s="20">
        <f t="shared" si="124"/>
        <v>3.4329307056579639</v>
      </c>
      <c r="S262" s="12">
        <v>141.1</v>
      </c>
      <c r="T262" s="20">
        <f t="shared" si="125"/>
        <v>6.4493267186392593</v>
      </c>
      <c r="U262" s="12">
        <v>113.2</v>
      </c>
      <c r="V262" s="20">
        <f t="shared" si="126"/>
        <v>5.8303886925795005</v>
      </c>
      <c r="W262" s="12">
        <v>153.19999999999999</v>
      </c>
      <c r="X262" s="20">
        <f t="shared" si="127"/>
        <v>3.5900783289817237</v>
      </c>
      <c r="Y262" s="12">
        <v>136.69999999999999</v>
      </c>
      <c r="Z262" s="20">
        <f t="shared" si="128"/>
        <v>1.8288222384784201</v>
      </c>
      <c r="AA262" s="12">
        <v>159.6</v>
      </c>
      <c r="AB262" s="20">
        <f t="shared" si="129"/>
        <v>0</v>
      </c>
      <c r="AC262" s="12">
        <v>148.9</v>
      </c>
      <c r="AD262" s="20">
        <f t="shared" si="130"/>
        <v>0.80591000671590907</v>
      </c>
      <c r="AE262" s="12">
        <v>171.2</v>
      </c>
      <c r="AF262" s="20">
        <f t="shared" si="131"/>
        <v>-0.73014018691588789</v>
      </c>
      <c r="AG262" s="12">
        <v>151.19999999999999</v>
      </c>
      <c r="AH262" s="20">
        <f t="shared" si="132"/>
        <v>1.3227513227513228</v>
      </c>
      <c r="AI262" s="12">
        <v>141.9</v>
      </c>
      <c r="AJ262" s="20">
        <f t="shared" si="133"/>
        <v>3.9816772374911951</v>
      </c>
      <c r="AK262" s="12">
        <v>149.80000000000001</v>
      </c>
      <c r="AL262" s="20">
        <f t="shared" si="134"/>
        <v>1.7356475300400496</v>
      </c>
      <c r="AM262" s="11" t="s">
        <v>129</v>
      </c>
      <c r="AN262" s="11">
        <f t="shared" si="144"/>
        <v>154.5</v>
      </c>
      <c r="AO262" s="20">
        <f t="shared" si="116"/>
        <v>0.71197411003235878</v>
      </c>
      <c r="AP262" s="12">
        <v>148.9</v>
      </c>
      <c r="AQ262" s="20">
        <f t="shared" si="135"/>
        <v>-0.33579583613163194</v>
      </c>
      <c r="AR262" s="12">
        <v>146.4</v>
      </c>
      <c r="AS262" s="20">
        <f t="shared" si="136"/>
        <v>3.5860655737704916</v>
      </c>
      <c r="AT262" s="12">
        <v>152.30000000000001</v>
      </c>
      <c r="AU262" s="20">
        <f t="shared" si="137"/>
        <v>1.3131976362442546</v>
      </c>
      <c r="AV262" s="12">
        <v>129.9</v>
      </c>
      <c r="AW262" s="20">
        <f t="shared" si="138"/>
        <v>4.6189376443418011</v>
      </c>
      <c r="AX262" s="12">
        <v>143.69999999999999</v>
      </c>
      <c r="AY262" s="20">
        <f t="shared" si="139"/>
        <v>4.9408489909533913</v>
      </c>
      <c r="AZ262" s="12">
        <v>156.1</v>
      </c>
      <c r="BA262" s="20">
        <f t="shared" si="140"/>
        <v>3.4913516976297352</v>
      </c>
      <c r="BB262" s="12">
        <v>145.19999999999999</v>
      </c>
      <c r="BC262" s="20">
        <f t="shared" si="141"/>
        <v>-0.65426997245178287</v>
      </c>
      <c r="BD262" s="12">
        <v>143.80000000000001</v>
      </c>
      <c r="BE262" s="20">
        <f t="shared" si="142"/>
        <v>3.2684283727399088</v>
      </c>
      <c r="BF262" s="30">
        <v>148.6</v>
      </c>
      <c r="BG262" s="39">
        <f t="shared" si="143"/>
        <v>1.0094212651413381</v>
      </c>
    </row>
    <row r="263" spans="1:59" x14ac:dyDescent="0.3">
      <c r="A263" s="11" t="s">
        <v>30</v>
      </c>
      <c r="B263" s="12">
        <v>2020</v>
      </c>
      <c r="C263" s="11" t="s">
        <v>39</v>
      </c>
      <c r="D263" s="11">
        <f t="shared" si="117"/>
        <v>4</v>
      </c>
      <c r="E263" s="12">
        <v>147.19999999999999</v>
      </c>
      <c r="F263" s="32">
        <f t="shared" si="118"/>
        <v>3.125000000000016</v>
      </c>
      <c r="G263" s="20">
        <v>167.15</v>
      </c>
      <c r="H263" s="20">
        <f t="shared" si="119"/>
        <v>0.23930601256356904</v>
      </c>
      <c r="I263" s="12">
        <v>146.9</v>
      </c>
      <c r="J263" s="20">
        <f t="shared" si="120"/>
        <v>3.4036759700476509</v>
      </c>
      <c r="K263" s="12">
        <v>155.6</v>
      </c>
      <c r="L263" s="20">
        <f t="shared" si="121"/>
        <v>-6.4267352185086321E-2</v>
      </c>
      <c r="M263" s="12">
        <v>137.1</v>
      </c>
      <c r="N263" s="20">
        <f t="shared" si="122"/>
        <v>-4.0116703136396792</v>
      </c>
      <c r="O263" s="12">
        <v>147.30000000000001</v>
      </c>
      <c r="P263" s="20">
        <f t="shared" si="123"/>
        <v>3.8017651052274228</v>
      </c>
      <c r="Q263" s="12">
        <v>162.69999999999999</v>
      </c>
      <c r="R263" s="20">
        <f t="shared" si="124"/>
        <v>10.633066994468354</v>
      </c>
      <c r="S263" s="12">
        <v>150.19999999999999</v>
      </c>
      <c r="T263" s="20">
        <f t="shared" si="125"/>
        <v>0.39946737683090733</v>
      </c>
      <c r="U263" s="12">
        <v>119.8</v>
      </c>
      <c r="V263" s="20">
        <f t="shared" si="126"/>
        <v>1.1686143572621082</v>
      </c>
      <c r="W263" s="12">
        <v>158.69999999999999</v>
      </c>
      <c r="X263" s="20">
        <f t="shared" si="127"/>
        <v>-2.9615626969124067</v>
      </c>
      <c r="Y263" s="12">
        <v>139.19999999999999</v>
      </c>
      <c r="Z263" s="20">
        <f t="shared" si="128"/>
        <v>-4.0948275862068888</v>
      </c>
      <c r="AA263" s="12">
        <v>159.6</v>
      </c>
      <c r="AB263" s="20">
        <f t="shared" si="129"/>
        <v>-0.34461152882204443</v>
      </c>
      <c r="AC263" s="12">
        <v>150.1</v>
      </c>
      <c r="AD263" s="20">
        <f t="shared" si="130"/>
        <v>2.2651565622918093</v>
      </c>
      <c r="AE263" s="22">
        <v>169.95</v>
      </c>
      <c r="AF263" s="20">
        <f t="shared" si="131"/>
        <v>1.5887025595763562</v>
      </c>
      <c r="AG263" s="12">
        <v>153.19999999999999</v>
      </c>
      <c r="AH263" s="20">
        <f t="shared" si="132"/>
        <v>-3.7206266318537788</v>
      </c>
      <c r="AI263" s="20">
        <v>147.55000000000001</v>
      </c>
      <c r="AJ263" s="20">
        <f t="shared" si="133"/>
        <v>-9.4205354117248419</v>
      </c>
      <c r="AK263" s="12">
        <v>152.4</v>
      </c>
      <c r="AL263" s="20">
        <f t="shared" si="134"/>
        <v>-4.5931758530183915</v>
      </c>
      <c r="AM263" s="11" t="s">
        <v>32</v>
      </c>
      <c r="AN263" s="11">
        <v>155.6</v>
      </c>
      <c r="AO263" s="20">
        <f t="shared" si="116"/>
        <v>-0.35347043701798392</v>
      </c>
      <c r="AP263" s="12">
        <v>148.4</v>
      </c>
      <c r="AQ263" s="20">
        <f t="shared" si="135"/>
        <v>-7.6145552560646976</v>
      </c>
      <c r="AR263" s="20">
        <v>151.65</v>
      </c>
      <c r="AS263" s="20">
        <f t="shared" si="136"/>
        <v>-7.2865150016485218</v>
      </c>
      <c r="AT263" s="12">
        <v>154.30000000000001</v>
      </c>
      <c r="AU263" s="20">
        <f t="shared" si="137"/>
        <v>-6.1568373298768631</v>
      </c>
      <c r="AV263" s="12">
        <v>135.9</v>
      </c>
      <c r="AW263" s="20">
        <f t="shared" si="138"/>
        <v>-8.0941869021339219</v>
      </c>
      <c r="AX263" s="12">
        <v>150.80000000000001</v>
      </c>
      <c r="AY263" s="20">
        <f t="shared" si="139"/>
        <v>-8.6206896551724128</v>
      </c>
      <c r="AZ263" s="20">
        <v>161.55000000000001</v>
      </c>
      <c r="BA263" s="20">
        <f t="shared" si="140"/>
        <v>-5.6948313215722788</v>
      </c>
      <c r="BB263" s="20">
        <v>144.25</v>
      </c>
      <c r="BC263" s="20">
        <f t="shared" si="141"/>
        <v>0.10398613518197969</v>
      </c>
      <c r="BD263" s="12">
        <v>148.5</v>
      </c>
      <c r="BE263" s="20">
        <f t="shared" si="142"/>
        <v>-6.7003367003366927</v>
      </c>
      <c r="BF263" s="30">
        <v>150.10000000000002</v>
      </c>
      <c r="BG263" s="39">
        <f t="shared" si="143"/>
        <v>-1.7321785476349252</v>
      </c>
    </row>
    <row r="264" spans="1:59" x14ac:dyDescent="0.3">
      <c r="A264" s="11" t="s">
        <v>33</v>
      </c>
      <c r="B264" s="12">
        <v>2020</v>
      </c>
      <c r="C264" s="11" t="s">
        <v>39</v>
      </c>
      <c r="D264" s="11">
        <f t="shared" si="117"/>
        <v>4</v>
      </c>
      <c r="E264" s="12">
        <v>151.80000000000001</v>
      </c>
      <c r="F264" s="32">
        <f t="shared" si="118"/>
        <v>-2.0421607378129267</v>
      </c>
      <c r="G264" s="20">
        <v>167.55</v>
      </c>
      <c r="H264" s="20">
        <f t="shared" si="119"/>
        <v>-0.17905102954342664</v>
      </c>
      <c r="I264" s="12">
        <v>151.9</v>
      </c>
      <c r="J264" s="20">
        <f t="shared" si="120"/>
        <v>-2.0408163265306083</v>
      </c>
      <c r="K264" s="12">
        <v>155.5</v>
      </c>
      <c r="L264" s="20">
        <f t="shared" si="121"/>
        <v>6.4308681672022069E-2</v>
      </c>
      <c r="M264" s="12">
        <v>131.6</v>
      </c>
      <c r="N264" s="20">
        <f t="shared" si="122"/>
        <v>2.6595744680851063</v>
      </c>
      <c r="O264" s="12">
        <v>152.9</v>
      </c>
      <c r="P264" s="20">
        <f t="shared" si="123"/>
        <v>-1.9620667102681491</v>
      </c>
      <c r="Q264" s="12">
        <v>180</v>
      </c>
      <c r="R264" s="20">
        <f t="shared" si="124"/>
        <v>-6.3333333333333366</v>
      </c>
      <c r="S264" s="12">
        <v>150.80000000000001</v>
      </c>
      <c r="T264" s="20">
        <f t="shared" si="125"/>
        <v>-0.26525198938992417</v>
      </c>
      <c r="U264" s="12">
        <v>121.2</v>
      </c>
      <c r="V264" s="20">
        <f t="shared" si="126"/>
        <v>-0.74257425742574723</v>
      </c>
      <c r="W264" s="12">
        <v>154</v>
      </c>
      <c r="X264" s="20">
        <f t="shared" si="127"/>
        <v>2.0129870129870091</v>
      </c>
      <c r="Y264" s="12">
        <v>133.5</v>
      </c>
      <c r="Z264" s="20">
        <f t="shared" si="128"/>
        <v>2.4719101123595593</v>
      </c>
      <c r="AA264" s="20">
        <v>159.05000000000001</v>
      </c>
      <c r="AB264" s="20">
        <f t="shared" si="129"/>
        <v>0.18861993083934797</v>
      </c>
      <c r="AC264" s="12">
        <v>153.5</v>
      </c>
      <c r="AD264" s="20">
        <f t="shared" si="130"/>
        <v>-1.3680781758957619</v>
      </c>
      <c r="AE264" s="20">
        <v>172.65</v>
      </c>
      <c r="AF264" s="20">
        <f t="shared" si="131"/>
        <v>-1.1584129742253277</v>
      </c>
      <c r="AG264" s="12">
        <v>147.5</v>
      </c>
      <c r="AH264" s="20">
        <f t="shared" si="132"/>
        <v>2.3728813559322033</v>
      </c>
      <c r="AI264" s="20">
        <v>133.65</v>
      </c>
      <c r="AJ264" s="20">
        <f t="shared" si="133"/>
        <v>6.098017209128324</v>
      </c>
      <c r="AK264" s="12">
        <v>145.39999999999998</v>
      </c>
      <c r="AL264" s="20">
        <f t="shared" si="134"/>
        <v>2.922971114167833</v>
      </c>
      <c r="AM264" s="11" t="s">
        <v>130</v>
      </c>
      <c r="AN264" s="11">
        <f t="shared" si="144"/>
        <v>155.6</v>
      </c>
      <c r="AO264" s="20">
        <f t="shared" si="116"/>
        <v>-0.35347043701798392</v>
      </c>
      <c r="AP264" s="12">
        <v>137.1</v>
      </c>
      <c r="AQ264" s="20">
        <f t="shared" si="135"/>
        <v>5.105762217359592</v>
      </c>
      <c r="AR264" s="12">
        <v>140.60000000000002</v>
      </c>
      <c r="AS264" s="20">
        <f t="shared" si="136"/>
        <v>4.1251778093883233</v>
      </c>
      <c r="AT264" s="12">
        <v>144.80000000000001</v>
      </c>
      <c r="AU264" s="20">
        <f t="shared" si="137"/>
        <v>4.0745856353591003</v>
      </c>
      <c r="AV264" s="12">
        <v>124.9</v>
      </c>
      <c r="AW264" s="20">
        <f t="shared" si="138"/>
        <v>4.1633306645316388</v>
      </c>
      <c r="AX264" s="12">
        <v>137.80000000000001</v>
      </c>
      <c r="AY264" s="20">
        <f t="shared" si="139"/>
        <v>4.1001451378809701</v>
      </c>
      <c r="AZ264" s="20">
        <v>152.35</v>
      </c>
      <c r="BA264" s="20">
        <f t="shared" si="140"/>
        <v>2.4942566458811837</v>
      </c>
      <c r="BB264" s="12">
        <v>144.4</v>
      </c>
      <c r="BC264" s="20">
        <f t="shared" si="141"/>
        <v>-6.9252077562322933E-2</v>
      </c>
      <c r="BD264" s="20">
        <v>138.55000000000001</v>
      </c>
      <c r="BE264" s="20">
        <f t="shared" si="142"/>
        <v>3.7170696499458513</v>
      </c>
      <c r="BF264" s="30">
        <v>147.5</v>
      </c>
      <c r="BG264" s="39">
        <f t="shared" si="143"/>
        <v>0.91525423728813171</v>
      </c>
    </row>
    <row r="265" spans="1:59" x14ac:dyDescent="0.3">
      <c r="A265" s="11" t="s">
        <v>35</v>
      </c>
      <c r="B265" s="12">
        <v>2020</v>
      </c>
      <c r="C265" s="11" t="s">
        <v>39</v>
      </c>
      <c r="D265" s="11">
        <f t="shared" si="117"/>
        <v>4</v>
      </c>
      <c r="E265" s="12">
        <v>148.69999999999999</v>
      </c>
      <c r="F265" s="32">
        <f t="shared" si="118"/>
        <v>-1.9502353732346858</v>
      </c>
      <c r="G265" s="20">
        <v>167.25</v>
      </c>
      <c r="H265" s="20">
        <f t="shared" si="119"/>
        <v>-0.26905829596411879</v>
      </c>
      <c r="I265" s="12">
        <v>148.80000000000001</v>
      </c>
      <c r="J265" s="20">
        <f t="shared" si="120"/>
        <v>-1.0416666666666743</v>
      </c>
      <c r="K265" s="12">
        <v>155.6</v>
      </c>
      <c r="L265" s="20">
        <f t="shared" si="121"/>
        <v>-1.2532133676092654</v>
      </c>
      <c r="M265" s="12">
        <v>135.1</v>
      </c>
      <c r="N265" s="20">
        <f t="shared" si="122"/>
        <v>7.4019245003696763E-2</v>
      </c>
      <c r="O265" s="12">
        <v>149.9</v>
      </c>
      <c r="P265" s="20">
        <f t="shared" si="123"/>
        <v>-3.569046030687121</v>
      </c>
      <c r="Q265" s="12">
        <v>168.6</v>
      </c>
      <c r="R265" s="20">
        <f t="shared" si="124"/>
        <v>-6.583629893238431</v>
      </c>
      <c r="S265" s="12">
        <v>150.4</v>
      </c>
      <c r="T265" s="20">
        <f t="shared" si="125"/>
        <v>-2.9255319148936207</v>
      </c>
      <c r="U265" s="12">
        <v>120.3</v>
      </c>
      <c r="V265" s="20">
        <f t="shared" si="126"/>
        <v>-3.408146300914388</v>
      </c>
      <c r="W265" s="12">
        <v>157.1</v>
      </c>
      <c r="X265" s="20">
        <f t="shared" si="127"/>
        <v>-0.47740292807129214</v>
      </c>
      <c r="Y265" s="12">
        <v>136.80000000000001</v>
      </c>
      <c r="Z265" s="20">
        <f t="shared" si="128"/>
        <v>2.0833333333333082</v>
      </c>
      <c r="AA265" s="20">
        <v>159.35</v>
      </c>
      <c r="AB265" s="20">
        <f t="shared" si="129"/>
        <v>0.40790712268591511</v>
      </c>
      <c r="AC265" s="12">
        <v>151.4</v>
      </c>
      <c r="AD265" s="20">
        <f t="shared" si="130"/>
        <v>-1.4861294583883939</v>
      </c>
      <c r="AE265" s="20">
        <v>170.64999999999998</v>
      </c>
      <c r="AF265" s="20">
        <f t="shared" si="131"/>
        <v>-8.7899208907106521E-2</v>
      </c>
      <c r="AG265" s="12">
        <v>151</v>
      </c>
      <c r="AH265" s="20">
        <f t="shared" si="132"/>
        <v>1.5894039735099377</v>
      </c>
      <c r="AI265" s="12">
        <v>141.80000000000001</v>
      </c>
      <c r="AJ265" s="20">
        <f t="shared" si="133"/>
        <v>4.0902679830747406</v>
      </c>
      <c r="AK265" s="20">
        <v>149.65</v>
      </c>
      <c r="AL265" s="20">
        <f t="shared" si="134"/>
        <v>1.9044437019712626</v>
      </c>
      <c r="AM265" s="11" t="s">
        <v>130</v>
      </c>
      <c r="AN265" s="11">
        <f t="shared" si="144"/>
        <v>155.6</v>
      </c>
      <c r="AO265" s="20">
        <f t="shared" si="116"/>
        <v>-0.35347043701798392</v>
      </c>
      <c r="AP265" s="12">
        <v>144.1</v>
      </c>
      <c r="AQ265" s="20">
        <f t="shared" si="135"/>
        <v>4.7189451769604522</v>
      </c>
      <c r="AR265" s="12">
        <v>146.4</v>
      </c>
      <c r="AS265" s="20">
        <f t="shared" si="136"/>
        <v>3.4836065573770454</v>
      </c>
      <c r="AT265" s="12">
        <v>150.69999999999999</v>
      </c>
      <c r="AU265" s="20">
        <f t="shared" si="137"/>
        <v>3.1851360318513682</v>
      </c>
      <c r="AV265" s="12">
        <v>130.10000000000002</v>
      </c>
      <c r="AW265" s="20">
        <f t="shared" si="138"/>
        <v>4.3812451960030652</v>
      </c>
      <c r="AX265" s="20">
        <v>143.44999999999999</v>
      </c>
      <c r="AY265" s="20">
        <f t="shared" si="139"/>
        <v>5.4025792959219245</v>
      </c>
      <c r="AZ265" s="20">
        <v>156.14999999999998</v>
      </c>
      <c r="BA265" s="20">
        <f t="shared" si="140"/>
        <v>3.2340698046750003</v>
      </c>
      <c r="BB265" s="12">
        <v>144.30000000000001</v>
      </c>
      <c r="BC265" s="20">
        <f t="shared" si="141"/>
        <v>0.55440055440054248</v>
      </c>
      <c r="BD265" s="12">
        <v>143.69999999999999</v>
      </c>
      <c r="BE265" s="20">
        <f t="shared" si="142"/>
        <v>3.4098816979819113</v>
      </c>
      <c r="BF265" s="33">
        <v>148.85</v>
      </c>
      <c r="BG265" s="39">
        <f t="shared" si="143"/>
        <v>0.63822640241855366</v>
      </c>
    </row>
    <row r="266" spans="1:59" x14ac:dyDescent="0.3">
      <c r="A266" s="11" t="s">
        <v>30</v>
      </c>
      <c r="B266" s="12">
        <v>2020</v>
      </c>
      <c r="C266" s="11" t="s">
        <v>41</v>
      </c>
      <c r="D266" s="11">
        <f t="shared" si="117"/>
        <v>5</v>
      </c>
      <c r="E266" s="12">
        <v>145.80000000000001</v>
      </c>
      <c r="F266" s="32">
        <f t="shared" si="118"/>
        <v>2.2976680384087751</v>
      </c>
      <c r="G266" s="12">
        <v>166.8</v>
      </c>
      <c r="H266" s="20">
        <f t="shared" si="119"/>
        <v>0.41966426858512501</v>
      </c>
      <c r="I266" s="12">
        <v>147.25</v>
      </c>
      <c r="J266" s="20">
        <f t="shared" si="120"/>
        <v>2.13921901528014</v>
      </c>
      <c r="K266" s="21">
        <v>153.64999999999998</v>
      </c>
      <c r="L266" s="20">
        <f t="shared" si="121"/>
        <v>-0.22779043280180014</v>
      </c>
      <c r="M266" s="12">
        <v>135.19999999999999</v>
      </c>
      <c r="N266" s="20">
        <f t="shared" si="122"/>
        <v>-4.1789940828402203</v>
      </c>
      <c r="O266" s="12">
        <v>144.55000000000001</v>
      </c>
      <c r="P266" s="20">
        <f t="shared" si="123"/>
        <v>2.4558976132826089</v>
      </c>
      <c r="Q266" s="12">
        <v>157.5</v>
      </c>
      <c r="R266" s="20">
        <f t="shared" si="124"/>
        <v>10.158730158730158</v>
      </c>
      <c r="S266" s="12">
        <v>146</v>
      </c>
      <c r="T266" s="20">
        <f t="shared" si="125"/>
        <v>-0.51369863013698625</v>
      </c>
      <c r="U266" s="12">
        <v>116.19999999999999</v>
      </c>
      <c r="V266" s="20">
        <f t="shared" si="126"/>
        <v>1.3769363166953725</v>
      </c>
      <c r="W266" s="20">
        <v>156.35</v>
      </c>
      <c r="X266" s="20">
        <f t="shared" si="127"/>
        <v>-2.3025263831148028</v>
      </c>
      <c r="Y266" s="20">
        <v>139.64999999999998</v>
      </c>
      <c r="Z266" s="20">
        <f t="shared" si="128"/>
        <v>-4.9767275331185035</v>
      </c>
      <c r="AA266" s="12">
        <v>160</v>
      </c>
      <c r="AB266" s="20">
        <f t="shared" si="129"/>
        <v>-0.56250000000000355</v>
      </c>
      <c r="AC266" s="20">
        <v>149.14999999999998</v>
      </c>
      <c r="AD266" s="20">
        <f t="shared" si="130"/>
        <v>1.7767348307073647</v>
      </c>
      <c r="AE266" s="12">
        <v>170.5</v>
      </c>
      <c r="AF266" s="20">
        <f t="shared" si="131"/>
        <v>1.6422287390029391</v>
      </c>
      <c r="AG266" s="12">
        <v>153.4</v>
      </c>
      <c r="AH266" s="20">
        <f t="shared" si="132"/>
        <v>-3.7157757496740653</v>
      </c>
      <c r="AI266" s="12">
        <v>147.6</v>
      </c>
      <c r="AJ266" s="20">
        <f t="shared" si="133"/>
        <v>-9.3495934959349469</v>
      </c>
      <c r="AK266" s="12">
        <v>152.5</v>
      </c>
      <c r="AL266" s="20">
        <f t="shared" si="134"/>
        <v>-4.5245901639344295</v>
      </c>
      <c r="AM266" s="11" t="s">
        <v>32</v>
      </c>
      <c r="AN266" s="20">
        <v>155.05000000000001</v>
      </c>
      <c r="AO266" s="20">
        <f t="shared" si="116"/>
        <v>-0.22573363431152704</v>
      </c>
      <c r="AP266" s="12">
        <v>150.9</v>
      </c>
      <c r="AQ266" s="20">
        <f t="shared" si="135"/>
        <v>-7.7203445990722361</v>
      </c>
      <c r="AR266" s="12">
        <v>151.5</v>
      </c>
      <c r="AS266" s="20">
        <f t="shared" si="136"/>
        <v>-7.0627062706270545</v>
      </c>
      <c r="AT266" s="12">
        <v>155.5</v>
      </c>
      <c r="AU266" s="20">
        <f t="shared" si="137"/>
        <v>-6.8167202572347234</v>
      </c>
      <c r="AV266" s="12">
        <v>135.80000000000001</v>
      </c>
      <c r="AW266" s="20">
        <f t="shared" si="138"/>
        <v>-8.2474226804123827</v>
      </c>
      <c r="AX266" s="12">
        <v>151.19999999999999</v>
      </c>
      <c r="AY266" s="20">
        <f t="shared" si="139"/>
        <v>-8.7962962962962852</v>
      </c>
      <c r="AZ266" s="12">
        <v>161.19999999999999</v>
      </c>
      <c r="BA266" s="20">
        <f t="shared" si="140"/>
        <v>-5.3970223325061966</v>
      </c>
      <c r="BB266" s="12">
        <v>145.1</v>
      </c>
      <c r="BC266" s="20">
        <f t="shared" si="141"/>
        <v>0.13783597518953622</v>
      </c>
      <c r="BD266" s="12">
        <v>148.6</v>
      </c>
      <c r="BE266" s="20">
        <f t="shared" si="142"/>
        <v>-6.6621803499327088</v>
      </c>
      <c r="BF266" s="30">
        <v>149.80000000000001</v>
      </c>
      <c r="BG266" s="39">
        <f t="shared" si="143"/>
        <v>-1.6688918558077435</v>
      </c>
    </row>
    <row r="267" spans="1:59" x14ac:dyDescent="0.3">
      <c r="A267" s="11" t="s">
        <v>33</v>
      </c>
      <c r="B267" s="12">
        <v>2020</v>
      </c>
      <c r="C267" s="11" t="s">
        <v>41</v>
      </c>
      <c r="D267" s="11">
        <f t="shared" si="117"/>
        <v>5</v>
      </c>
      <c r="E267" s="20">
        <v>149.15</v>
      </c>
      <c r="F267" s="32">
        <f t="shared" si="118"/>
        <v>-1.5085484411666299</v>
      </c>
      <c r="G267" s="12">
        <v>167.5</v>
      </c>
      <c r="H267" s="20">
        <f t="shared" si="119"/>
        <v>-0.29850746268656719</v>
      </c>
      <c r="I267" s="12">
        <v>150.4</v>
      </c>
      <c r="J267" s="20">
        <f t="shared" si="120"/>
        <v>-1.2965425531915007</v>
      </c>
      <c r="K267" s="12">
        <v>153.30000000000001</v>
      </c>
      <c r="L267" s="20">
        <f t="shared" si="121"/>
        <v>0.16307893020221786</v>
      </c>
      <c r="M267" s="20">
        <v>129.55000000000001</v>
      </c>
      <c r="N267" s="20">
        <f t="shared" si="122"/>
        <v>2.7788498649169937</v>
      </c>
      <c r="O267" s="12">
        <v>148.10000000000002</v>
      </c>
      <c r="P267" s="20">
        <f t="shared" si="123"/>
        <v>-1.2829169480081255</v>
      </c>
      <c r="Q267" s="12">
        <v>173.5</v>
      </c>
      <c r="R267" s="20">
        <f t="shared" si="124"/>
        <v>-6.0806916426513036</v>
      </c>
      <c r="S267" s="20">
        <v>145.25</v>
      </c>
      <c r="T267" s="20">
        <f t="shared" si="125"/>
        <v>0.34423407917383825</v>
      </c>
      <c r="U267" s="12">
        <v>117.80000000000001</v>
      </c>
      <c r="V267" s="20">
        <f t="shared" si="126"/>
        <v>-0.89134125636673289</v>
      </c>
      <c r="W267" s="12">
        <v>152.75</v>
      </c>
      <c r="X267" s="20">
        <f t="shared" si="127"/>
        <v>1.5711947626841094</v>
      </c>
      <c r="Y267" s="12">
        <v>132.69999999999999</v>
      </c>
      <c r="Z267" s="20">
        <f t="shared" si="128"/>
        <v>3.0519969856819982</v>
      </c>
      <c r="AA267" s="12">
        <v>159.1</v>
      </c>
      <c r="AB267" s="20">
        <f t="shared" si="129"/>
        <v>0.31426775612822128</v>
      </c>
      <c r="AC267" s="12">
        <v>151.80000000000001</v>
      </c>
      <c r="AD267" s="20">
        <f t="shared" si="130"/>
        <v>-1.0869565217391342</v>
      </c>
      <c r="AE267" s="12">
        <v>173.3</v>
      </c>
      <c r="AF267" s="20">
        <f t="shared" si="131"/>
        <v>-1.2117714945181897</v>
      </c>
      <c r="AG267" s="12">
        <v>147.69999999999999</v>
      </c>
      <c r="AH267" s="20">
        <f t="shared" si="132"/>
        <v>2.3696682464454977</v>
      </c>
      <c r="AI267" s="12">
        <v>133.80000000000001</v>
      </c>
      <c r="AJ267" s="20">
        <f t="shared" si="133"/>
        <v>6.0538116591928208</v>
      </c>
      <c r="AK267" s="12">
        <v>145.6</v>
      </c>
      <c r="AL267" s="20">
        <f t="shared" si="134"/>
        <v>2.8846153846153966</v>
      </c>
      <c r="AM267" s="11" t="s">
        <v>32</v>
      </c>
      <c r="AN267" s="20">
        <v>155.05000000000001</v>
      </c>
      <c r="AO267" s="20">
        <f t="shared" si="116"/>
        <v>-0.22573363431152704</v>
      </c>
      <c r="AP267" s="20">
        <v>139.25</v>
      </c>
      <c r="AQ267" s="20">
        <f t="shared" si="135"/>
        <v>5.2064631956912031</v>
      </c>
      <c r="AR267" s="12">
        <v>140.80000000000001</v>
      </c>
      <c r="AS267" s="20">
        <f t="shared" si="136"/>
        <v>3.9772727272727231</v>
      </c>
      <c r="AT267" s="12">
        <v>144.9</v>
      </c>
      <c r="AU267" s="20">
        <f t="shared" si="137"/>
        <v>4.5548654244306377</v>
      </c>
      <c r="AV267" s="12">
        <v>124.6</v>
      </c>
      <c r="AW267" s="20">
        <f t="shared" si="138"/>
        <v>4.2536115569823529</v>
      </c>
      <c r="AX267" s="12">
        <v>137.9</v>
      </c>
      <c r="AY267" s="20">
        <f t="shared" si="139"/>
        <v>4.2059463379260205</v>
      </c>
      <c r="AZ267" s="12">
        <v>152.5</v>
      </c>
      <c r="BA267" s="20">
        <f t="shared" si="140"/>
        <v>2.3606557377049144</v>
      </c>
      <c r="BB267" s="12">
        <v>145.30000000000001</v>
      </c>
      <c r="BC267" s="20">
        <f t="shared" si="141"/>
        <v>-6.8823124569871108E-2</v>
      </c>
      <c r="BD267" s="12">
        <v>138.69999999999999</v>
      </c>
      <c r="BE267" s="20">
        <f t="shared" si="142"/>
        <v>3.67700072098055</v>
      </c>
      <c r="BF267" s="30">
        <v>147.30000000000001</v>
      </c>
      <c r="BG267" s="39">
        <f t="shared" si="143"/>
        <v>0.88255261371349825</v>
      </c>
    </row>
    <row r="268" spans="1:59" x14ac:dyDescent="0.3">
      <c r="A268" s="11" t="s">
        <v>35</v>
      </c>
      <c r="B268" s="12">
        <v>2020</v>
      </c>
      <c r="C268" s="11" t="s">
        <v>41</v>
      </c>
      <c r="D268" s="11">
        <f t="shared" si="117"/>
        <v>5</v>
      </c>
      <c r="E268" s="12">
        <v>146.89999999999998</v>
      </c>
      <c r="F268" s="32">
        <f t="shared" si="118"/>
        <v>0.8849557522123972</v>
      </c>
      <c r="G268" s="12">
        <v>167</v>
      </c>
      <c r="H268" s="20">
        <f t="shared" si="119"/>
        <v>13.952095808383241</v>
      </c>
      <c r="I268" s="12">
        <v>148.44999999999999</v>
      </c>
      <c r="J268" s="20">
        <f t="shared" si="120"/>
        <v>0.63994610980129141</v>
      </c>
      <c r="K268" s="20">
        <v>153.55000000000001</v>
      </c>
      <c r="L268" s="20">
        <f t="shared" si="121"/>
        <v>-0.16281341582546402</v>
      </c>
      <c r="M268" s="12">
        <v>133.14999999999998</v>
      </c>
      <c r="N268" s="20">
        <f t="shared" si="122"/>
        <v>3.7927149831017739</v>
      </c>
      <c r="O268" s="12">
        <v>146.19999999999999</v>
      </c>
      <c r="P268" s="20">
        <f t="shared" si="123"/>
        <v>-2.0519835841313272</v>
      </c>
      <c r="Q268" s="22">
        <v>162.94999999999999</v>
      </c>
      <c r="R268" s="20">
        <f t="shared" si="124"/>
        <v>-8.6222767720159474</v>
      </c>
      <c r="S268" s="20">
        <v>145.75</v>
      </c>
      <c r="T268" s="20">
        <f t="shared" si="125"/>
        <v>3.1217838765008654</v>
      </c>
      <c r="U268" s="20">
        <v>116.75</v>
      </c>
      <c r="V268" s="20">
        <f t="shared" si="126"/>
        <v>-3.0406852248393981</v>
      </c>
      <c r="W268" s="20">
        <v>155.14999999999998</v>
      </c>
      <c r="X268" s="20">
        <f t="shared" si="127"/>
        <v>2.9970995810506187</v>
      </c>
      <c r="Y268" s="20">
        <v>136.75</v>
      </c>
      <c r="Z268" s="20">
        <f t="shared" si="128"/>
        <v>3.9122486288848219</v>
      </c>
      <c r="AA268" s="12">
        <v>159.6</v>
      </c>
      <c r="AB268" s="20">
        <f t="shared" si="129"/>
        <v>1.3784461152882312</v>
      </c>
      <c r="AC268" s="20">
        <v>150.15</v>
      </c>
      <c r="AD268" s="20">
        <f t="shared" si="130"/>
        <v>1.4319014319014356</v>
      </c>
      <c r="AE268" s="12">
        <v>171.2</v>
      </c>
      <c r="AF268" s="20">
        <f t="shared" si="131"/>
        <v>6.5420560747663652</v>
      </c>
      <c r="AG268" s="12">
        <v>151.19999999999999</v>
      </c>
      <c r="AH268" s="20">
        <f t="shared" si="132"/>
        <v>2.3148148148148149</v>
      </c>
      <c r="AI268" s="12">
        <v>141.9</v>
      </c>
      <c r="AJ268" s="20">
        <f t="shared" si="133"/>
        <v>5.7082452431289603</v>
      </c>
      <c r="AK268" s="12">
        <v>149.80000000000001</v>
      </c>
      <c r="AL268" s="20">
        <f t="shared" si="134"/>
        <v>2.8704939919893073</v>
      </c>
      <c r="AM268" s="11" t="s">
        <v>32</v>
      </c>
      <c r="AN268" s="20">
        <v>155.05000000000001</v>
      </c>
      <c r="AO268" s="20">
        <f t="shared" si="116"/>
        <v>-0.22573363431152704</v>
      </c>
      <c r="AP268" s="12">
        <v>146.5</v>
      </c>
      <c r="AQ268" s="20">
        <f t="shared" si="135"/>
        <v>-1.0921501706484604</v>
      </c>
      <c r="AR268" s="12">
        <v>146.4</v>
      </c>
      <c r="AS268" s="20">
        <f t="shared" si="136"/>
        <v>3.6202185792349608</v>
      </c>
      <c r="AT268" s="12">
        <v>151.5</v>
      </c>
      <c r="AU268" s="20">
        <f t="shared" si="137"/>
        <v>4.4224422442244151</v>
      </c>
      <c r="AV268" s="12">
        <v>129.9</v>
      </c>
      <c r="AW268" s="20">
        <f t="shared" si="138"/>
        <v>8.8529638183217845</v>
      </c>
      <c r="AX268" s="12">
        <v>143.69999999999999</v>
      </c>
      <c r="AY268" s="20">
        <f t="shared" si="139"/>
        <v>6.6109951287404325</v>
      </c>
      <c r="AZ268" s="12">
        <v>156.1</v>
      </c>
      <c r="BA268" s="20">
        <f t="shared" si="140"/>
        <v>3.6515054452274294</v>
      </c>
      <c r="BB268" s="12">
        <v>145.19999999999999</v>
      </c>
      <c r="BC268" s="20">
        <f t="shared" si="141"/>
        <v>4.1322314049586781</v>
      </c>
      <c r="BD268" s="12">
        <v>143.80000000000001</v>
      </c>
      <c r="BE268" s="20">
        <f t="shared" si="142"/>
        <v>5.4937413073713328</v>
      </c>
      <c r="BF268" s="30">
        <v>148.6</v>
      </c>
      <c r="BG268" s="39">
        <f t="shared" si="143"/>
        <v>2.7590847913862682</v>
      </c>
    </row>
    <row r="269" spans="1:59" x14ac:dyDescent="0.3">
      <c r="A269" s="11" t="s">
        <v>30</v>
      </c>
      <c r="B269" s="12">
        <v>2020</v>
      </c>
      <c r="C269" s="11" t="s">
        <v>42</v>
      </c>
      <c r="D269" s="11">
        <f t="shared" si="117"/>
        <v>6</v>
      </c>
      <c r="E269" s="12">
        <v>148.19999999999999</v>
      </c>
      <c r="F269" s="32">
        <f t="shared" si="118"/>
        <v>3.0364372469635628</v>
      </c>
      <c r="G269" s="12">
        <v>190.3</v>
      </c>
      <c r="H269" s="20">
        <f t="shared" si="119"/>
        <v>3.5207566999474449</v>
      </c>
      <c r="I269" s="12">
        <v>149.4</v>
      </c>
      <c r="J269" s="20">
        <f t="shared" si="120"/>
        <v>3.4805890227576892</v>
      </c>
      <c r="K269" s="12">
        <v>153.30000000000001</v>
      </c>
      <c r="L269" s="20">
        <f t="shared" si="121"/>
        <v>6.523157208088344E-2</v>
      </c>
      <c r="M269" s="12">
        <v>138.19999999999999</v>
      </c>
      <c r="N269" s="20">
        <f t="shared" si="122"/>
        <v>-3.8350217076700313</v>
      </c>
      <c r="O269" s="12">
        <v>143.19999999999999</v>
      </c>
      <c r="P269" s="20">
        <f t="shared" si="123"/>
        <v>6.0055865921787879</v>
      </c>
      <c r="Q269" s="12">
        <v>148.9</v>
      </c>
      <c r="R269" s="20">
        <f t="shared" si="124"/>
        <v>14.976494291470773</v>
      </c>
      <c r="S269" s="12">
        <v>150.30000000000001</v>
      </c>
      <c r="T269" s="20">
        <f t="shared" si="125"/>
        <v>1.1310711909514228</v>
      </c>
      <c r="U269" s="12">
        <v>113.2</v>
      </c>
      <c r="V269" s="20">
        <f t="shared" si="126"/>
        <v>2.7385159010600657</v>
      </c>
      <c r="W269" s="12">
        <v>159.80000000000001</v>
      </c>
      <c r="X269" s="20">
        <f t="shared" si="127"/>
        <v>-0.62578222778473092</v>
      </c>
      <c r="Y269" s="12">
        <v>142.1</v>
      </c>
      <c r="Z269" s="20">
        <f t="shared" si="128"/>
        <v>-4.574243490499649</v>
      </c>
      <c r="AA269" s="12">
        <v>161.80000000000001</v>
      </c>
      <c r="AB269" s="20">
        <f t="shared" si="129"/>
        <v>-6.1804697156997976E-2</v>
      </c>
      <c r="AC269" s="12">
        <v>152.30000000000001</v>
      </c>
      <c r="AD269" s="20">
        <f t="shared" si="130"/>
        <v>3.086014445173991</v>
      </c>
      <c r="AE269" s="12">
        <v>182.4</v>
      </c>
      <c r="AF269" s="20">
        <f t="shared" si="131"/>
        <v>2.3574561403508678</v>
      </c>
      <c r="AG269" s="12">
        <v>154.69999999999999</v>
      </c>
      <c r="AH269" s="20">
        <f t="shared" si="132"/>
        <v>-3.6199095022624403</v>
      </c>
      <c r="AI269" s="12">
        <v>150</v>
      </c>
      <c r="AJ269" s="20">
        <f t="shared" si="133"/>
        <v>-8.9333333333333371</v>
      </c>
      <c r="AK269" s="12">
        <v>154.1</v>
      </c>
      <c r="AL269" s="20">
        <f t="shared" si="134"/>
        <v>-4.4776119402985115</v>
      </c>
      <c r="AM269" s="11" t="s">
        <v>32</v>
      </c>
      <c r="AN269" s="11">
        <v>154.69999999999999</v>
      </c>
      <c r="AO269" s="20">
        <f t="shared" si="116"/>
        <v>0</v>
      </c>
      <c r="AP269" s="12">
        <v>144.9</v>
      </c>
      <c r="AQ269" s="20">
        <f t="shared" si="135"/>
        <v>-5.3830227743271299</v>
      </c>
      <c r="AR269" s="12">
        <v>151.69999999999999</v>
      </c>
      <c r="AS269" s="20">
        <f t="shared" si="136"/>
        <v>-7.4489123269610964</v>
      </c>
      <c r="AT269" s="12">
        <v>158.19999999999999</v>
      </c>
      <c r="AU269" s="20">
        <f t="shared" si="137"/>
        <v>-6.3843236409608055</v>
      </c>
      <c r="AV269" s="12">
        <v>141.4</v>
      </c>
      <c r="AW269" s="20">
        <f t="shared" si="138"/>
        <v>-8.5572842998585532</v>
      </c>
      <c r="AX269" s="12">
        <v>153.19999999999999</v>
      </c>
      <c r="AY269" s="20">
        <f t="shared" si="139"/>
        <v>-5.678851174934719</v>
      </c>
      <c r="AZ269" s="12">
        <v>161.80000000000001</v>
      </c>
      <c r="BA269" s="20">
        <f t="shared" si="140"/>
        <v>-5.7478368355995126</v>
      </c>
      <c r="BB269" s="12">
        <v>151.19999999999999</v>
      </c>
      <c r="BC269" s="20">
        <f t="shared" si="141"/>
        <v>0.66137566137566139</v>
      </c>
      <c r="BD269" s="12">
        <v>151.69999999999999</v>
      </c>
      <c r="BE269" s="20">
        <f t="shared" si="142"/>
        <v>-6.394199077125899</v>
      </c>
      <c r="BF269" s="30">
        <v>152.69999999999999</v>
      </c>
      <c r="BG269" s="39">
        <f t="shared" si="143"/>
        <v>-1.2442698100851195</v>
      </c>
    </row>
    <row r="270" spans="1:59" x14ac:dyDescent="0.3">
      <c r="A270" s="11" t="s">
        <v>33</v>
      </c>
      <c r="B270" s="12">
        <v>2020</v>
      </c>
      <c r="C270" s="11" t="s">
        <v>42</v>
      </c>
      <c r="D270" s="11">
        <f t="shared" si="117"/>
        <v>6</v>
      </c>
      <c r="E270" s="12">
        <v>152.69999999999999</v>
      </c>
      <c r="F270" s="32">
        <f t="shared" si="118"/>
        <v>-2.030124426981005</v>
      </c>
      <c r="G270" s="12">
        <v>197</v>
      </c>
      <c r="H270" s="20">
        <f t="shared" si="119"/>
        <v>-2.1827411167512749</v>
      </c>
      <c r="I270" s="12">
        <v>154.6</v>
      </c>
      <c r="J270" s="20">
        <f t="shared" si="120"/>
        <v>-2.0698576972833047</v>
      </c>
      <c r="K270" s="12">
        <v>153.4</v>
      </c>
      <c r="L270" s="20">
        <f t="shared" si="121"/>
        <v>-6.5189048239891995E-2</v>
      </c>
      <c r="M270" s="12">
        <v>132.9</v>
      </c>
      <c r="N270" s="20">
        <f t="shared" si="122"/>
        <v>2.5583145221971448</v>
      </c>
      <c r="O270" s="12">
        <v>151.80000000000001</v>
      </c>
      <c r="P270" s="20">
        <f t="shared" si="123"/>
        <v>-3.0303030303030449</v>
      </c>
      <c r="Q270" s="12">
        <v>171.2</v>
      </c>
      <c r="R270" s="20">
        <f t="shared" si="124"/>
        <v>-8.5864485981308345</v>
      </c>
      <c r="S270" s="12">
        <v>152</v>
      </c>
      <c r="T270" s="20">
        <f t="shared" si="125"/>
        <v>-0.72368421052631204</v>
      </c>
      <c r="U270" s="12">
        <v>116.3</v>
      </c>
      <c r="V270" s="20">
        <f t="shared" si="126"/>
        <v>-1.8056749785038646</v>
      </c>
      <c r="W270" s="12">
        <v>158.80000000000001</v>
      </c>
      <c r="X270" s="20">
        <f t="shared" si="127"/>
        <v>0.4408060453400432</v>
      </c>
      <c r="Y270" s="12">
        <v>135.6</v>
      </c>
      <c r="Z270" s="20">
        <f t="shared" si="128"/>
        <v>2.8023598820059084</v>
      </c>
      <c r="AA270" s="12">
        <v>161.69999999999999</v>
      </c>
      <c r="AB270" s="20">
        <f t="shared" si="129"/>
        <v>6.1842918985790196E-2</v>
      </c>
      <c r="AC270" s="12">
        <v>157</v>
      </c>
      <c r="AD270" s="20">
        <f t="shared" si="130"/>
        <v>-1.910828025477707</v>
      </c>
      <c r="AE270" s="12">
        <v>186.7</v>
      </c>
      <c r="AF270" s="20">
        <f t="shared" si="131"/>
        <v>-1.7139796464916919</v>
      </c>
      <c r="AG270" s="12">
        <v>149.1</v>
      </c>
      <c r="AH270" s="20">
        <f t="shared" si="132"/>
        <v>2.2803487592220026</v>
      </c>
      <c r="AI270" s="12">
        <v>136.6</v>
      </c>
      <c r="AJ270" s="20">
        <f t="shared" si="133"/>
        <v>5.7101024890190422</v>
      </c>
      <c r="AK270" s="12">
        <v>147.19999999999999</v>
      </c>
      <c r="AL270" s="20">
        <f t="shared" si="134"/>
        <v>2.8532608695652293</v>
      </c>
      <c r="AM270" s="11" t="s">
        <v>131</v>
      </c>
      <c r="AN270" s="11">
        <f t="shared" si="144"/>
        <v>154.69999999999999</v>
      </c>
      <c r="AO270" s="20">
        <f t="shared" si="116"/>
        <v>0</v>
      </c>
      <c r="AP270" s="12">
        <v>137.1</v>
      </c>
      <c r="AQ270" s="20">
        <f t="shared" si="135"/>
        <v>3.5010940919037283</v>
      </c>
      <c r="AR270" s="12">
        <v>140.4</v>
      </c>
      <c r="AS270" s="20">
        <f t="shared" si="136"/>
        <v>4.2735042735042734</v>
      </c>
      <c r="AT270" s="12">
        <v>148.1</v>
      </c>
      <c r="AU270" s="20">
        <f t="shared" si="137"/>
        <v>4.2538825118163484</v>
      </c>
      <c r="AV270" s="12">
        <v>129.30000000000001</v>
      </c>
      <c r="AW270" s="20">
        <f t="shared" si="138"/>
        <v>4.408352668213448</v>
      </c>
      <c r="AX270" s="12">
        <v>144.5</v>
      </c>
      <c r="AY270" s="20">
        <f t="shared" si="139"/>
        <v>2.6297577854671359</v>
      </c>
      <c r="AZ270" s="12">
        <v>152.5</v>
      </c>
      <c r="BA270" s="20">
        <f t="shared" si="140"/>
        <v>2.5573770491803316</v>
      </c>
      <c r="BB270" s="12">
        <v>152.19999999999999</v>
      </c>
      <c r="BC270" s="20">
        <f t="shared" si="141"/>
        <v>-0.39421813403416189</v>
      </c>
      <c r="BD270" s="12">
        <v>142</v>
      </c>
      <c r="BE270" s="20">
        <f t="shared" si="142"/>
        <v>3.5211267605633805</v>
      </c>
      <c r="BF270" s="30">
        <v>150.80000000000001</v>
      </c>
      <c r="BG270" s="39">
        <f t="shared" si="143"/>
        <v>0.66312997347480096</v>
      </c>
    </row>
    <row r="271" spans="1:59" x14ac:dyDescent="0.3">
      <c r="A271" s="11" t="s">
        <v>35</v>
      </c>
      <c r="B271" s="12">
        <v>2020</v>
      </c>
      <c r="C271" s="11" t="s">
        <v>42</v>
      </c>
      <c r="D271" s="11">
        <f t="shared" si="117"/>
        <v>6</v>
      </c>
      <c r="E271" s="12">
        <v>149.6</v>
      </c>
      <c r="F271" s="32">
        <f t="shared" si="118"/>
        <v>-0.93582887700535156</v>
      </c>
      <c r="G271" s="12">
        <v>192.7</v>
      </c>
      <c r="H271" s="20">
        <f t="shared" si="119"/>
        <v>-1.2454592631032575</v>
      </c>
      <c r="I271" s="12">
        <v>151.4</v>
      </c>
      <c r="J271" s="20">
        <f t="shared" si="120"/>
        <v>-1.3210039630118888</v>
      </c>
      <c r="K271" s="12">
        <v>153.30000000000001</v>
      </c>
      <c r="L271" s="20">
        <f t="shared" si="121"/>
        <v>0</v>
      </c>
      <c r="M271" s="12">
        <v>136.30000000000001</v>
      </c>
      <c r="N271" s="20">
        <f t="shared" si="122"/>
        <v>1.3939838591342459</v>
      </c>
      <c r="O271" s="12">
        <v>147.19999999999999</v>
      </c>
      <c r="P271" s="20">
        <f t="shared" si="123"/>
        <v>-2.7173913043478262</v>
      </c>
      <c r="Q271" s="12">
        <v>156.5</v>
      </c>
      <c r="R271" s="20">
        <f t="shared" si="124"/>
        <v>-4.8562300319488783</v>
      </c>
      <c r="S271" s="12">
        <v>150.9</v>
      </c>
      <c r="T271" s="20">
        <f t="shared" si="125"/>
        <v>-0.3976143141153044</v>
      </c>
      <c r="U271" s="12">
        <v>114.2</v>
      </c>
      <c r="V271" s="20">
        <f t="shared" si="126"/>
        <v>-0.87565674255691772</v>
      </c>
      <c r="W271" s="12">
        <v>159.5</v>
      </c>
      <c r="X271" s="20">
        <f t="shared" si="127"/>
        <v>0.18808777429467799</v>
      </c>
      <c r="Y271" s="12">
        <v>139.4</v>
      </c>
      <c r="Z271" s="20">
        <f t="shared" si="128"/>
        <v>1.9368723098995615</v>
      </c>
      <c r="AA271" s="12">
        <v>161.80000000000001</v>
      </c>
      <c r="AB271" s="20">
        <f t="shared" si="129"/>
        <v>0</v>
      </c>
      <c r="AC271" s="12">
        <v>154</v>
      </c>
      <c r="AD271" s="20">
        <f t="shared" si="130"/>
        <v>-1.1038961038960964</v>
      </c>
      <c r="AE271" s="12">
        <v>183.5</v>
      </c>
      <c r="AF271" s="20">
        <f t="shared" si="131"/>
        <v>-0.59945504087193147</v>
      </c>
      <c r="AG271" s="12">
        <v>152.5</v>
      </c>
      <c r="AH271" s="20">
        <f t="shared" si="132"/>
        <v>1.4426229508196646</v>
      </c>
      <c r="AI271" s="12">
        <v>144.4</v>
      </c>
      <c r="AJ271" s="20">
        <f t="shared" si="133"/>
        <v>3.8781163434903001</v>
      </c>
      <c r="AK271" s="12">
        <v>151.4</v>
      </c>
      <c r="AL271" s="20">
        <f t="shared" si="134"/>
        <v>1.7833553500660424</v>
      </c>
      <c r="AM271" s="11" t="s">
        <v>131</v>
      </c>
      <c r="AN271" s="11">
        <f t="shared" si="144"/>
        <v>154.69999999999999</v>
      </c>
      <c r="AO271" s="20">
        <f t="shared" si="116"/>
        <v>0</v>
      </c>
      <c r="AP271" s="12">
        <v>141.9</v>
      </c>
      <c r="AQ271" s="20">
        <f t="shared" si="135"/>
        <v>2.1141649048625792</v>
      </c>
      <c r="AR271" s="12">
        <v>146.4</v>
      </c>
      <c r="AS271" s="20">
        <f t="shared" si="136"/>
        <v>3.6202185792349608</v>
      </c>
      <c r="AT271" s="12">
        <v>154.4</v>
      </c>
      <c r="AU271" s="20">
        <f t="shared" si="137"/>
        <v>2.4611398963730458</v>
      </c>
      <c r="AV271" s="12">
        <v>135</v>
      </c>
      <c r="AW271" s="20">
        <f t="shared" si="138"/>
        <v>4.7407407407407449</v>
      </c>
      <c r="AX271" s="12">
        <v>148.30000000000001</v>
      </c>
      <c r="AY271" s="20">
        <f t="shared" si="139"/>
        <v>3.3041132838840035</v>
      </c>
      <c r="AZ271" s="12">
        <v>156.4</v>
      </c>
      <c r="BA271" s="20">
        <f t="shared" si="140"/>
        <v>3.4526854219948881</v>
      </c>
      <c r="BB271" s="12">
        <v>151.6</v>
      </c>
      <c r="BC271" s="20">
        <f t="shared" si="141"/>
        <v>-0.2638522427440671</v>
      </c>
      <c r="BD271" s="12">
        <v>147</v>
      </c>
      <c r="BE271" s="20">
        <f t="shared" si="142"/>
        <v>3.1972789115646183</v>
      </c>
      <c r="BF271" s="30">
        <v>151.80000000000001</v>
      </c>
      <c r="BG271" s="39">
        <f t="shared" si="143"/>
        <v>0.59288537549405607</v>
      </c>
    </row>
    <row r="272" spans="1:59" x14ac:dyDescent="0.3">
      <c r="A272" s="11" t="s">
        <v>30</v>
      </c>
      <c r="B272" s="12">
        <v>2020</v>
      </c>
      <c r="C272" s="11" t="s">
        <v>44</v>
      </c>
      <c r="D272" s="11">
        <f t="shared" si="117"/>
        <v>7</v>
      </c>
      <c r="E272" s="12">
        <v>148.19999999999999</v>
      </c>
      <c r="F272" s="32">
        <f t="shared" si="118"/>
        <v>3.0364372469635628</v>
      </c>
      <c r="G272" s="12">
        <v>190.3</v>
      </c>
      <c r="H272" s="20">
        <f t="shared" si="119"/>
        <v>3.5207566999474449</v>
      </c>
      <c r="I272" s="12">
        <v>149.4</v>
      </c>
      <c r="J272" s="20">
        <f t="shared" si="120"/>
        <v>3.4805890227576892</v>
      </c>
      <c r="K272" s="12">
        <v>153.30000000000001</v>
      </c>
      <c r="L272" s="20">
        <f t="shared" si="121"/>
        <v>6.523157208088344E-2</v>
      </c>
      <c r="M272" s="12">
        <v>138.19999999999999</v>
      </c>
      <c r="N272" s="20">
        <f t="shared" si="122"/>
        <v>-3.8350217076700313</v>
      </c>
      <c r="O272" s="12">
        <v>143.19999999999999</v>
      </c>
      <c r="P272" s="20">
        <f t="shared" si="123"/>
        <v>6.0055865921787879</v>
      </c>
      <c r="Q272" s="12">
        <v>148.9</v>
      </c>
      <c r="R272" s="20">
        <f t="shared" si="124"/>
        <v>14.976494291470773</v>
      </c>
      <c r="S272" s="12">
        <v>150.30000000000001</v>
      </c>
      <c r="T272" s="20">
        <f t="shared" si="125"/>
        <v>1.1310711909514228</v>
      </c>
      <c r="U272" s="12">
        <v>113.2</v>
      </c>
      <c r="V272" s="20">
        <f t="shared" si="126"/>
        <v>2.7385159010600657</v>
      </c>
      <c r="W272" s="12">
        <v>159.80000000000001</v>
      </c>
      <c r="X272" s="20">
        <f t="shared" si="127"/>
        <v>-0.62578222778473092</v>
      </c>
      <c r="Y272" s="12">
        <v>142.1</v>
      </c>
      <c r="Z272" s="20">
        <f t="shared" si="128"/>
        <v>-4.574243490499649</v>
      </c>
      <c r="AA272" s="12">
        <v>161.80000000000001</v>
      </c>
      <c r="AB272" s="20">
        <f t="shared" si="129"/>
        <v>-6.1804697156997976E-2</v>
      </c>
      <c r="AC272" s="12">
        <v>152.30000000000001</v>
      </c>
      <c r="AD272" s="20">
        <f t="shared" si="130"/>
        <v>3.086014445173991</v>
      </c>
      <c r="AE272" s="12">
        <v>182.4</v>
      </c>
      <c r="AF272" s="20">
        <f t="shared" si="131"/>
        <v>2.3574561403508678</v>
      </c>
      <c r="AG272" s="12">
        <v>154.69999999999999</v>
      </c>
      <c r="AH272" s="20">
        <f t="shared" si="132"/>
        <v>-3.6199095022624403</v>
      </c>
      <c r="AI272" s="12">
        <v>150</v>
      </c>
      <c r="AJ272" s="20">
        <f t="shared" si="133"/>
        <v>-8.9333333333333371</v>
      </c>
      <c r="AK272" s="12">
        <v>154.1</v>
      </c>
      <c r="AL272" s="20">
        <f t="shared" si="134"/>
        <v>-4.4776119402985115</v>
      </c>
      <c r="AM272" s="11" t="s">
        <v>32</v>
      </c>
      <c r="AN272" s="11">
        <v>154.69999999999999</v>
      </c>
      <c r="AO272" s="20">
        <f t="shared" si="116"/>
        <v>0.51712992889464215</v>
      </c>
      <c r="AP272" s="12">
        <v>144.9</v>
      </c>
      <c r="AQ272" s="20">
        <f t="shared" si="135"/>
        <v>-5.3830227743271299</v>
      </c>
      <c r="AR272" s="12">
        <v>151.69999999999999</v>
      </c>
      <c r="AS272" s="20">
        <f t="shared" si="136"/>
        <v>-7.4489123269610964</v>
      </c>
      <c r="AT272" s="12">
        <v>158.19999999999999</v>
      </c>
      <c r="AU272" s="20">
        <f t="shared" si="137"/>
        <v>-6.3843236409608055</v>
      </c>
      <c r="AV272" s="12">
        <v>141.4</v>
      </c>
      <c r="AW272" s="20">
        <f t="shared" si="138"/>
        <v>-8.5572842998585532</v>
      </c>
      <c r="AX272" s="12">
        <v>153.19999999999999</v>
      </c>
      <c r="AY272" s="20">
        <f t="shared" si="139"/>
        <v>-5.678851174934719</v>
      </c>
      <c r="AZ272" s="12">
        <v>161.80000000000001</v>
      </c>
      <c r="BA272" s="20">
        <f t="shared" si="140"/>
        <v>-5.7478368355995126</v>
      </c>
      <c r="BB272" s="12">
        <v>151.19999999999999</v>
      </c>
      <c r="BC272" s="20">
        <f t="shared" si="141"/>
        <v>0.66137566137566139</v>
      </c>
      <c r="BD272" s="12">
        <v>151.69999999999999</v>
      </c>
      <c r="BE272" s="20">
        <f t="shared" si="142"/>
        <v>-6.394199077125899</v>
      </c>
      <c r="BF272" s="30">
        <v>152.69999999999999</v>
      </c>
      <c r="BG272" s="39">
        <f t="shared" si="143"/>
        <v>-1.2442698100851195</v>
      </c>
    </row>
    <row r="273" spans="1:59" x14ac:dyDescent="0.3">
      <c r="A273" s="11" t="s">
        <v>33</v>
      </c>
      <c r="B273" s="12">
        <v>2020</v>
      </c>
      <c r="C273" s="11" t="s">
        <v>44</v>
      </c>
      <c r="D273" s="11">
        <f t="shared" si="117"/>
        <v>7</v>
      </c>
      <c r="E273" s="12">
        <v>152.69999999999999</v>
      </c>
      <c r="F273" s="32">
        <f t="shared" si="118"/>
        <v>-2.030124426981005</v>
      </c>
      <c r="G273" s="12">
        <v>197</v>
      </c>
      <c r="H273" s="20">
        <f t="shared" si="119"/>
        <v>-2.1827411167512749</v>
      </c>
      <c r="I273" s="12">
        <v>154.6</v>
      </c>
      <c r="J273" s="20">
        <f t="shared" si="120"/>
        <v>-2.0698576972833047</v>
      </c>
      <c r="K273" s="12">
        <v>153.4</v>
      </c>
      <c r="L273" s="20">
        <f t="shared" si="121"/>
        <v>-6.5189048239891995E-2</v>
      </c>
      <c r="M273" s="12">
        <v>132.9</v>
      </c>
      <c r="N273" s="20">
        <f t="shared" si="122"/>
        <v>2.5583145221971448</v>
      </c>
      <c r="O273" s="12">
        <v>151.80000000000001</v>
      </c>
      <c r="P273" s="20">
        <f t="shared" si="123"/>
        <v>-3.0303030303030449</v>
      </c>
      <c r="Q273" s="12">
        <v>171.2</v>
      </c>
      <c r="R273" s="20">
        <f t="shared" si="124"/>
        <v>-8.5864485981308345</v>
      </c>
      <c r="S273" s="12">
        <v>152</v>
      </c>
      <c r="T273" s="20">
        <f t="shared" si="125"/>
        <v>-0.72368421052631204</v>
      </c>
      <c r="U273" s="12">
        <v>116.3</v>
      </c>
      <c r="V273" s="20">
        <f t="shared" si="126"/>
        <v>-1.8056749785038646</v>
      </c>
      <c r="W273" s="12">
        <v>158.80000000000001</v>
      </c>
      <c r="X273" s="20">
        <f t="shared" si="127"/>
        <v>0.4408060453400432</v>
      </c>
      <c r="Y273" s="12">
        <v>135.6</v>
      </c>
      <c r="Z273" s="20">
        <f t="shared" si="128"/>
        <v>2.8023598820059084</v>
      </c>
      <c r="AA273" s="12">
        <v>161.69999999999999</v>
      </c>
      <c r="AB273" s="20">
        <f t="shared" si="129"/>
        <v>6.1842918985790196E-2</v>
      </c>
      <c r="AC273" s="12">
        <v>157</v>
      </c>
      <c r="AD273" s="20">
        <f t="shared" si="130"/>
        <v>-1.910828025477707</v>
      </c>
      <c r="AE273" s="12">
        <v>186.7</v>
      </c>
      <c r="AF273" s="20">
        <f t="shared" si="131"/>
        <v>-1.7139796464916919</v>
      </c>
      <c r="AG273" s="12">
        <v>149.1</v>
      </c>
      <c r="AH273" s="20">
        <f t="shared" si="132"/>
        <v>2.2803487592220026</v>
      </c>
      <c r="AI273" s="12">
        <v>136.6</v>
      </c>
      <c r="AJ273" s="20">
        <f t="shared" si="133"/>
        <v>5.7101024890190422</v>
      </c>
      <c r="AK273" s="12">
        <v>147.19999999999999</v>
      </c>
      <c r="AL273" s="20">
        <f t="shared" si="134"/>
        <v>2.8532608695652293</v>
      </c>
      <c r="AM273" s="11" t="s">
        <v>131</v>
      </c>
      <c r="AN273" s="11">
        <f t="shared" si="144"/>
        <v>154.69999999999999</v>
      </c>
      <c r="AO273" s="20">
        <f t="shared" si="116"/>
        <v>0.51712992889464215</v>
      </c>
      <c r="AP273" s="12">
        <v>137.1</v>
      </c>
      <c r="AQ273" s="20">
        <f t="shared" si="135"/>
        <v>3.5010940919037283</v>
      </c>
      <c r="AR273" s="12">
        <v>140.4</v>
      </c>
      <c r="AS273" s="20">
        <f t="shared" si="136"/>
        <v>4.2735042735042734</v>
      </c>
      <c r="AT273" s="12">
        <v>148.1</v>
      </c>
      <c r="AU273" s="20">
        <f t="shared" si="137"/>
        <v>4.2538825118163484</v>
      </c>
      <c r="AV273" s="12">
        <v>129.30000000000001</v>
      </c>
      <c r="AW273" s="20">
        <f t="shared" si="138"/>
        <v>4.408352668213448</v>
      </c>
      <c r="AX273" s="12">
        <v>144.5</v>
      </c>
      <c r="AY273" s="20">
        <f t="shared" si="139"/>
        <v>2.6297577854671359</v>
      </c>
      <c r="AZ273" s="12">
        <v>152.5</v>
      </c>
      <c r="BA273" s="20">
        <f t="shared" si="140"/>
        <v>2.5573770491803316</v>
      </c>
      <c r="BB273" s="12">
        <v>152.19999999999999</v>
      </c>
      <c r="BC273" s="20">
        <f t="shared" si="141"/>
        <v>-0.39421813403416189</v>
      </c>
      <c r="BD273" s="12">
        <v>142</v>
      </c>
      <c r="BE273" s="20">
        <f t="shared" si="142"/>
        <v>3.5211267605633805</v>
      </c>
      <c r="BF273" s="30">
        <v>150.80000000000001</v>
      </c>
      <c r="BG273" s="39">
        <f t="shared" si="143"/>
        <v>0.66312997347480096</v>
      </c>
    </row>
    <row r="274" spans="1:59" x14ac:dyDescent="0.3">
      <c r="A274" s="11" t="s">
        <v>35</v>
      </c>
      <c r="B274" s="12">
        <v>2020</v>
      </c>
      <c r="C274" s="11" t="s">
        <v>44</v>
      </c>
      <c r="D274" s="11">
        <f t="shared" si="117"/>
        <v>7</v>
      </c>
      <c r="E274" s="12">
        <v>149.6</v>
      </c>
      <c r="F274" s="32">
        <f t="shared" si="118"/>
        <v>-1.3368983957219251</v>
      </c>
      <c r="G274" s="12">
        <v>192.7</v>
      </c>
      <c r="H274" s="20">
        <f t="shared" si="119"/>
        <v>-2.8541774779449924</v>
      </c>
      <c r="I274" s="12">
        <v>151.4</v>
      </c>
      <c r="J274" s="20">
        <f t="shared" si="120"/>
        <v>-1.9815059445178336</v>
      </c>
      <c r="K274" s="12">
        <v>153.30000000000001</v>
      </c>
      <c r="L274" s="20">
        <f t="shared" si="121"/>
        <v>0</v>
      </c>
      <c r="M274" s="12">
        <v>136.30000000000001</v>
      </c>
      <c r="N274" s="20">
        <f t="shared" si="122"/>
        <v>2.5678650036683783</v>
      </c>
      <c r="O274" s="12">
        <v>147.19999999999999</v>
      </c>
      <c r="P274" s="20">
        <f t="shared" si="123"/>
        <v>-0.20380434782607537</v>
      </c>
      <c r="Q274" s="12">
        <v>156.5</v>
      </c>
      <c r="R274" s="20">
        <f t="shared" si="124"/>
        <v>9.2651757188498394</v>
      </c>
      <c r="S274" s="12">
        <v>150.9</v>
      </c>
      <c r="T274" s="20">
        <f t="shared" si="125"/>
        <v>-0.6626905235255135</v>
      </c>
      <c r="U274" s="12">
        <v>114.2</v>
      </c>
      <c r="V274" s="20">
        <f t="shared" si="126"/>
        <v>0</v>
      </c>
      <c r="W274" s="12">
        <v>159.5</v>
      </c>
      <c r="X274" s="20">
        <f t="shared" si="127"/>
        <v>0.31347962382445138</v>
      </c>
      <c r="Y274" s="12">
        <v>139.4</v>
      </c>
      <c r="Z274" s="20">
        <f t="shared" si="128"/>
        <v>2.9411764705882311</v>
      </c>
      <c r="AA274" s="12">
        <v>161.80000000000001</v>
      </c>
      <c r="AB274" s="20">
        <f t="shared" si="129"/>
        <v>-0.1854140914709588</v>
      </c>
      <c r="AC274" s="12">
        <v>154</v>
      </c>
      <c r="AD274" s="20">
        <f t="shared" si="130"/>
        <v>0.84415584415585154</v>
      </c>
      <c r="AE274" s="12">
        <v>183.5</v>
      </c>
      <c r="AF274" s="20">
        <f t="shared" si="131"/>
        <v>-1.4168937329700242</v>
      </c>
      <c r="AG274" s="12">
        <v>152.5</v>
      </c>
      <c r="AH274" s="20">
        <f t="shared" si="132"/>
        <v>1.7049180327868816</v>
      </c>
      <c r="AI274" s="12">
        <v>144.4</v>
      </c>
      <c r="AJ274" s="20">
        <f t="shared" si="133"/>
        <v>3.3933518005540204</v>
      </c>
      <c r="AK274" s="12">
        <v>151.4</v>
      </c>
      <c r="AL274" s="20">
        <f t="shared" si="134"/>
        <v>1.915455746367243</v>
      </c>
      <c r="AM274" s="11" t="s">
        <v>131</v>
      </c>
      <c r="AN274" s="11">
        <f t="shared" si="144"/>
        <v>154.69999999999999</v>
      </c>
      <c r="AO274" s="20">
        <f t="shared" si="116"/>
        <v>0.51712992889464215</v>
      </c>
      <c r="AP274" s="12">
        <v>141.9</v>
      </c>
      <c r="AQ274" s="20">
        <f t="shared" si="135"/>
        <v>2.7484143763213571</v>
      </c>
      <c r="AR274" s="12">
        <v>146.4</v>
      </c>
      <c r="AS274" s="20">
        <f t="shared" si="136"/>
        <v>3.7568306010928962</v>
      </c>
      <c r="AT274" s="12">
        <v>154.4</v>
      </c>
      <c r="AU274" s="20">
        <f t="shared" si="137"/>
        <v>2.8497409326424905</v>
      </c>
      <c r="AV274" s="12">
        <v>135</v>
      </c>
      <c r="AW274" s="20">
        <f t="shared" si="138"/>
        <v>6.3703703703703667</v>
      </c>
      <c r="AX274" s="12">
        <v>148.30000000000001</v>
      </c>
      <c r="AY274" s="20">
        <f t="shared" si="139"/>
        <v>2.6298044504382849</v>
      </c>
      <c r="AZ274" s="12">
        <v>156.4</v>
      </c>
      <c r="BA274" s="20">
        <f t="shared" si="140"/>
        <v>4.0281329923273548</v>
      </c>
      <c r="BB274" s="12">
        <v>151.6</v>
      </c>
      <c r="BC274" s="20">
        <f t="shared" si="141"/>
        <v>1.3192612137203166</v>
      </c>
      <c r="BD274" s="12">
        <v>147</v>
      </c>
      <c r="BE274" s="20">
        <f t="shared" si="142"/>
        <v>4.0816326530612246</v>
      </c>
      <c r="BF274" s="30">
        <v>151.80000000000001</v>
      </c>
      <c r="BG274" s="39">
        <f t="shared" si="143"/>
        <v>1.9104084321475474</v>
      </c>
    </row>
    <row r="275" spans="1:59" x14ac:dyDescent="0.3">
      <c r="A275" s="11" t="s">
        <v>30</v>
      </c>
      <c r="B275" s="12">
        <v>2020</v>
      </c>
      <c r="C275" s="11" t="s">
        <v>46</v>
      </c>
      <c r="D275" s="11">
        <f t="shared" si="117"/>
        <v>8</v>
      </c>
      <c r="E275" s="12">
        <v>147.6</v>
      </c>
      <c r="F275" s="32">
        <f t="shared" si="118"/>
        <v>2.7100271002710028</v>
      </c>
      <c r="G275" s="12">
        <v>187.2</v>
      </c>
      <c r="H275" s="20">
        <f t="shared" si="119"/>
        <v>5.6623931623931751</v>
      </c>
      <c r="I275" s="12">
        <v>148.4</v>
      </c>
      <c r="J275" s="20">
        <f t="shared" si="120"/>
        <v>4.1105121293800497</v>
      </c>
      <c r="K275" s="12">
        <v>153.30000000000001</v>
      </c>
      <c r="L275" s="20">
        <f t="shared" si="121"/>
        <v>6.523157208088344E-2</v>
      </c>
      <c r="M275" s="12">
        <v>139.80000000000001</v>
      </c>
      <c r="N275" s="20">
        <f t="shared" si="122"/>
        <v>-4.5779685264663836</v>
      </c>
      <c r="O275" s="12">
        <v>146.9</v>
      </c>
      <c r="P275" s="20">
        <f t="shared" si="123"/>
        <v>5.1735874744724262</v>
      </c>
      <c r="Q275" s="12">
        <v>171</v>
      </c>
      <c r="R275" s="20">
        <f t="shared" si="124"/>
        <v>12.222222222222227</v>
      </c>
      <c r="S275" s="12">
        <v>149.9</v>
      </c>
      <c r="T275" s="20">
        <f t="shared" si="125"/>
        <v>0.93395597064710179</v>
      </c>
      <c r="U275" s="12">
        <v>114.2</v>
      </c>
      <c r="V275" s="20">
        <f t="shared" si="126"/>
        <v>2.2767075306479807</v>
      </c>
      <c r="W275" s="12">
        <v>160</v>
      </c>
      <c r="X275" s="20">
        <f t="shared" si="127"/>
        <v>0</v>
      </c>
      <c r="Y275" s="12">
        <v>143.5</v>
      </c>
      <c r="Z275" s="20">
        <f t="shared" si="128"/>
        <v>-4.8780487804878048</v>
      </c>
      <c r="AA275" s="12">
        <v>161.5</v>
      </c>
      <c r="AB275" s="20">
        <f t="shared" si="129"/>
        <v>1.1145510835913384</v>
      </c>
      <c r="AC275" s="12">
        <v>155.30000000000001</v>
      </c>
      <c r="AD275" s="20">
        <f t="shared" si="130"/>
        <v>2.9620090148100413</v>
      </c>
      <c r="AE275" s="12">
        <v>180.9</v>
      </c>
      <c r="AF275" s="20">
        <f t="shared" si="131"/>
        <v>3.4825870646766073</v>
      </c>
      <c r="AG275" s="12">
        <v>155.1</v>
      </c>
      <c r="AH275" s="20">
        <f t="shared" si="132"/>
        <v>-3.2882011605415826</v>
      </c>
      <c r="AI275" s="12">
        <v>149.30000000000001</v>
      </c>
      <c r="AJ275" s="20">
        <f t="shared" si="133"/>
        <v>-9.4440723375753652</v>
      </c>
      <c r="AK275" s="12">
        <v>154.30000000000001</v>
      </c>
      <c r="AL275" s="20">
        <f t="shared" si="134"/>
        <v>-4.2125729099157478</v>
      </c>
      <c r="AM275" s="11" t="s">
        <v>32</v>
      </c>
      <c r="AN275" s="11">
        <v>155.5</v>
      </c>
      <c r="AO275" s="20">
        <f t="shared" si="116"/>
        <v>0.51446945337621308</v>
      </c>
      <c r="AP275" s="12">
        <v>145.80000000000001</v>
      </c>
      <c r="AQ275" s="20">
        <f t="shared" si="135"/>
        <v>-5.144032921810699</v>
      </c>
      <c r="AR275" s="12">
        <v>151.9</v>
      </c>
      <c r="AS275" s="20">
        <f t="shared" si="136"/>
        <v>-4.8716260697827556</v>
      </c>
      <c r="AT275" s="12">
        <v>158.80000000000001</v>
      </c>
      <c r="AU275" s="20">
        <f t="shared" si="137"/>
        <v>-6.3602015113350268</v>
      </c>
      <c r="AV275" s="12">
        <v>143.6</v>
      </c>
      <c r="AW275" s="20">
        <f t="shared" si="138"/>
        <v>-6.7548746518105771</v>
      </c>
      <c r="AX275" s="12">
        <v>152.19999999999999</v>
      </c>
      <c r="AY275" s="20">
        <f t="shared" si="139"/>
        <v>-7.227332457293036</v>
      </c>
      <c r="AZ275" s="12">
        <v>162.69999999999999</v>
      </c>
      <c r="BA275" s="20">
        <f t="shared" si="140"/>
        <v>-4.4253226797787271</v>
      </c>
      <c r="BB275" s="12">
        <v>153.6</v>
      </c>
      <c r="BC275" s="20">
        <f t="shared" si="141"/>
        <v>1.041666666666663</v>
      </c>
      <c r="BD275" s="12">
        <v>153</v>
      </c>
      <c r="BE275" s="20">
        <f t="shared" si="142"/>
        <v>-5.359477124182999</v>
      </c>
      <c r="BF275" s="30">
        <v>154.69999999999999</v>
      </c>
      <c r="BG275" s="39">
        <f t="shared" si="143"/>
        <v>-1.1635423400129175</v>
      </c>
    </row>
    <row r="276" spans="1:59" x14ac:dyDescent="0.3">
      <c r="A276" s="11" t="s">
        <v>33</v>
      </c>
      <c r="B276" s="12">
        <v>2020</v>
      </c>
      <c r="C276" s="11" t="s">
        <v>46</v>
      </c>
      <c r="D276" s="11">
        <f t="shared" si="117"/>
        <v>8</v>
      </c>
      <c r="E276" s="12">
        <v>151.6</v>
      </c>
      <c r="F276" s="32">
        <f t="shared" si="118"/>
        <v>-1.78100263852242</v>
      </c>
      <c r="G276" s="12">
        <v>197.8</v>
      </c>
      <c r="H276" s="20">
        <f t="shared" si="119"/>
        <v>-3.4883720930232585</v>
      </c>
      <c r="I276" s="12">
        <v>154.5</v>
      </c>
      <c r="J276" s="20">
        <f t="shared" si="120"/>
        <v>-2.3948220064724848</v>
      </c>
      <c r="K276" s="12">
        <v>153.4</v>
      </c>
      <c r="L276" s="20">
        <f t="shared" si="121"/>
        <v>-6.5189048239891995E-2</v>
      </c>
      <c r="M276" s="12">
        <v>133.4</v>
      </c>
      <c r="N276" s="20">
        <f t="shared" si="122"/>
        <v>2.9985007496251872</v>
      </c>
      <c r="O276" s="12">
        <v>154.5</v>
      </c>
      <c r="P276" s="20">
        <f t="shared" si="123"/>
        <v>-2.6537216828478929</v>
      </c>
      <c r="Q276" s="12">
        <v>191.9</v>
      </c>
      <c r="R276" s="20">
        <f t="shared" si="124"/>
        <v>-7.1912454403335131</v>
      </c>
      <c r="S276" s="12">
        <v>151.30000000000001</v>
      </c>
      <c r="T276" s="20">
        <f t="shared" si="125"/>
        <v>-0.59484467944481534</v>
      </c>
      <c r="U276" s="12">
        <v>116.8</v>
      </c>
      <c r="V276" s="20">
        <f t="shared" si="126"/>
        <v>-1.4554794520547971</v>
      </c>
      <c r="W276" s="12">
        <v>160</v>
      </c>
      <c r="X276" s="20">
        <f t="shared" si="127"/>
        <v>0</v>
      </c>
      <c r="Y276" s="12">
        <v>136.5</v>
      </c>
      <c r="Z276" s="20">
        <f t="shared" si="128"/>
        <v>3.0036630036629997</v>
      </c>
      <c r="AA276" s="12">
        <v>163.30000000000001</v>
      </c>
      <c r="AB276" s="20">
        <f t="shared" si="129"/>
        <v>-0.61236987140232702</v>
      </c>
      <c r="AC276" s="12">
        <v>159.9</v>
      </c>
      <c r="AD276" s="20">
        <f t="shared" si="130"/>
        <v>-1.8136335209505976</v>
      </c>
      <c r="AE276" s="12">
        <v>187.2</v>
      </c>
      <c r="AF276" s="20">
        <f t="shared" si="131"/>
        <v>-2.4572649572649543</v>
      </c>
      <c r="AG276" s="12">
        <v>150</v>
      </c>
      <c r="AH276" s="20">
        <f t="shared" si="132"/>
        <v>2.0666666666666629</v>
      </c>
      <c r="AI276" s="12">
        <v>135.19999999999999</v>
      </c>
      <c r="AJ276" s="20">
        <f t="shared" si="133"/>
        <v>6.0650887573964622</v>
      </c>
      <c r="AK276" s="12">
        <v>147.80000000000001</v>
      </c>
      <c r="AL276" s="20">
        <f t="shared" si="134"/>
        <v>2.6387009472259653</v>
      </c>
      <c r="AM276" s="11" t="s">
        <v>132</v>
      </c>
      <c r="AN276" s="11">
        <f t="shared" si="144"/>
        <v>155.5</v>
      </c>
      <c r="AO276" s="20">
        <f t="shared" si="116"/>
        <v>0.51446945337621308</v>
      </c>
      <c r="AP276" s="12">
        <v>138.30000000000001</v>
      </c>
      <c r="AQ276" s="20">
        <f t="shared" si="135"/>
        <v>3.3984092552422185</v>
      </c>
      <c r="AR276" s="12">
        <v>144.5</v>
      </c>
      <c r="AS276" s="20">
        <f t="shared" si="136"/>
        <v>2.698961937716267</v>
      </c>
      <c r="AT276" s="12">
        <v>148.69999999999999</v>
      </c>
      <c r="AU276" s="20">
        <f t="shared" si="137"/>
        <v>4.2367182246133233</v>
      </c>
      <c r="AV276" s="12">
        <v>133.9</v>
      </c>
      <c r="AW276" s="20">
        <f t="shared" si="138"/>
        <v>3.435399551904402</v>
      </c>
      <c r="AX276" s="12">
        <v>141.19999999999999</v>
      </c>
      <c r="AY276" s="20">
        <f t="shared" si="139"/>
        <v>3.3994334277620482</v>
      </c>
      <c r="AZ276" s="12">
        <v>155.5</v>
      </c>
      <c r="BA276" s="20">
        <f t="shared" si="140"/>
        <v>1.929260450160772</v>
      </c>
      <c r="BB276" s="12">
        <v>155.19999999999999</v>
      </c>
      <c r="BC276" s="20">
        <f t="shared" si="141"/>
        <v>-0.57989690721648024</v>
      </c>
      <c r="BD276" s="12">
        <v>144.80000000000001</v>
      </c>
      <c r="BE276" s="20">
        <f t="shared" si="142"/>
        <v>2.9005524861878373</v>
      </c>
      <c r="BF276" s="30">
        <v>152.9</v>
      </c>
      <c r="BG276" s="39">
        <f t="shared" si="143"/>
        <v>0.65402223675604965</v>
      </c>
    </row>
    <row r="277" spans="1:59" x14ac:dyDescent="0.3">
      <c r="A277" s="11" t="s">
        <v>35</v>
      </c>
      <c r="B277" s="12">
        <v>2020</v>
      </c>
      <c r="C277" s="11" t="s">
        <v>46</v>
      </c>
      <c r="D277" s="11">
        <f t="shared" si="117"/>
        <v>8</v>
      </c>
      <c r="E277" s="12">
        <v>148.9</v>
      </c>
      <c r="F277" s="32">
        <f t="shared" si="118"/>
        <v>-1.3431833445265278</v>
      </c>
      <c r="G277" s="12">
        <v>190.9</v>
      </c>
      <c r="H277" s="20">
        <f t="shared" si="119"/>
        <v>-3.6668412781561028</v>
      </c>
      <c r="I277" s="12">
        <v>150.80000000000001</v>
      </c>
      <c r="J277" s="20">
        <f t="shared" si="120"/>
        <v>-0.86206896551724888</v>
      </c>
      <c r="K277" s="12">
        <v>153.30000000000001</v>
      </c>
      <c r="L277" s="20">
        <f t="shared" si="121"/>
        <v>6.523157208088344E-2</v>
      </c>
      <c r="M277" s="12">
        <v>137.4</v>
      </c>
      <c r="N277" s="20">
        <f t="shared" si="122"/>
        <v>2.1834061135371177</v>
      </c>
      <c r="O277" s="12">
        <v>150.4</v>
      </c>
      <c r="P277" s="20">
        <f t="shared" si="123"/>
        <v>-2.2606382978723438</v>
      </c>
      <c r="Q277" s="12">
        <v>178.1</v>
      </c>
      <c r="R277" s="20">
        <f t="shared" si="124"/>
        <v>0.3930376193150012</v>
      </c>
      <c r="S277" s="12">
        <v>150.4</v>
      </c>
      <c r="T277" s="20">
        <f t="shared" si="125"/>
        <v>-0.73138297872340041</v>
      </c>
      <c r="U277" s="12">
        <v>115.1</v>
      </c>
      <c r="V277" s="20">
        <f t="shared" si="126"/>
        <v>0</v>
      </c>
      <c r="W277" s="12">
        <v>160</v>
      </c>
      <c r="X277" s="20">
        <f t="shared" si="127"/>
        <v>0</v>
      </c>
      <c r="Y277" s="12">
        <v>140.6</v>
      </c>
      <c r="Z277" s="20">
        <f t="shared" si="128"/>
        <v>3.4139402560455272</v>
      </c>
      <c r="AA277" s="12">
        <v>162.30000000000001</v>
      </c>
      <c r="AB277" s="20">
        <f t="shared" si="129"/>
        <v>-0.43130006161430495</v>
      </c>
      <c r="AC277" s="12">
        <v>157</v>
      </c>
      <c r="AD277" s="20">
        <f t="shared" si="130"/>
        <v>-0.57324840764331575</v>
      </c>
      <c r="AE277" s="12">
        <v>182.6</v>
      </c>
      <c r="AF277" s="20">
        <f t="shared" si="131"/>
        <v>0.16429353778751993</v>
      </c>
      <c r="AG277" s="12">
        <v>153.1</v>
      </c>
      <c r="AH277" s="20">
        <f t="shared" si="132"/>
        <v>1.5022860875245012</v>
      </c>
      <c r="AI277" s="12">
        <v>143.4</v>
      </c>
      <c r="AJ277" s="20">
        <f t="shared" si="133"/>
        <v>4.5327754532775453</v>
      </c>
      <c r="AK277" s="12">
        <v>151.69999999999999</v>
      </c>
      <c r="AL277" s="20">
        <f t="shared" si="134"/>
        <v>1.9116677653263057</v>
      </c>
      <c r="AM277" s="11" t="s">
        <v>132</v>
      </c>
      <c r="AN277" s="11">
        <f t="shared" si="144"/>
        <v>155.5</v>
      </c>
      <c r="AO277" s="20">
        <f t="shared" si="116"/>
        <v>0.51446945337621308</v>
      </c>
      <c r="AP277" s="12">
        <v>143</v>
      </c>
      <c r="AQ277" s="20">
        <f t="shared" si="135"/>
        <v>2.3776223776223815</v>
      </c>
      <c r="AR277" s="12">
        <v>148.4</v>
      </c>
      <c r="AS277" s="20">
        <f t="shared" si="136"/>
        <v>2.1563342318059222</v>
      </c>
      <c r="AT277" s="12">
        <v>155</v>
      </c>
      <c r="AU277" s="20">
        <f t="shared" si="137"/>
        <v>2.645161290322577</v>
      </c>
      <c r="AV277" s="12">
        <v>138.5</v>
      </c>
      <c r="AW277" s="20">
        <f t="shared" si="138"/>
        <v>4.4043321299638949</v>
      </c>
      <c r="AX277" s="12">
        <v>146</v>
      </c>
      <c r="AY277" s="20">
        <f t="shared" si="139"/>
        <v>4.6575342465753504</v>
      </c>
      <c r="AZ277" s="12">
        <v>158.5</v>
      </c>
      <c r="BA277" s="20">
        <f t="shared" si="140"/>
        <v>1.6403785488958953</v>
      </c>
      <c r="BB277" s="12">
        <v>154.30000000000001</v>
      </c>
      <c r="BC277" s="20">
        <f t="shared" si="141"/>
        <v>2.009073233959815</v>
      </c>
      <c r="BD277" s="12">
        <v>149</v>
      </c>
      <c r="BE277" s="20">
        <f t="shared" si="142"/>
        <v>3.1543624161073751</v>
      </c>
      <c r="BF277" s="30">
        <v>153.9</v>
      </c>
      <c r="BG277" s="39">
        <f t="shared" si="143"/>
        <v>0.97465886939571145</v>
      </c>
    </row>
    <row r="278" spans="1:59" x14ac:dyDescent="0.3">
      <c r="A278" s="11" t="s">
        <v>30</v>
      </c>
      <c r="B278" s="12">
        <v>2020</v>
      </c>
      <c r="C278" s="11" t="s">
        <v>48</v>
      </c>
      <c r="D278" s="11">
        <f t="shared" si="117"/>
        <v>9</v>
      </c>
      <c r="E278" s="12">
        <v>146.9</v>
      </c>
      <c r="F278" s="32">
        <f t="shared" si="118"/>
        <v>3.1313818924438355</v>
      </c>
      <c r="G278" s="12">
        <v>183.9</v>
      </c>
      <c r="H278" s="20">
        <f t="shared" si="119"/>
        <v>5.0027188689505095</v>
      </c>
      <c r="I278" s="12">
        <v>149.5</v>
      </c>
      <c r="J278" s="20">
        <f t="shared" si="120"/>
        <v>5.2173913043478333</v>
      </c>
      <c r="K278" s="12">
        <v>153.4</v>
      </c>
      <c r="L278" s="20">
        <f t="shared" si="121"/>
        <v>0.32594524119947843</v>
      </c>
      <c r="M278" s="12">
        <v>140.4</v>
      </c>
      <c r="N278" s="20">
        <f t="shared" si="122"/>
        <v>-4.2735042735042734</v>
      </c>
      <c r="O278" s="12">
        <v>147</v>
      </c>
      <c r="P278" s="20">
        <f t="shared" si="123"/>
        <v>5.714285714285718</v>
      </c>
      <c r="Q278" s="12">
        <v>178.8</v>
      </c>
      <c r="R278" s="20">
        <f t="shared" si="124"/>
        <v>12.975391498881425</v>
      </c>
      <c r="S278" s="12">
        <v>149.30000000000001</v>
      </c>
      <c r="T278" s="20">
        <f t="shared" si="125"/>
        <v>1.0046885465505693</v>
      </c>
      <c r="U278" s="12">
        <v>115.1</v>
      </c>
      <c r="V278" s="20">
        <f t="shared" si="126"/>
        <v>3.3014769765421477</v>
      </c>
      <c r="W278" s="12">
        <v>160</v>
      </c>
      <c r="X278" s="20">
        <f t="shared" si="127"/>
        <v>0.56250000000000355</v>
      </c>
      <c r="Y278" s="12">
        <v>145.4</v>
      </c>
      <c r="Z278" s="20">
        <f t="shared" si="128"/>
        <v>-5.2957359009628728</v>
      </c>
      <c r="AA278" s="12">
        <v>161.6</v>
      </c>
      <c r="AB278" s="20">
        <f t="shared" si="129"/>
        <v>1.7326732673267398</v>
      </c>
      <c r="AC278" s="12">
        <v>156.1</v>
      </c>
      <c r="AD278" s="20">
        <f t="shared" si="130"/>
        <v>3.3311979500320414</v>
      </c>
      <c r="AE278" s="12">
        <v>182.9</v>
      </c>
      <c r="AF278" s="20">
        <f t="shared" si="131"/>
        <v>3.1711317659923361</v>
      </c>
      <c r="AG278" s="12">
        <v>155.4</v>
      </c>
      <c r="AH278" s="20">
        <f t="shared" si="132"/>
        <v>-3.3462033462033571</v>
      </c>
      <c r="AI278" s="12">
        <v>149.9</v>
      </c>
      <c r="AJ278" s="20">
        <f t="shared" si="133"/>
        <v>-9.0727151434289492</v>
      </c>
      <c r="AK278" s="12">
        <v>154.6</v>
      </c>
      <c r="AL278" s="20">
        <f t="shared" si="134"/>
        <v>-4.2043984476067271</v>
      </c>
      <c r="AM278" s="11" t="s">
        <v>32</v>
      </c>
      <c r="AN278" s="11">
        <v>156.30000000000001</v>
      </c>
      <c r="AO278" s="20">
        <f t="shared" si="116"/>
        <v>0.12795905310299974</v>
      </c>
      <c r="AP278" s="12">
        <v>146.4</v>
      </c>
      <c r="AQ278" s="20">
        <f t="shared" si="135"/>
        <v>-6.2841530054644918</v>
      </c>
      <c r="AR278" s="12">
        <v>151.6</v>
      </c>
      <c r="AS278" s="20">
        <f t="shared" si="136"/>
        <v>-4.0897097625329737</v>
      </c>
      <c r="AT278" s="12">
        <v>159.1</v>
      </c>
      <c r="AU278" s="20">
        <f t="shared" si="137"/>
        <v>-5.7196731615336232</v>
      </c>
      <c r="AV278" s="12">
        <v>144.6</v>
      </c>
      <c r="AW278" s="20">
        <f t="shared" si="138"/>
        <v>-6.5698478561549107</v>
      </c>
      <c r="AX278" s="12">
        <v>152.80000000000001</v>
      </c>
      <c r="AY278" s="20">
        <f t="shared" si="139"/>
        <v>-7.1989528795811513</v>
      </c>
      <c r="AZ278" s="12">
        <v>161.1</v>
      </c>
      <c r="BA278" s="20">
        <f t="shared" si="140"/>
        <v>-3.8485412787088698</v>
      </c>
      <c r="BB278" s="12">
        <v>157.4</v>
      </c>
      <c r="BC278" s="20">
        <f t="shared" si="141"/>
        <v>1.5247776365946668</v>
      </c>
      <c r="BD278" s="12">
        <v>153.69999999999999</v>
      </c>
      <c r="BE278" s="20">
        <f t="shared" si="142"/>
        <v>-5.0097592713077352</v>
      </c>
      <c r="BF278" s="30">
        <v>155.4</v>
      </c>
      <c r="BG278" s="39">
        <f t="shared" si="143"/>
        <v>-0.90090090090090458</v>
      </c>
    </row>
    <row r="279" spans="1:59" x14ac:dyDescent="0.3">
      <c r="A279" s="11" t="s">
        <v>33</v>
      </c>
      <c r="B279" s="12">
        <v>2020</v>
      </c>
      <c r="C279" s="11" t="s">
        <v>48</v>
      </c>
      <c r="D279" s="11">
        <f t="shared" si="117"/>
        <v>9</v>
      </c>
      <c r="E279" s="12">
        <v>151.5</v>
      </c>
      <c r="F279" s="32">
        <f t="shared" si="118"/>
        <v>-2.0462046204620425</v>
      </c>
      <c r="G279" s="12">
        <v>193.1</v>
      </c>
      <c r="H279" s="20">
        <f t="shared" si="119"/>
        <v>-3.1071983428275507</v>
      </c>
      <c r="I279" s="12">
        <v>157.30000000000001</v>
      </c>
      <c r="J279" s="20">
        <f t="shared" si="120"/>
        <v>-3.0514939605848768</v>
      </c>
      <c r="K279" s="12">
        <v>153.9</v>
      </c>
      <c r="L279" s="20">
        <f t="shared" si="121"/>
        <v>-0.19493177387914967</v>
      </c>
      <c r="M279" s="12">
        <v>134.4</v>
      </c>
      <c r="N279" s="20">
        <f t="shared" si="122"/>
        <v>2.8273809523809397</v>
      </c>
      <c r="O279" s="12">
        <v>155.4</v>
      </c>
      <c r="P279" s="20">
        <f t="shared" si="123"/>
        <v>-2.8957528957528957</v>
      </c>
      <c r="Q279" s="12">
        <v>202</v>
      </c>
      <c r="R279" s="20">
        <f t="shared" si="124"/>
        <v>-7.5742574257425792</v>
      </c>
      <c r="S279" s="12">
        <v>150.80000000000001</v>
      </c>
      <c r="T279" s="20">
        <f t="shared" si="125"/>
        <v>-0.66312997347480096</v>
      </c>
      <c r="U279" s="12">
        <v>118.9</v>
      </c>
      <c r="V279" s="20">
        <f t="shared" si="126"/>
        <v>-2.1026072329688814</v>
      </c>
      <c r="W279" s="12">
        <v>160.9</v>
      </c>
      <c r="X279" s="20">
        <f t="shared" si="127"/>
        <v>-0.37290242386575156</v>
      </c>
      <c r="Y279" s="12">
        <v>137.69999999999999</v>
      </c>
      <c r="Z279" s="20">
        <f t="shared" si="128"/>
        <v>3.2679738562091507</v>
      </c>
      <c r="AA279" s="12">
        <v>164.4</v>
      </c>
      <c r="AB279" s="20">
        <f t="shared" si="129"/>
        <v>-0.91240875912408748</v>
      </c>
      <c r="AC279" s="12">
        <v>161.30000000000001</v>
      </c>
      <c r="AD279" s="20">
        <f t="shared" si="130"/>
        <v>-2.0458772473651647</v>
      </c>
      <c r="AE279" s="12">
        <v>188.7</v>
      </c>
      <c r="AF279" s="20">
        <f t="shared" si="131"/>
        <v>-2.278749337572858</v>
      </c>
      <c r="AG279" s="12">
        <v>150.19999999999999</v>
      </c>
      <c r="AH279" s="20">
        <f t="shared" si="132"/>
        <v>2.1304926764314365</v>
      </c>
      <c r="AI279" s="12">
        <v>136.30000000000001</v>
      </c>
      <c r="AJ279" s="20">
        <f t="shared" si="133"/>
        <v>5.8694057226705798</v>
      </c>
      <c r="AK279" s="12">
        <v>148.1</v>
      </c>
      <c r="AL279" s="20">
        <f t="shared" si="134"/>
        <v>2.6333558406482145</v>
      </c>
      <c r="AM279" s="11" t="s">
        <v>133</v>
      </c>
      <c r="AN279" s="11">
        <f t="shared" si="144"/>
        <v>156.30000000000001</v>
      </c>
      <c r="AO279" s="20">
        <f t="shared" si="116"/>
        <v>0.12795905310299974</v>
      </c>
      <c r="AP279" s="12">
        <v>137.19999999999999</v>
      </c>
      <c r="AQ279" s="20">
        <f t="shared" si="135"/>
        <v>4.1545189504373301</v>
      </c>
      <c r="AR279" s="12">
        <v>145.4</v>
      </c>
      <c r="AS279" s="20">
        <f t="shared" si="136"/>
        <v>2.2696011004126428</v>
      </c>
      <c r="AT279" s="12">
        <v>150</v>
      </c>
      <c r="AU279" s="20">
        <f t="shared" si="137"/>
        <v>3.7333333333333294</v>
      </c>
      <c r="AV279" s="12">
        <v>135.1</v>
      </c>
      <c r="AW279" s="20">
        <f t="shared" si="138"/>
        <v>3.3308660251665434</v>
      </c>
      <c r="AX279" s="12">
        <v>141.80000000000001</v>
      </c>
      <c r="AY279" s="20">
        <f t="shared" si="139"/>
        <v>3.3850493653032316</v>
      </c>
      <c r="AZ279" s="12">
        <v>154.9</v>
      </c>
      <c r="BA279" s="20">
        <f t="shared" si="140"/>
        <v>1.6785022595222687</v>
      </c>
      <c r="BB279" s="12">
        <v>159.80000000000001</v>
      </c>
      <c r="BC279" s="20">
        <f t="shared" si="141"/>
        <v>-0.87609511889862668</v>
      </c>
      <c r="BD279" s="12">
        <v>146</v>
      </c>
      <c r="BE279" s="20">
        <f t="shared" si="142"/>
        <v>2.7397260273972601</v>
      </c>
      <c r="BF279" s="30">
        <v>154</v>
      </c>
      <c r="BG279" s="39">
        <f t="shared" si="143"/>
        <v>0.45454545454544715</v>
      </c>
    </row>
    <row r="280" spans="1:59" x14ac:dyDescent="0.3">
      <c r="A280" s="11" t="s">
        <v>35</v>
      </c>
      <c r="B280" s="12">
        <v>2020</v>
      </c>
      <c r="C280" s="11" t="s">
        <v>48</v>
      </c>
      <c r="D280" s="11">
        <f t="shared" si="117"/>
        <v>9</v>
      </c>
      <c r="E280" s="12">
        <v>148.4</v>
      </c>
      <c r="F280" s="32">
        <f t="shared" si="118"/>
        <v>-1.6172506738544514</v>
      </c>
      <c r="G280" s="12">
        <v>187.1</v>
      </c>
      <c r="H280" s="20">
        <f t="shared" si="119"/>
        <v>-0.4275788348476659</v>
      </c>
      <c r="I280" s="12">
        <v>152.5</v>
      </c>
      <c r="J280" s="20">
        <f t="shared" si="120"/>
        <v>4.3934426229508121</v>
      </c>
      <c r="K280" s="12">
        <v>153.6</v>
      </c>
      <c r="L280" s="20">
        <f t="shared" si="121"/>
        <v>0</v>
      </c>
      <c r="M280" s="12">
        <v>138.19999999999999</v>
      </c>
      <c r="N280" s="20">
        <f t="shared" si="122"/>
        <v>3.183791606367588</v>
      </c>
      <c r="O280" s="12">
        <v>150.9</v>
      </c>
      <c r="P280" s="20">
        <f t="shared" si="123"/>
        <v>-2.4519549370444116</v>
      </c>
      <c r="Q280" s="12">
        <v>186.7</v>
      </c>
      <c r="R280" s="20">
        <f t="shared" si="124"/>
        <v>7.4450990894483162</v>
      </c>
      <c r="S280" s="12">
        <v>149.80000000000001</v>
      </c>
      <c r="T280" s="20">
        <f t="shared" si="125"/>
        <v>0.33377837116154868</v>
      </c>
      <c r="U280" s="12">
        <v>116.4</v>
      </c>
      <c r="V280" s="20">
        <f t="shared" si="126"/>
        <v>-0.94501718213059138</v>
      </c>
      <c r="W280" s="12">
        <v>160.30000000000001</v>
      </c>
      <c r="X280" s="20">
        <f t="shared" si="127"/>
        <v>0.37429819089207378</v>
      </c>
      <c r="Y280" s="12">
        <v>142.19999999999999</v>
      </c>
      <c r="Z280" s="20">
        <f t="shared" si="128"/>
        <v>3.656821378340378</v>
      </c>
      <c r="AA280" s="12">
        <v>162.9</v>
      </c>
      <c r="AB280" s="20">
        <f t="shared" si="129"/>
        <v>-0.61387354205033762</v>
      </c>
      <c r="AC280" s="12">
        <v>158</v>
      </c>
      <c r="AD280" s="20">
        <f t="shared" si="130"/>
        <v>1.0126582278480976</v>
      </c>
      <c r="AE280" s="12">
        <v>184.4</v>
      </c>
      <c r="AF280" s="20">
        <f t="shared" si="131"/>
        <v>-0.92190889370933682</v>
      </c>
      <c r="AG280" s="12">
        <v>153.4</v>
      </c>
      <c r="AH280" s="20">
        <f t="shared" si="132"/>
        <v>1.4993481095175898</v>
      </c>
      <c r="AI280" s="12">
        <v>144.30000000000001</v>
      </c>
      <c r="AJ280" s="20">
        <f t="shared" si="133"/>
        <v>4.3659043659043535</v>
      </c>
      <c r="AK280" s="12">
        <v>152</v>
      </c>
      <c r="AL280" s="20">
        <f t="shared" si="134"/>
        <v>1.9736842105263157</v>
      </c>
      <c r="AM280" s="11" t="s">
        <v>133</v>
      </c>
      <c r="AN280" s="11">
        <f t="shared" si="144"/>
        <v>156.30000000000001</v>
      </c>
      <c r="AO280" s="20">
        <f t="shared" si="116"/>
        <v>0.12795905310299974</v>
      </c>
      <c r="AP280" s="12">
        <v>142.9</v>
      </c>
      <c r="AQ280" s="20">
        <f t="shared" si="135"/>
        <v>2.7291812456263163</v>
      </c>
      <c r="AR280" s="12">
        <v>148.69999999999999</v>
      </c>
      <c r="AS280" s="20">
        <f t="shared" si="136"/>
        <v>2.2192333557498398</v>
      </c>
      <c r="AT280" s="12">
        <v>155.6</v>
      </c>
      <c r="AU280" s="20">
        <f t="shared" si="137"/>
        <v>2.5064267352185126</v>
      </c>
      <c r="AV280" s="12">
        <v>139.6</v>
      </c>
      <c r="AW280" s="20">
        <f t="shared" si="138"/>
        <v>4.8710601719197788</v>
      </c>
      <c r="AX280" s="12">
        <v>146.6</v>
      </c>
      <c r="AY280" s="20">
        <f t="shared" si="139"/>
        <v>3.9563437926330227</v>
      </c>
      <c r="AZ280" s="12">
        <v>157.5</v>
      </c>
      <c r="BA280" s="20">
        <f t="shared" si="140"/>
        <v>3.1746031746031744</v>
      </c>
      <c r="BB280" s="12">
        <v>158.4</v>
      </c>
      <c r="BC280" s="20">
        <f t="shared" si="141"/>
        <v>-1.3888888888888995</v>
      </c>
      <c r="BD280" s="12">
        <v>150</v>
      </c>
      <c r="BE280" s="20">
        <f t="shared" si="142"/>
        <v>2.8666666666666742</v>
      </c>
      <c r="BF280" s="30">
        <v>154.69999999999999</v>
      </c>
      <c r="BG280" s="39">
        <f t="shared" si="143"/>
        <v>1.8099547511312291</v>
      </c>
    </row>
    <row r="281" spans="1:59" x14ac:dyDescent="0.3">
      <c r="A281" s="11" t="s">
        <v>30</v>
      </c>
      <c r="B281" s="12">
        <v>2020</v>
      </c>
      <c r="C281" s="11" t="s">
        <v>50</v>
      </c>
      <c r="D281" s="11">
        <f t="shared" si="117"/>
        <v>10</v>
      </c>
      <c r="E281" s="12">
        <v>146</v>
      </c>
      <c r="F281" s="32">
        <f t="shared" si="118"/>
        <v>3.1506849315068455</v>
      </c>
      <c r="G281" s="12">
        <v>186.3</v>
      </c>
      <c r="H281" s="20">
        <f t="shared" si="119"/>
        <v>3.9720880300590324</v>
      </c>
      <c r="I281" s="12">
        <v>159.19999999999999</v>
      </c>
      <c r="J281" s="20">
        <f t="shared" si="120"/>
        <v>3.5175879396985068</v>
      </c>
      <c r="K281" s="12">
        <v>153.6</v>
      </c>
      <c r="L281" s="20">
        <f t="shared" si="121"/>
        <v>6.5104166666662966E-2</v>
      </c>
      <c r="M281" s="12">
        <v>142.6</v>
      </c>
      <c r="N281" s="20">
        <f t="shared" si="122"/>
        <v>-4.8387096774193585</v>
      </c>
      <c r="O281" s="12">
        <v>147.19999999999999</v>
      </c>
      <c r="P281" s="20">
        <f t="shared" si="123"/>
        <v>5.7744565217391308</v>
      </c>
      <c r="Q281" s="12">
        <v>200.6</v>
      </c>
      <c r="R281" s="20">
        <f t="shared" si="124"/>
        <v>12.662013958125625</v>
      </c>
      <c r="S281" s="12">
        <v>150.30000000000001</v>
      </c>
      <c r="T281" s="20">
        <f t="shared" si="125"/>
        <v>1.2641383898868777</v>
      </c>
      <c r="U281" s="12">
        <v>115.3</v>
      </c>
      <c r="V281" s="20">
        <f t="shared" si="126"/>
        <v>2.428447528187335</v>
      </c>
      <c r="W281" s="12">
        <v>160.9</v>
      </c>
      <c r="X281" s="20">
        <f t="shared" si="127"/>
        <v>0.24860161591050695</v>
      </c>
      <c r="Y281" s="12">
        <v>147.4</v>
      </c>
      <c r="Z281" s="20">
        <f t="shared" si="128"/>
        <v>-5.5630936227951269</v>
      </c>
      <c r="AA281" s="12">
        <v>161.9</v>
      </c>
      <c r="AB281" s="20">
        <f t="shared" si="129"/>
        <v>1.7912291537986447</v>
      </c>
      <c r="AC281" s="12">
        <v>159.6</v>
      </c>
      <c r="AD281" s="20">
        <f t="shared" si="130"/>
        <v>3.0075187969924881</v>
      </c>
      <c r="AE281" s="12">
        <v>182.7</v>
      </c>
      <c r="AF281" s="20">
        <f t="shared" si="131"/>
        <v>3.284072249589491</v>
      </c>
      <c r="AG281" s="12">
        <v>155.69999999999999</v>
      </c>
      <c r="AH281" s="20">
        <f t="shared" si="132"/>
        <v>-3.3397559409120028</v>
      </c>
      <c r="AI281" s="12">
        <v>150.6</v>
      </c>
      <c r="AJ281" s="20">
        <f t="shared" si="133"/>
        <v>-9.6281540504648078</v>
      </c>
      <c r="AK281" s="12">
        <v>155</v>
      </c>
      <c r="AL281" s="20">
        <f t="shared" si="134"/>
        <v>-4.3225806451612829</v>
      </c>
      <c r="AM281" s="11" t="s">
        <v>32</v>
      </c>
      <c r="AN281" s="11">
        <v>156.5</v>
      </c>
      <c r="AO281" s="20">
        <f t="shared" si="116"/>
        <v>0.95846645367412142</v>
      </c>
      <c r="AP281" s="12">
        <v>146.80000000000001</v>
      </c>
      <c r="AQ281" s="20">
        <f t="shared" si="135"/>
        <v>-6.6076294277929275</v>
      </c>
      <c r="AR281" s="12">
        <v>152</v>
      </c>
      <c r="AS281" s="20">
        <f t="shared" si="136"/>
        <v>-4.5394736842105301</v>
      </c>
      <c r="AT281" s="12">
        <v>159.5</v>
      </c>
      <c r="AU281" s="20">
        <f t="shared" si="137"/>
        <v>-5.3291536050156738</v>
      </c>
      <c r="AV281" s="12">
        <v>146.4</v>
      </c>
      <c r="AW281" s="20">
        <f t="shared" si="138"/>
        <v>-7.5136612021857925</v>
      </c>
      <c r="AX281" s="12">
        <v>152.4</v>
      </c>
      <c r="AY281" s="20">
        <f t="shared" si="139"/>
        <v>-6.824146981627301</v>
      </c>
      <c r="AZ281" s="12">
        <v>162.5</v>
      </c>
      <c r="BA281" s="20">
        <f t="shared" si="140"/>
        <v>-4.1846153846153911</v>
      </c>
      <c r="BB281" s="12">
        <v>156.19999999999999</v>
      </c>
      <c r="BC281" s="20">
        <f t="shared" si="141"/>
        <v>1.2163892445582625</v>
      </c>
      <c r="BD281" s="12">
        <v>154.30000000000001</v>
      </c>
      <c r="BE281" s="20">
        <f t="shared" si="142"/>
        <v>-5.2495139338950239</v>
      </c>
      <c r="BF281" s="30">
        <v>157.5</v>
      </c>
      <c r="BG281" s="39">
        <f t="shared" si="143"/>
        <v>-1.4603174603174676</v>
      </c>
    </row>
    <row r="282" spans="1:59" x14ac:dyDescent="0.3">
      <c r="A282" s="11" t="s">
        <v>33</v>
      </c>
      <c r="B282" s="12">
        <v>2020</v>
      </c>
      <c r="C282" s="11" t="s">
        <v>50</v>
      </c>
      <c r="D282" s="11">
        <f t="shared" si="117"/>
        <v>10</v>
      </c>
      <c r="E282" s="12">
        <v>150.6</v>
      </c>
      <c r="F282" s="32">
        <f t="shared" si="118"/>
        <v>-2.0584329349269552</v>
      </c>
      <c r="G282" s="12">
        <v>193.7</v>
      </c>
      <c r="H282" s="20">
        <f t="shared" si="119"/>
        <v>-2.4780588538977715</v>
      </c>
      <c r="I282" s="12">
        <v>164.8</v>
      </c>
      <c r="J282" s="20">
        <f t="shared" si="120"/>
        <v>-2.0631067961165082</v>
      </c>
      <c r="K282" s="12">
        <v>153.69999999999999</v>
      </c>
      <c r="L282" s="20">
        <f t="shared" si="121"/>
        <v>-6.5061808718278671E-2</v>
      </c>
      <c r="M282" s="12">
        <v>135.69999999999999</v>
      </c>
      <c r="N282" s="20">
        <f t="shared" si="122"/>
        <v>3.2424465733235124</v>
      </c>
      <c r="O282" s="12">
        <v>155.69999999999999</v>
      </c>
      <c r="P282" s="20">
        <f t="shared" si="123"/>
        <v>-2.8901734104046244</v>
      </c>
      <c r="Q282" s="12">
        <v>226</v>
      </c>
      <c r="R282" s="20">
        <f t="shared" si="124"/>
        <v>-7.4336283185840761</v>
      </c>
      <c r="S282" s="12">
        <v>152.19999999999999</v>
      </c>
      <c r="T282" s="20">
        <f t="shared" si="125"/>
        <v>-0.8541392904073476</v>
      </c>
      <c r="U282" s="12">
        <v>118.1</v>
      </c>
      <c r="V282" s="20">
        <f t="shared" si="126"/>
        <v>-1.6088060965283586</v>
      </c>
      <c r="W282" s="12">
        <v>161.30000000000001</v>
      </c>
      <c r="X282" s="20">
        <f t="shared" si="127"/>
        <v>-0.18598884066956686</v>
      </c>
      <c r="Y282" s="12">
        <v>139.19999999999999</v>
      </c>
      <c r="Z282" s="20">
        <f t="shared" si="128"/>
        <v>3.4482758620689737</v>
      </c>
      <c r="AA282" s="12">
        <v>164.8</v>
      </c>
      <c r="AB282" s="20">
        <f t="shared" si="129"/>
        <v>-0.97087378640778077</v>
      </c>
      <c r="AC282" s="12">
        <v>164.4</v>
      </c>
      <c r="AD282" s="20">
        <f t="shared" si="130"/>
        <v>-1.824817518248175</v>
      </c>
      <c r="AE282" s="12">
        <v>188.7</v>
      </c>
      <c r="AF282" s="20">
        <f t="shared" si="131"/>
        <v>-2.3317435082140845</v>
      </c>
      <c r="AG282" s="12">
        <v>150.5</v>
      </c>
      <c r="AH282" s="20">
        <f t="shared" si="132"/>
        <v>2.1262458471760723</v>
      </c>
      <c r="AI282" s="12">
        <v>136.1</v>
      </c>
      <c r="AJ282" s="20">
        <f t="shared" si="133"/>
        <v>6.2454077883908896</v>
      </c>
      <c r="AK282" s="12">
        <v>148.30000000000001</v>
      </c>
      <c r="AL282" s="20">
        <f t="shared" si="134"/>
        <v>2.6972353337828725</v>
      </c>
      <c r="AM282" s="11" t="s">
        <v>134</v>
      </c>
      <c r="AN282" s="11">
        <f t="shared" si="144"/>
        <v>156.5</v>
      </c>
      <c r="AO282" s="20">
        <f t="shared" si="116"/>
        <v>0.95846645367412142</v>
      </c>
      <c r="AP282" s="12">
        <v>137.1</v>
      </c>
      <c r="AQ282" s="20">
        <f t="shared" si="135"/>
        <v>4.3763676148796495</v>
      </c>
      <c r="AR282" s="12">
        <v>145.1</v>
      </c>
      <c r="AS282" s="20">
        <f t="shared" si="136"/>
        <v>2.4810475534114365</v>
      </c>
      <c r="AT282" s="12">
        <v>151</v>
      </c>
      <c r="AU282" s="20">
        <f t="shared" si="137"/>
        <v>3.5099337748344444</v>
      </c>
      <c r="AV282" s="12">
        <v>135.4</v>
      </c>
      <c r="AW282" s="20">
        <f t="shared" si="138"/>
        <v>3.8404726735598147</v>
      </c>
      <c r="AX282" s="12">
        <v>142</v>
      </c>
      <c r="AY282" s="20">
        <f t="shared" si="139"/>
        <v>3.169014084507042</v>
      </c>
      <c r="AZ282" s="12">
        <v>155.69999999999999</v>
      </c>
      <c r="BA282" s="20">
        <f t="shared" si="140"/>
        <v>1.7983301220295516</v>
      </c>
      <c r="BB282" s="12">
        <v>158.1</v>
      </c>
      <c r="BC282" s="20">
        <f t="shared" si="141"/>
        <v>-0.69576217583807354</v>
      </c>
      <c r="BD282" s="12">
        <v>146.19999999999999</v>
      </c>
      <c r="BE282" s="20">
        <f t="shared" si="142"/>
        <v>2.8727770177838696</v>
      </c>
      <c r="BF282" s="30">
        <v>155.19999999999999</v>
      </c>
      <c r="BG282" s="39">
        <f t="shared" si="143"/>
        <v>0.77319587628867081</v>
      </c>
    </row>
    <row r="283" spans="1:59" x14ac:dyDescent="0.3">
      <c r="A283" s="11" t="s">
        <v>35</v>
      </c>
      <c r="B283" s="12">
        <v>2020</v>
      </c>
      <c r="C283" s="11" t="s">
        <v>50</v>
      </c>
      <c r="D283" s="11">
        <f t="shared" si="117"/>
        <v>10</v>
      </c>
      <c r="E283" s="12">
        <v>147.5</v>
      </c>
      <c r="F283" s="32">
        <f t="shared" si="118"/>
        <v>-1.4237288135593182</v>
      </c>
      <c r="G283" s="12">
        <v>188.9</v>
      </c>
      <c r="H283" s="20">
        <f t="shared" si="119"/>
        <v>-0.15881418740074713</v>
      </c>
      <c r="I283" s="12">
        <v>161.4</v>
      </c>
      <c r="J283" s="20">
        <f t="shared" si="120"/>
        <v>6.3197026022304756</v>
      </c>
      <c r="K283" s="12">
        <v>153.6</v>
      </c>
      <c r="L283" s="20">
        <f t="shared" si="121"/>
        <v>0.13020833333334444</v>
      </c>
      <c r="M283" s="12">
        <v>140.1</v>
      </c>
      <c r="N283" s="20">
        <f t="shared" si="122"/>
        <v>3.7830121341898728</v>
      </c>
      <c r="O283" s="12">
        <v>151.19999999999999</v>
      </c>
      <c r="P283" s="20">
        <f t="shared" si="123"/>
        <v>-3.1084656084656008</v>
      </c>
      <c r="Q283" s="12">
        <v>209.2</v>
      </c>
      <c r="R283" s="20">
        <f t="shared" si="124"/>
        <v>6.2141491395793498</v>
      </c>
      <c r="S283" s="12">
        <v>150.9</v>
      </c>
      <c r="T283" s="20">
        <f t="shared" si="125"/>
        <v>3.313452617627568</v>
      </c>
      <c r="U283" s="12">
        <v>116.2</v>
      </c>
      <c r="V283" s="20">
        <f t="shared" si="126"/>
        <v>-1.1187607573149718</v>
      </c>
      <c r="W283" s="12">
        <v>161</v>
      </c>
      <c r="X283" s="20">
        <f t="shared" si="127"/>
        <v>0.6211180124223602</v>
      </c>
      <c r="Y283" s="12">
        <v>144</v>
      </c>
      <c r="Z283" s="20">
        <f t="shared" si="128"/>
        <v>4.1666666666666661</v>
      </c>
      <c r="AA283" s="12">
        <v>163.19999999999999</v>
      </c>
      <c r="AB283" s="20">
        <f t="shared" si="129"/>
        <v>-0.30637254901960786</v>
      </c>
      <c r="AC283" s="12">
        <v>161.4</v>
      </c>
      <c r="AD283" s="20">
        <f t="shared" si="130"/>
        <v>1.2391573729863692</v>
      </c>
      <c r="AE283" s="12">
        <v>184.3</v>
      </c>
      <c r="AF283" s="20">
        <f t="shared" si="131"/>
        <v>-0.4883342376559987</v>
      </c>
      <c r="AG283" s="12">
        <v>153.69999999999999</v>
      </c>
      <c r="AH283" s="20">
        <f t="shared" si="132"/>
        <v>1.6916070266753565</v>
      </c>
      <c r="AI283" s="12">
        <v>144.6</v>
      </c>
      <c r="AJ283" s="20">
        <f t="shared" si="133"/>
        <v>4.4260027662517336</v>
      </c>
      <c r="AK283" s="12">
        <v>152.30000000000001</v>
      </c>
      <c r="AL283" s="20">
        <f t="shared" si="134"/>
        <v>2.1011162179908003</v>
      </c>
      <c r="AM283" s="11" t="s">
        <v>134</v>
      </c>
      <c r="AN283" s="11">
        <f t="shared" si="144"/>
        <v>156.5</v>
      </c>
      <c r="AO283" s="20">
        <f t="shared" si="116"/>
        <v>0.95846645367412142</v>
      </c>
      <c r="AP283" s="12">
        <v>143.1</v>
      </c>
      <c r="AQ283" s="20">
        <f t="shared" si="135"/>
        <v>3.074772886093645</v>
      </c>
      <c r="AR283" s="12">
        <v>148.69999999999999</v>
      </c>
      <c r="AS283" s="20">
        <f t="shared" si="136"/>
        <v>2.7572293207801097</v>
      </c>
      <c r="AT283" s="12">
        <v>156.30000000000001</v>
      </c>
      <c r="AU283" s="20">
        <f t="shared" si="137"/>
        <v>2.6231605886116403</v>
      </c>
      <c r="AV283" s="12">
        <v>140.6</v>
      </c>
      <c r="AW283" s="20">
        <f t="shared" si="138"/>
        <v>3.9118065433854912</v>
      </c>
      <c r="AX283" s="12">
        <v>146.5</v>
      </c>
      <c r="AY283" s="20">
        <f t="shared" si="139"/>
        <v>4.8464163822525563</v>
      </c>
      <c r="AZ283" s="12">
        <v>158.5</v>
      </c>
      <c r="BA283" s="20">
        <f t="shared" si="140"/>
        <v>1.9558359621451069</v>
      </c>
      <c r="BB283" s="12">
        <v>157</v>
      </c>
      <c r="BC283" s="20">
        <f t="shared" si="141"/>
        <v>-0.50955414012739575</v>
      </c>
      <c r="BD283" s="12">
        <v>150.4</v>
      </c>
      <c r="BE283" s="20">
        <f t="shared" si="142"/>
        <v>2.7260638297872299</v>
      </c>
      <c r="BF283" s="30">
        <v>156.4</v>
      </c>
      <c r="BG283" s="39">
        <f t="shared" si="143"/>
        <v>2.1739130434782643</v>
      </c>
    </row>
    <row r="284" spans="1:59" x14ac:dyDescent="0.3">
      <c r="A284" s="11" t="s">
        <v>30</v>
      </c>
      <c r="B284" s="12">
        <v>2020</v>
      </c>
      <c r="C284" s="11" t="s">
        <v>53</v>
      </c>
      <c r="D284" s="11">
        <f t="shared" si="117"/>
        <v>11</v>
      </c>
      <c r="E284" s="12">
        <v>145.4</v>
      </c>
      <c r="F284" s="32">
        <f t="shared" si="118"/>
        <v>2.9573590096285991</v>
      </c>
      <c r="G284" s="12">
        <v>188.6</v>
      </c>
      <c r="H284" s="20">
        <f t="shared" si="119"/>
        <v>3.6585365853658569</v>
      </c>
      <c r="I284" s="12">
        <v>171.6</v>
      </c>
      <c r="J284" s="20">
        <f t="shared" si="120"/>
        <v>3.0885780885780956</v>
      </c>
      <c r="K284" s="12">
        <v>153.80000000000001</v>
      </c>
      <c r="L284" s="20">
        <f t="shared" si="121"/>
        <v>6.5019505851751827E-2</v>
      </c>
      <c r="M284" s="12">
        <v>145.4</v>
      </c>
      <c r="N284" s="20">
        <f t="shared" si="122"/>
        <v>-5.0894085281980779</v>
      </c>
      <c r="O284" s="12">
        <v>146.5</v>
      </c>
      <c r="P284" s="20">
        <f t="shared" si="123"/>
        <v>2.7303754266211606</v>
      </c>
      <c r="Q284" s="12">
        <v>222.2</v>
      </c>
      <c r="R284" s="20">
        <f t="shared" si="124"/>
        <v>10.396039603960407</v>
      </c>
      <c r="S284" s="12">
        <v>155.9</v>
      </c>
      <c r="T284" s="20">
        <f t="shared" si="125"/>
        <v>1.796023091725454</v>
      </c>
      <c r="U284" s="12">
        <v>114.9</v>
      </c>
      <c r="V284" s="20">
        <f t="shared" si="126"/>
        <v>2.0017406440382914</v>
      </c>
      <c r="W284" s="12">
        <v>162</v>
      </c>
      <c r="X284" s="20">
        <f t="shared" si="127"/>
        <v>-0.37037037037036685</v>
      </c>
      <c r="Y284" s="12">
        <v>150</v>
      </c>
      <c r="Z284" s="20">
        <f t="shared" si="128"/>
        <v>-5.6666666666666661</v>
      </c>
      <c r="AA284" s="12">
        <v>162.69999999999999</v>
      </c>
      <c r="AB284" s="20">
        <f t="shared" si="129"/>
        <v>1.4751075599262482</v>
      </c>
      <c r="AC284" s="12">
        <v>163.4</v>
      </c>
      <c r="AD284" s="20">
        <f t="shared" si="130"/>
        <v>2.203182374541</v>
      </c>
      <c r="AE284" s="12">
        <v>183.4</v>
      </c>
      <c r="AF284" s="20">
        <f t="shared" si="131"/>
        <v>2.9443838604143977</v>
      </c>
      <c r="AG284" s="12">
        <v>156.30000000000001</v>
      </c>
      <c r="AH284" s="20">
        <f t="shared" si="132"/>
        <v>-3.3269353806781936</v>
      </c>
      <c r="AI284" s="12">
        <v>151</v>
      </c>
      <c r="AJ284" s="20">
        <f t="shared" si="133"/>
        <v>-9.6688741721854257</v>
      </c>
      <c r="AK284" s="12">
        <v>155.5</v>
      </c>
      <c r="AL284" s="20">
        <f t="shared" si="134"/>
        <v>-4.3086816720257159</v>
      </c>
      <c r="AM284" s="11" t="s">
        <v>32</v>
      </c>
      <c r="AN284" s="11">
        <v>158</v>
      </c>
      <c r="AO284" s="20">
        <f t="shared" si="116"/>
        <v>0.25316455696202894</v>
      </c>
      <c r="AP284" s="12">
        <v>147.5</v>
      </c>
      <c r="AQ284" s="20">
        <f t="shared" si="135"/>
        <v>-6.9152542372881278</v>
      </c>
      <c r="AR284" s="12">
        <v>152.80000000000001</v>
      </c>
      <c r="AS284" s="20">
        <f t="shared" si="136"/>
        <v>-5.0392670157068169</v>
      </c>
      <c r="AT284" s="12">
        <v>160.4</v>
      </c>
      <c r="AU284" s="20">
        <f t="shared" si="137"/>
        <v>-5.2369077306733205</v>
      </c>
      <c r="AV284" s="12">
        <v>146.1</v>
      </c>
      <c r="AW284" s="20">
        <f t="shared" si="138"/>
        <v>-7.4606433949349809</v>
      </c>
      <c r="AX284" s="12">
        <v>153.6</v>
      </c>
      <c r="AY284" s="20">
        <f t="shared" si="139"/>
        <v>-5.9895833333333259</v>
      </c>
      <c r="AZ284" s="12">
        <v>161.6</v>
      </c>
      <c r="BA284" s="20">
        <f t="shared" si="140"/>
        <v>-3.2178217821782109</v>
      </c>
      <c r="BB284" s="12">
        <v>156.19999999999999</v>
      </c>
      <c r="BC284" s="20">
        <f t="shared" si="141"/>
        <v>1.088348271446874</v>
      </c>
      <c r="BD284" s="12">
        <v>154.5</v>
      </c>
      <c r="BE284" s="20">
        <f t="shared" si="142"/>
        <v>-5.1132686084142431</v>
      </c>
      <c r="BF284" s="30">
        <v>159.80000000000001</v>
      </c>
      <c r="BG284" s="39">
        <f t="shared" si="143"/>
        <v>-1.9399249061326798</v>
      </c>
    </row>
    <row r="285" spans="1:59" x14ac:dyDescent="0.3">
      <c r="A285" s="11" t="s">
        <v>33</v>
      </c>
      <c r="B285" s="12">
        <v>2020</v>
      </c>
      <c r="C285" s="11" t="s">
        <v>53</v>
      </c>
      <c r="D285" s="11">
        <f t="shared" si="117"/>
        <v>11</v>
      </c>
      <c r="E285" s="12">
        <v>149.69999999999999</v>
      </c>
      <c r="F285" s="32">
        <f t="shared" si="118"/>
        <v>-1.9372077488309805</v>
      </c>
      <c r="G285" s="12">
        <v>195.5</v>
      </c>
      <c r="H285" s="20">
        <f t="shared" si="119"/>
        <v>-2.3017902813299234</v>
      </c>
      <c r="I285" s="12">
        <v>176.9</v>
      </c>
      <c r="J285" s="20">
        <f t="shared" si="120"/>
        <v>-1.8654607122668236</v>
      </c>
      <c r="K285" s="12">
        <v>153.9</v>
      </c>
      <c r="L285" s="20">
        <f t="shared" si="121"/>
        <v>-6.4977257959710405E-2</v>
      </c>
      <c r="M285" s="12">
        <v>138</v>
      </c>
      <c r="N285" s="20">
        <f t="shared" si="122"/>
        <v>3.405797101449267</v>
      </c>
      <c r="O285" s="12">
        <v>150.5</v>
      </c>
      <c r="P285" s="20">
        <f t="shared" si="123"/>
        <v>-1.3953488372092986</v>
      </c>
      <c r="Q285" s="12">
        <v>245.3</v>
      </c>
      <c r="R285" s="20">
        <f t="shared" si="124"/>
        <v>-6.2372604973501877</v>
      </c>
      <c r="S285" s="12">
        <v>158.69999999999999</v>
      </c>
      <c r="T285" s="20">
        <f t="shared" si="125"/>
        <v>-1.1972274732198975</v>
      </c>
      <c r="U285" s="12">
        <v>117.2</v>
      </c>
      <c r="V285" s="20">
        <f t="shared" si="126"/>
        <v>-1.2798634812286689</v>
      </c>
      <c r="W285" s="12">
        <v>161.4</v>
      </c>
      <c r="X285" s="20">
        <f t="shared" si="127"/>
        <v>0.24783147459727736</v>
      </c>
      <c r="Y285" s="12">
        <v>141.5</v>
      </c>
      <c r="Z285" s="20">
        <f t="shared" si="128"/>
        <v>3.5335689045936398</v>
      </c>
      <c r="AA285" s="12">
        <v>165.1</v>
      </c>
      <c r="AB285" s="20">
        <f t="shared" si="129"/>
        <v>-0.78740157480313933</v>
      </c>
      <c r="AC285" s="12">
        <v>167</v>
      </c>
      <c r="AD285" s="20">
        <f t="shared" si="130"/>
        <v>-1.3772455089820426</v>
      </c>
      <c r="AE285" s="12">
        <v>188.8</v>
      </c>
      <c r="AF285" s="20">
        <f t="shared" si="131"/>
        <v>-2.1186440677966099</v>
      </c>
      <c r="AG285" s="12">
        <v>151.1</v>
      </c>
      <c r="AH285" s="20">
        <f t="shared" si="132"/>
        <v>2.1178027796161598</v>
      </c>
      <c r="AI285" s="12">
        <v>136.4</v>
      </c>
      <c r="AJ285" s="20">
        <f t="shared" si="133"/>
        <v>6.2316715542521992</v>
      </c>
      <c r="AK285" s="12">
        <v>148.80000000000001</v>
      </c>
      <c r="AL285" s="20">
        <f t="shared" si="134"/>
        <v>2.6881720430107525</v>
      </c>
      <c r="AM285" s="11" t="s">
        <v>135</v>
      </c>
      <c r="AN285" s="11">
        <f t="shared" si="144"/>
        <v>158</v>
      </c>
      <c r="AO285" s="20">
        <f t="shared" si="116"/>
        <v>0.25316455696202894</v>
      </c>
      <c r="AP285" s="12">
        <v>137.30000000000001</v>
      </c>
      <c r="AQ285" s="20">
        <f t="shared" si="135"/>
        <v>4.5884923525127332</v>
      </c>
      <c r="AR285" s="12">
        <v>145.1</v>
      </c>
      <c r="AS285" s="20">
        <f t="shared" si="136"/>
        <v>2.8256374913852476</v>
      </c>
      <c r="AT285" s="12">
        <v>152</v>
      </c>
      <c r="AU285" s="20">
        <f t="shared" si="137"/>
        <v>3.4210526315789398</v>
      </c>
      <c r="AV285" s="12">
        <v>135.19999999999999</v>
      </c>
      <c r="AW285" s="20">
        <f t="shared" si="138"/>
        <v>3.8461538461538587</v>
      </c>
      <c r="AX285" s="12">
        <v>144.4</v>
      </c>
      <c r="AY285" s="20">
        <f t="shared" si="139"/>
        <v>2.7700831024930745</v>
      </c>
      <c r="AZ285" s="12">
        <v>156.4</v>
      </c>
      <c r="BA285" s="20">
        <f t="shared" si="140"/>
        <v>1.4066496163682791</v>
      </c>
      <c r="BB285" s="12">
        <v>157.9</v>
      </c>
      <c r="BC285" s="20">
        <f t="shared" si="141"/>
        <v>-0.63331222292590239</v>
      </c>
      <c r="BD285" s="12">
        <v>146.6</v>
      </c>
      <c r="BE285" s="20">
        <f t="shared" si="142"/>
        <v>2.7967257844474727</v>
      </c>
      <c r="BF285" s="30">
        <v>156.69999999999999</v>
      </c>
      <c r="BG285" s="39">
        <f t="shared" si="143"/>
        <v>1.0848755583918426</v>
      </c>
    </row>
    <row r="286" spans="1:59" x14ac:dyDescent="0.3">
      <c r="A286" s="11" t="s">
        <v>35</v>
      </c>
      <c r="B286" s="12">
        <v>2020</v>
      </c>
      <c r="C286" s="11" t="s">
        <v>53</v>
      </c>
      <c r="D286" s="11">
        <f t="shared" si="117"/>
        <v>11</v>
      </c>
      <c r="E286" s="12">
        <v>146.80000000000001</v>
      </c>
      <c r="F286" s="32">
        <f t="shared" si="118"/>
        <v>-1.498637602179848</v>
      </c>
      <c r="G286" s="12">
        <v>191</v>
      </c>
      <c r="H286" s="20">
        <f t="shared" si="119"/>
        <v>-1.3089005235602094</v>
      </c>
      <c r="I286" s="12">
        <v>173.6</v>
      </c>
      <c r="J286" s="20">
        <f t="shared" si="120"/>
        <v>-0.11520737327188285</v>
      </c>
      <c r="K286" s="12">
        <v>153.80000000000001</v>
      </c>
      <c r="L286" s="20">
        <f t="shared" si="121"/>
        <v>0.13003901170350365</v>
      </c>
      <c r="M286" s="12">
        <v>142.69999999999999</v>
      </c>
      <c r="N286" s="20">
        <f t="shared" si="122"/>
        <v>5.1156271899089081</v>
      </c>
      <c r="O286" s="12">
        <v>148.4</v>
      </c>
      <c r="P286" s="20">
        <f t="shared" si="123"/>
        <v>-1.6846361185983827</v>
      </c>
      <c r="Q286" s="12">
        <v>230</v>
      </c>
      <c r="R286" s="20">
        <f t="shared" si="124"/>
        <v>-2.0869565217391353</v>
      </c>
      <c r="S286" s="12">
        <v>156.80000000000001</v>
      </c>
      <c r="T286" s="20">
        <f t="shared" si="125"/>
        <v>1.7219387755101967</v>
      </c>
      <c r="U286" s="12">
        <v>115.7</v>
      </c>
      <c r="V286" s="20">
        <f t="shared" si="126"/>
        <v>-1.1235955056179752</v>
      </c>
      <c r="W286" s="12">
        <v>161.80000000000001</v>
      </c>
      <c r="X286" s="20">
        <f t="shared" si="127"/>
        <v>1.0506798516687197</v>
      </c>
      <c r="Y286" s="12">
        <v>146.5</v>
      </c>
      <c r="Z286" s="20">
        <f t="shared" si="128"/>
        <v>4.7098976109215052</v>
      </c>
      <c r="AA286" s="12">
        <v>163.80000000000001</v>
      </c>
      <c r="AB286" s="20">
        <f t="shared" si="129"/>
        <v>-0.1221001221001325</v>
      </c>
      <c r="AC286" s="12">
        <v>164.7</v>
      </c>
      <c r="AD286" s="20">
        <f t="shared" si="130"/>
        <v>-0.12143290831814733</v>
      </c>
      <c r="AE286" s="12">
        <v>184.8</v>
      </c>
      <c r="AF286" s="20">
        <f t="shared" si="131"/>
        <v>-0.64935064935065845</v>
      </c>
      <c r="AG286" s="12">
        <v>154.30000000000001</v>
      </c>
      <c r="AH286" s="20">
        <f t="shared" si="132"/>
        <v>1.7498379779649957</v>
      </c>
      <c r="AI286" s="12">
        <v>144.9</v>
      </c>
      <c r="AJ286" s="20">
        <f t="shared" si="133"/>
        <v>4.6238785369220068</v>
      </c>
      <c r="AK286" s="12">
        <v>152.80000000000001</v>
      </c>
      <c r="AL286" s="20">
        <f t="shared" si="134"/>
        <v>2.2905759162303663</v>
      </c>
      <c r="AM286" s="11" t="s">
        <v>135</v>
      </c>
      <c r="AN286" s="11">
        <f t="shared" si="144"/>
        <v>158</v>
      </c>
      <c r="AO286" s="20">
        <f t="shared" si="116"/>
        <v>0.25316455696202894</v>
      </c>
      <c r="AP286" s="12">
        <v>143.6</v>
      </c>
      <c r="AQ286" s="20">
        <f t="shared" si="135"/>
        <v>3.55153203342618</v>
      </c>
      <c r="AR286" s="12">
        <v>149.19999999999999</v>
      </c>
      <c r="AS286" s="20">
        <f t="shared" si="136"/>
        <v>2.8150134048257489</v>
      </c>
      <c r="AT286" s="12">
        <v>157.19999999999999</v>
      </c>
      <c r="AU286" s="20">
        <f t="shared" si="137"/>
        <v>2.7989821882951693</v>
      </c>
      <c r="AV286" s="12">
        <v>140.4</v>
      </c>
      <c r="AW286" s="20">
        <f t="shared" si="138"/>
        <v>4.2735042735042734</v>
      </c>
      <c r="AX286" s="12">
        <v>148.4</v>
      </c>
      <c r="AY286" s="20">
        <f t="shared" si="139"/>
        <v>3.7061994609164421</v>
      </c>
      <c r="AZ286" s="12">
        <v>158.6</v>
      </c>
      <c r="BA286" s="20">
        <f t="shared" si="140"/>
        <v>2.7112232030264893</v>
      </c>
      <c r="BB286" s="12">
        <v>156.9</v>
      </c>
      <c r="BC286" s="20">
        <f t="shared" si="141"/>
        <v>-0.19120458891014108</v>
      </c>
      <c r="BD286" s="12">
        <v>150.69999999999999</v>
      </c>
      <c r="BE286" s="20">
        <f t="shared" si="142"/>
        <v>2.9860650298606508</v>
      </c>
      <c r="BF286" s="30">
        <v>158.4</v>
      </c>
      <c r="BG286" s="39">
        <f t="shared" si="143"/>
        <v>1.4520202020201913</v>
      </c>
    </row>
    <row r="287" spans="1:59" x14ac:dyDescent="0.3">
      <c r="A287" s="11" t="s">
        <v>30</v>
      </c>
      <c r="B287" s="12">
        <v>2020</v>
      </c>
      <c r="C287" s="11" t="s">
        <v>55</v>
      </c>
      <c r="D287" s="11">
        <f t="shared" si="117"/>
        <v>12</v>
      </c>
      <c r="E287" s="12">
        <v>144.6</v>
      </c>
      <c r="F287" s="32">
        <f t="shared" si="118"/>
        <v>3.0428769017980679</v>
      </c>
      <c r="G287" s="12">
        <v>188.5</v>
      </c>
      <c r="H287" s="20">
        <f t="shared" si="119"/>
        <v>3.8196286472148482</v>
      </c>
      <c r="I287" s="12">
        <v>173.4</v>
      </c>
      <c r="J287" s="20">
        <f t="shared" si="120"/>
        <v>2.8258362168396802</v>
      </c>
      <c r="K287" s="12">
        <v>154</v>
      </c>
      <c r="L287" s="20">
        <f t="shared" si="121"/>
        <v>0.1298701298701225</v>
      </c>
      <c r="M287" s="12">
        <v>150</v>
      </c>
      <c r="N287" s="20">
        <f t="shared" si="122"/>
        <v>-6.2000000000000073</v>
      </c>
      <c r="O287" s="12">
        <v>145.9</v>
      </c>
      <c r="P287" s="20">
        <f t="shared" si="123"/>
        <v>2.6045236463330932</v>
      </c>
      <c r="Q287" s="12">
        <v>225.2</v>
      </c>
      <c r="R287" s="20">
        <f t="shared" si="124"/>
        <v>6.9715808170515174</v>
      </c>
      <c r="S287" s="12">
        <v>159.5</v>
      </c>
      <c r="T287" s="20">
        <f t="shared" si="125"/>
        <v>1.2539184952978055</v>
      </c>
      <c r="U287" s="12">
        <v>114.4</v>
      </c>
      <c r="V287" s="20">
        <f t="shared" si="126"/>
        <v>2.3601398601398498</v>
      </c>
      <c r="W287" s="12">
        <v>163.5</v>
      </c>
      <c r="X287" s="20">
        <f t="shared" si="127"/>
        <v>-0.97859327217125025</v>
      </c>
      <c r="Y287" s="12">
        <v>153.4</v>
      </c>
      <c r="Z287" s="20">
        <f t="shared" si="128"/>
        <v>-6.5840938722294613</v>
      </c>
      <c r="AA287" s="12">
        <v>163.6</v>
      </c>
      <c r="AB287" s="20">
        <f t="shared" si="129"/>
        <v>1.5281173594132031</v>
      </c>
      <c r="AC287" s="12">
        <v>164.5</v>
      </c>
      <c r="AD287" s="20">
        <f t="shared" si="130"/>
        <v>1.5197568389057752</v>
      </c>
      <c r="AE287" s="12">
        <v>183.6</v>
      </c>
      <c r="AF287" s="20">
        <f t="shared" si="131"/>
        <v>3.5947712418300624</v>
      </c>
      <c r="AG287" s="12">
        <v>157</v>
      </c>
      <c r="AH287" s="20">
        <f t="shared" si="132"/>
        <v>-3.2484076433120985</v>
      </c>
      <c r="AI287" s="12">
        <v>151.6</v>
      </c>
      <c r="AJ287" s="20">
        <f t="shared" si="133"/>
        <v>-9.8284960422163632</v>
      </c>
      <c r="AK287" s="12">
        <v>156.30000000000001</v>
      </c>
      <c r="AL287" s="20">
        <f t="shared" si="134"/>
        <v>-4.2866282789507464</v>
      </c>
      <c r="AM287" s="11" t="s">
        <v>32</v>
      </c>
      <c r="AN287" s="11">
        <v>158.4</v>
      </c>
      <c r="AO287" s="20">
        <f t="shared" si="116"/>
        <v>-0.44191919191920265</v>
      </c>
      <c r="AP287" s="12">
        <v>148.69999999999999</v>
      </c>
      <c r="AQ287" s="20">
        <f t="shared" si="135"/>
        <v>-7.2629455279085295</v>
      </c>
      <c r="AR287" s="12">
        <v>153.4</v>
      </c>
      <c r="AS287" s="20">
        <f t="shared" si="136"/>
        <v>-5.1499348109517635</v>
      </c>
      <c r="AT287" s="12">
        <v>161.6</v>
      </c>
      <c r="AU287" s="20">
        <f t="shared" si="137"/>
        <v>-5.3836633663366262</v>
      </c>
      <c r="AV287" s="12">
        <v>146.4</v>
      </c>
      <c r="AW287" s="20">
        <f t="shared" si="138"/>
        <v>-7.4453551912568345</v>
      </c>
      <c r="AX287" s="12">
        <v>153.9</v>
      </c>
      <c r="AY287" s="20">
        <f t="shared" si="139"/>
        <v>-6.2378167641325497</v>
      </c>
      <c r="AZ287" s="12">
        <v>162.9</v>
      </c>
      <c r="BA287" s="20">
        <f t="shared" si="140"/>
        <v>-3.6832412523020253</v>
      </c>
      <c r="BB287" s="12">
        <v>156.6</v>
      </c>
      <c r="BC287" s="20">
        <f t="shared" si="141"/>
        <v>0.83014048531290641</v>
      </c>
      <c r="BD287" s="12">
        <v>155.19999999999999</v>
      </c>
      <c r="BE287" s="20">
        <f t="shared" si="142"/>
        <v>-5.3479381443298859</v>
      </c>
      <c r="BF287" s="30">
        <v>160.69999999999999</v>
      </c>
      <c r="BG287" s="39">
        <f t="shared" si="143"/>
        <v>-2.3646546359676313</v>
      </c>
    </row>
    <row r="288" spans="1:59" x14ac:dyDescent="0.3">
      <c r="A288" s="11" t="s">
        <v>33</v>
      </c>
      <c r="B288" s="12">
        <v>2020</v>
      </c>
      <c r="C288" s="11" t="s">
        <v>55</v>
      </c>
      <c r="D288" s="11">
        <f t="shared" si="117"/>
        <v>12</v>
      </c>
      <c r="E288" s="12">
        <v>149</v>
      </c>
      <c r="F288" s="32">
        <f t="shared" si="118"/>
        <v>-2.0134228187919461</v>
      </c>
      <c r="G288" s="12">
        <v>195.7</v>
      </c>
      <c r="H288" s="20">
        <f t="shared" si="119"/>
        <v>-2.4016351558507862</v>
      </c>
      <c r="I288" s="12">
        <v>178.3</v>
      </c>
      <c r="J288" s="20">
        <f t="shared" si="120"/>
        <v>-1.6825574873808189</v>
      </c>
      <c r="K288" s="12">
        <v>154.19999999999999</v>
      </c>
      <c r="L288" s="20">
        <f t="shared" si="121"/>
        <v>-6.485084306095612E-2</v>
      </c>
      <c r="M288" s="12">
        <v>140.69999999999999</v>
      </c>
      <c r="N288" s="20">
        <f t="shared" si="122"/>
        <v>4.1933191186922576</v>
      </c>
      <c r="O288" s="12">
        <v>149.69999999999999</v>
      </c>
      <c r="P288" s="20">
        <f t="shared" si="123"/>
        <v>-1.3360053440213762</v>
      </c>
      <c r="Q288" s="12">
        <v>240.9</v>
      </c>
      <c r="R288" s="20">
        <f t="shared" si="124"/>
        <v>-4.3171440431714423</v>
      </c>
      <c r="S288" s="12">
        <v>161.5</v>
      </c>
      <c r="T288" s="20">
        <f t="shared" si="125"/>
        <v>-0.8049535603715241</v>
      </c>
      <c r="U288" s="12">
        <v>117.1</v>
      </c>
      <c r="V288" s="20">
        <f t="shared" si="126"/>
        <v>-1.5371477369769404</v>
      </c>
      <c r="W288" s="12">
        <v>161.9</v>
      </c>
      <c r="X288" s="20">
        <f t="shared" si="127"/>
        <v>0.67943174799258454</v>
      </c>
      <c r="Y288" s="12">
        <v>143.30000000000001</v>
      </c>
      <c r="Z288" s="20">
        <f t="shared" si="128"/>
        <v>4.1172365666433892</v>
      </c>
      <c r="AA288" s="12">
        <v>166.1</v>
      </c>
      <c r="AB288" s="20">
        <f t="shared" si="129"/>
        <v>-0.78266104756169952</v>
      </c>
      <c r="AC288" s="12">
        <v>167</v>
      </c>
      <c r="AD288" s="20">
        <f t="shared" si="130"/>
        <v>-0.9580838323353259</v>
      </c>
      <c r="AE288" s="12">
        <v>190.2</v>
      </c>
      <c r="AF288" s="20">
        <f t="shared" si="131"/>
        <v>-2.5236593059936823</v>
      </c>
      <c r="AG288" s="12">
        <v>151.9</v>
      </c>
      <c r="AH288" s="20">
        <f t="shared" si="132"/>
        <v>2.0408163265306083</v>
      </c>
      <c r="AI288" s="12">
        <v>136.69999999999999</v>
      </c>
      <c r="AJ288" s="20">
        <f t="shared" si="133"/>
        <v>6.3643013899049139</v>
      </c>
      <c r="AK288" s="12">
        <v>149.6</v>
      </c>
      <c r="AL288" s="20">
        <f t="shared" si="134"/>
        <v>2.6737967914438503</v>
      </c>
      <c r="AM288" s="11" t="s">
        <v>136</v>
      </c>
      <c r="AN288" s="11">
        <f t="shared" si="144"/>
        <v>158.4</v>
      </c>
      <c r="AO288" s="20">
        <f t="shared" si="116"/>
        <v>-0.44191919191920265</v>
      </c>
      <c r="AP288" s="12">
        <v>137.9</v>
      </c>
      <c r="AQ288" s="20">
        <f t="shared" si="135"/>
        <v>4.8585931834662714</v>
      </c>
      <c r="AR288" s="12">
        <v>145.5</v>
      </c>
      <c r="AS288" s="20">
        <f t="shared" si="136"/>
        <v>2.8865979381443219</v>
      </c>
      <c r="AT288" s="12">
        <v>152.9</v>
      </c>
      <c r="AU288" s="20">
        <f t="shared" si="137"/>
        <v>3.5317200784826719</v>
      </c>
      <c r="AV288" s="12">
        <v>135.5</v>
      </c>
      <c r="AW288" s="20">
        <f t="shared" si="138"/>
        <v>3.8376383763837554</v>
      </c>
      <c r="AX288" s="12">
        <v>144.30000000000001</v>
      </c>
      <c r="AY288" s="20">
        <f t="shared" si="139"/>
        <v>2.9106029106029023</v>
      </c>
      <c r="AZ288" s="12">
        <v>156.9</v>
      </c>
      <c r="BA288" s="20">
        <f t="shared" si="140"/>
        <v>1.5933715742511154</v>
      </c>
      <c r="BB288" s="12">
        <v>157.9</v>
      </c>
      <c r="BC288" s="20">
        <f t="shared" si="141"/>
        <v>-0.50664977834072922</v>
      </c>
      <c r="BD288" s="12">
        <v>146.9</v>
      </c>
      <c r="BE288" s="20">
        <f t="shared" si="142"/>
        <v>2.9271613342409686</v>
      </c>
      <c r="BF288" s="30">
        <v>156.9</v>
      </c>
      <c r="BG288" s="39">
        <f t="shared" si="143"/>
        <v>1.2746972594008923</v>
      </c>
    </row>
    <row r="289" spans="1:59" x14ac:dyDescent="0.3">
      <c r="A289" s="11" t="s">
        <v>35</v>
      </c>
      <c r="B289" s="12">
        <v>2020</v>
      </c>
      <c r="C289" s="11" t="s">
        <v>55</v>
      </c>
      <c r="D289" s="11">
        <f t="shared" si="117"/>
        <v>12</v>
      </c>
      <c r="E289" s="12">
        <v>146</v>
      </c>
      <c r="F289" s="32">
        <f t="shared" si="118"/>
        <v>-1.7808219178082154</v>
      </c>
      <c r="G289" s="12">
        <v>191</v>
      </c>
      <c r="H289" s="20">
        <f t="shared" si="119"/>
        <v>-1.832460732984293</v>
      </c>
      <c r="I289" s="12">
        <v>175.3</v>
      </c>
      <c r="J289" s="20">
        <f t="shared" si="120"/>
        <v>-1.0838562464346866</v>
      </c>
      <c r="K289" s="12">
        <v>154.1</v>
      </c>
      <c r="L289" s="20">
        <f t="shared" si="121"/>
        <v>-6.4892926670989171E-2</v>
      </c>
      <c r="M289" s="12">
        <v>146.6</v>
      </c>
      <c r="N289" s="20">
        <f t="shared" si="122"/>
        <v>5.593451568894964</v>
      </c>
      <c r="O289" s="12">
        <v>147.69999999999999</v>
      </c>
      <c r="P289" s="20">
        <f t="shared" si="123"/>
        <v>-0.47393364928909182</v>
      </c>
      <c r="Q289" s="12">
        <v>230.5</v>
      </c>
      <c r="R289" s="20">
        <f t="shared" si="124"/>
        <v>-18.52494577006507</v>
      </c>
      <c r="S289" s="12">
        <v>160.19999999999999</v>
      </c>
      <c r="T289" s="20">
        <f t="shared" si="125"/>
        <v>-0.4369538077403175</v>
      </c>
      <c r="U289" s="12">
        <v>115.3</v>
      </c>
      <c r="V289" s="20">
        <f t="shared" si="126"/>
        <v>-1.3009540329575022</v>
      </c>
      <c r="W289" s="12">
        <v>163</v>
      </c>
      <c r="X289" s="20">
        <f t="shared" si="127"/>
        <v>0.92024539877300615</v>
      </c>
      <c r="Y289" s="12">
        <v>149.19999999999999</v>
      </c>
      <c r="Z289" s="20">
        <f t="shared" si="128"/>
        <v>4.6246648793565726</v>
      </c>
      <c r="AA289" s="12">
        <v>164.8</v>
      </c>
      <c r="AB289" s="20">
        <f t="shared" si="129"/>
        <v>-0.30339805825242716</v>
      </c>
      <c r="AC289" s="12">
        <v>165.4</v>
      </c>
      <c r="AD289" s="20">
        <f t="shared" si="130"/>
        <v>-3.5066505441354359</v>
      </c>
      <c r="AE289" s="12">
        <v>185.4</v>
      </c>
      <c r="AF289" s="20">
        <f t="shared" si="131"/>
        <v>-0.43149946062568034</v>
      </c>
      <c r="AG289" s="12">
        <v>155</v>
      </c>
      <c r="AH289" s="20">
        <f t="shared" si="132"/>
        <v>1.6129032258064515</v>
      </c>
      <c r="AI289" s="12">
        <v>145.4</v>
      </c>
      <c r="AJ289" s="20">
        <f t="shared" si="133"/>
        <v>4.814305364511692</v>
      </c>
      <c r="AK289" s="12">
        <v>153.6</v>
      </c>
      <c r="AL289" s="20">
        <f t="shared" si="134"/>
        <v>2.0833333333333446</v>
      </c>
      <c r="AM289" s="11" t="s">
        <v>136</v>
      </c>
      <c r="AN289" s="11">
        <f t="shared" si="144"/>
        <v>158.4</v>
      </c>
      <c r="AO289" s="20">
        <f t="shared" si="116"/>
        <v>-0.44191919191920265</v>
      </c>
      <c r="AP289" s="12">
        <v>144.6</v>
      </c>
      <c r="AQ289" s="20">
        <f t="shared" si="135"/>
        <v>4.3568464730290541</v>
      </c>
      <c r="AR289" s="12">
        <v>149.69999999999999</v>
      </c>
      <c r="AS289" s="20">
        <f t="shared" si="136"/>
        <v>2.8056112224449015</v>
      </c>
      <c r="AT289" s="12">
        <v>158.30000000000001</v>
      </c>
      <c r="AU289" s="20">
        <f t="shared" si="137"/>
        <v>2.6531901452937388</v>
      </c>
      <c r="AV289" s="12">
        <v>140.69999999999999</v>
      </c>
      <c r="AW289" s="20">
        <f t="shared" si="138"/>
        <v>4.8329779673063333</v>
      </c>
      <c r="AX289" s="12">
        <v>148.5</v>
      </c>
      <c r="AY289" s="20">
        <f t="shared" si="139"/>
        <v>4.4444444444444402</v>
      </c>
      <c r="AZ289" s="12">
        <v>159.4</v>
      </c>
      <c r="BA289" s="20">
        <f t="shared" si="140"/>
        <v>2.5721455457967344</v>
      </c>
      <c r="BB289" s="12">
        <v>157.1</v>
      </c>
      <c r="BC289" s="20">
        <f t="shared" si="141"/>
        <v>-0.57288351368555424</v>
      </c>
      <c r="BD289" s="12">
        <v>151.19999999999999</v>
      </c>
      <c r="BE289" s="20">
        <f t="shared" si="142"/>
        <v>3.1084656084656199</v>
      </c>
      <c r="BF289" s="30">
        <v>158.9</v>
      </c>
      <c r="BG289" s="39">
        <f t="shared" si="143"/>
        <v>-0.25173064820642271</v>
      </c>
    </row>
    <row r="290" spans="1:59" x14ac:dyDescent="0.3">
      <c r="A290" s="11" t="s">
        <v>30</v>
      </c>
      <c r="B290" s="12">
        <v>2021</v>
      </c>
      <c r="C290" s="11" t="s">
        <v>31</v>
      </c>
      <c r="D290" s="11">
        <f t="shared" si="117"/>
        <v>1</v>
      </c>
      <c r="E290" s="12">
        <v>143.4</v>
      </c>
      <c r="F290" s="32">
        <f t="shared" si="118"/>
        <v>3.2078103207810278</v>
      </c>
      <c r="G290" s="12">
        <v>187.5</v>
      </c>
      <c r="H290" s="20">
        <f t="shared" si="119"/>
        <v>3.8933333333333398</v>
      </c>
      <c r="I290" s="12">
        <v>173.4</v>
      </c>
      <c r="J290" s="20">
        <f t="shared" si="120"/>
        <v>2.8835063437139561</v>
      </c>
      <c r="K290" s="12">
        <v>154</v>
      </c>
      <c r="L290" s="20">
        <f t="shared" si="121"/>
        <v>0.25974025974026343</v>
      </c>
      <c r="M290" s="12">
        <v>154.80000000000001</v>
      </c>
      <c r="N290" s="20">
        <f t="shared" si="122"/>
        <v>-6.9121447028423875</v>
      </c>
      <c r="O290" s="12">
        <v>147</v>
      </c>
      <c r="P290" s="20">
        <f t="shared" si="123"/>
        <v>3.8095238095238058</v>
      </c>
      <c r="Q290" s="12">
        <v>187.8</v>
      </c>
      <c r="R290" s="20">
        <f t="shared" si="124"/>
        <v>10.117145899893504</v>
      </c>
      <c r="S290" s="12">
        <v>159.5</v>
      </c>
      <c r="T290" s="20">
        <f t="shared" si="125"/>
        <v>1.6300940438871439</v>
      </c>
      <c r="U290" s="12">
        <v>113.8</v>
      </c>
      <c r="V290" s="20">
        <f t="shared" si="126"/>
        <v>2.1968365553602811</v>
      </c>
      <c r="W290" s="12">
        <v>164.5</v>
      </c>
      <c r="X290" s="20">
        <f t="shared" si="127"/>
        <v>-0.91185410334346495</v>
      </c>
      <c r="Y290" s="12">
        <v>156.1</v>
      </c>
      <c r="Z290" s="20">
        <f t="shared" si="128"/>
        <v>-6.5342729019858989</v>
      </c>
      <c r="AA290" s="12">
        <v>164.3</v>
      </c>
      <c r="AB290" s="20">
        <f t="shared" si="129"/>
        <v>1.7650639074862917</v>
      </c>
      <c r="AC290" s="12">
        <v>159.6</v>
      </c>
      <c r="AD290" s="20">
        <f t="shared" si="130"/>
        <v>2.380952380952388</v>
      </c>
      <c r="AE290" s="12">
        <v>184.6</v>
      </c>
      <c r="AF290" s="20">
        <f t="shared" si="131"/>
        <v>3.9003250270856</v>
      </c>
      <c r="AG290" s="12">
        <v>157.5</v>
      </c>
      <c r="AH290" s="20">
        <f t="shared" si="132"/>
        <v>-3.1746031746031744</v>
      </c>
      <c r="AI290" s="12">
        <v>152.4</v>
      </c>
      <c r="AJ290" s="20">
        <f t="shared" si="133"/>
        <v>-9.9081364829396286</v>
      </c>
      <c r="AK290" s="12">
        <v>156.80000000000001</v>
      </c>
      <c r="AL290" s="20">
        <f t="shared" si="134"/>
        <v>-4.2091836734694024</v>
      </c>
      <c r="AM290" s="11" t="s">
        <v>32</v>
      </c>
      <c r="AN290" s="11">
        <v>157.69999999999999</v>
      </c>
      <c r="AO290" s="20">
        <f t="shared" si="116"/>
        <v>1.331642358909336</v>
      </c>
      <c r="AP290" s="12">
        <v>150.9</v>
      </c>
      <c r="AQ290" s="20">
        <f t="shared" si="135"/>
        <v>-5.301524188204108</v>
      </c>
      <c r="AR290" s="12">
        <v>153.9</v>
      </c>
      <c r="AS290" s="20">
        <f t="shared" si="136"/>
        <v>-5.328135152696567</v>
      </c>
      <c r="AT290" s="12">
        <v>162.5</v>
      </c>
      <c r="AU290" s="20">
        <f t="shared" si="137"/>
        <v>-5.1692307692307722</v>
      </c>
      <c r="AV290" s="12">
        <v>147.5</v>
      </c>
      <c r="AW290" s="20">
        <f t="shared" si="138"/>
        <v>-7.1864406779660976</v>
      </c>
      <c r="AX290" s="12">
        <v>155.1</v>
      </c>
      <c r="AY290" s="20">
        <f t="shared" si="139"/>
        <v>-6.2540296582849706</v>
      </c>
      <c r="AZ290" s="12">
        <v>163.5</v>
      </c>
      <c r="BA290" s="20">
        <f t="shared" si="140"/>
        <v>-4.5259938837920526</v>
      </c>
      <c r="BB290" s="12">
        <v>156.19999999999999</v>
      </c>
      <c r="BC290" s="20">
        <f t="shared" si="141"/>
        <v>0.96030729833546746</v>
      </c>
      <c r="BD290" s="12">
        <v>155.9</v>
      </c>
      <c r="BE290" s="20">
        <f t="shared" si="142"/>
        <v>-5.3239255933290641</v>
      </c>
      <c r="BF290" s="30">
        <v>158.5</v>
      </c>
      <c r="BG290" s="39">
        <f t="shared" si="143"/>
        <v>-1.5772870662460567</v>
      </c>
    </row>
    <row r="291" spans="1:59" x14ac:dyDescent="0.3">
      <c r="A291" s="11" t="s">
        <v>33</v>
      </c>
      <c r="B291" s="12">
        <v>2021</v>
      </c>
      <c r="C291" s="11" t="s">
        <v>31</v>
      </c>
      <c r="D291" s="11">
        <f t="shared" si="117"/>
        <v>1</v>
      </c>
      <c r="E291" s="12">
        <v>148</v>
      </c>
      <c r="F291" s="32">
        <f t="shared" si="118"/>
        <v>-2.0945945945945907</v>
      </c>
      <c r="G291" s="12">
        <v>194.8</v>
      </c>
      <c r="H291" s="20">
        <f t="shared" si="119"/>
        <v>-2.4127310061601728</v>
      </c>
      <c r="I291" s="12">
        <v>178.4</v>
      </c>
      <c r="J291" s="20">
        <f t="shared" si="120"/>
        <v>-1.7376681614349743</v>
      </c>
      <c r="K291" s="12">
        <v>154.4</v>
      </c>
      <c r="L291" s="20">
        <f t="shared" si="121"/>
        <v>-0.19430051813472238</v>
      </c>
      <c r="M291" s="12">
        <v>144.1</v>
      </c>
      <c r="N291" s="20">
        <f t="shared" si="122"/>
        <v>4.7189451769604522</v>
      </c>
      <c r="O291" s="12">
        <v>152.6</v>
      </c>
      <c r="P291" s="20">
        <f t="shared" si="123"/>
        <v>-1.9659239842726082</v>
      </c>
      <c r="Q291" s="12">
        <v>206.8</v>
      </c>
      <c r="R291" s="20">
        <f t="shared" si="124"/>
        <v>-6.0928433268858901</v>
      </c>
      <c r="S291" s="12">
        <v>162.1</v>
      </c>
      <c r="T291" s="20">
        <f t="shared" si="125"/>
        <v>-1.0487353485502706</v>
      </c>
      <c r="U291" s="12">
        <v>116.3</v>
      </c>
      <c r="V291" s="20">
        <f t="shared" si="126"/>
        <v>-1.4617368873602776</v>
      </c>
      <c r="W291" s="12">
        <v>163</v>
      </c>
      <c r="X291" s="20">
        <f t="shared" si="127"/>
        <v>0.61349693251533743</v>
      </c>
      <c r="Y291" s="12">
        <v>145.9</v>
      </c>
      <c r="Z291" s="20">
        <f t="shared" si="128"/>
        <v>4.0438656614119299</v>
      </c>
      <c r="AA291" s="12">
        <v>167.2</v>
      </c>
      <c r="AB291" s="20">
        <f t="shared" si="129"/>
        <v>-0.95693779904305887</v>
      </c>
      <c r="AC291" s="12">
        <v>163.4</v>
      </c>
      <c r="AD291" s="20">
        <f t="shared" si="130"/>
        <v>-1.4687882496940059</v>
      </c>
      <c r="AE291" s="12">
        <v>191.8</v>
      </c>
      <c r="AF291" s="20">
        <f t="shared" si="131"/>
        <v>-2.7632950990615281</v>
      </c>
      <c r="AG291" s="12">
        <v>152.5</v>
      </c>
      <c r="AH291" s="20">
        <f t="shared" si="132"/>
        <v>1.9672131147540985</v>
      </c>
      <c r="AI291" s="12">
        <v>137.30000000000001</v>
      </c>
      <c r="AJ291" s="20">
        <f t="shared" si="133"/>
        <v>6.4093226511289014</v>
      </c>
      <c r="AK291" s="12">
        <v>150.19999999999999</v>
      </c>
      <c r="AL291" s="20">
        <f t="shared" si="134"/>
        <v>2.6631158455392812</v>
      </c>
      <c r="AM291" s="11" t="s">
        <v>137</v>
      </c>
      <c r="AN291" s="11">
        <f t="shared" si="144"/>
        <v>157.69999999999999</v>
      </c>
      <c r="AO291" s="20">
        <f t="shared" si="116"/>
        <v>1.331642358909336</v>
      </c>
      <c r="AP291" s="12">
        <v>142.9</v>
      </c>
      <c r="AQ291" s="20">
        <f t="shared" si="135"/>
        <v>3.4989503149055281</v>
      </c>
      <c r="AR291" s="12">
        <v>145.69999999999999</v>
      </c>
      <c r="AS291" s="20">
        <f t="shared" si="136"/>
        <v>2.9512697323267068</v>
      </c>
      <c r="AT291" s="12">
        <v>154.1</v>
      </c>
      <c r="AU291" s="20">
        <f t="shared" si="137"/>
        <v>3.3744321868916396</v>
      </c>
      <c r="AV291" s="12">
        <v>136.9</v>
      </c>
      <c r="AW291" s="20">
        <f t="shared" si="138"/>
        <v>3.6523009495982466</v>
      </c>
      <c r="AX291" s="12">
        <v>145.4</v>
      </c>
      <c r="AY291" s="20">
        <f t="shared" si="139"/>
        <v>2.8885832187070073</v>
      </c>
      <c r="AZ291" s="12">
        <v>156.1</v>
      </c>
      <c r="BA291" s="20">
        <f t="shared" si="140"/>
        <v>1.9859064702113995</v>
      </c>
      <c r="BB291" s="12">
        <v>157.69999999999999</v>
      </c>
      <c r="BC291" s="20">
        <f t="shared" si="141"/>
        <v>-0.57070386810398055</v>
      </c>
      <c r="BD291" s="12">
        <v>147.6</v>
      </c>
      <c r="BE291" s="20">
        <f t="shared" si="142"/>
        <v>2.9132791327913359</v>
      </c>
      <c r="BF291" s="30">
        <v>156</v>
      </c>
      <c r="BG291" s="39">
        <f t="shared" si="143"/>
        <v>0.83333333333334059</v>
      </c>
    </row>
    <row r="292" spans="1:59" x14ac:dyDescent="0.3">
      <c r="A292" s="11" t="s">
        <v>35</v>
      </c>
      <c r="B292" s="12">
        <v>2021</v>
      </c>
      <c r="C292" s="11" t="s">
        <v>31</v>
      </c>
      <c r="D292" s="11">
        <f t="shared" si="117"/>
        <v>1</v>
      </c>
      <c r="E292" s="12">
        <v>144.9</v>
      </c>
      <c r="F292" s="32">
        <f t="shared" si="118"/>
        <v>-1.4492753623188366</v>
      </c>
      <c r="G292" s="12">
        <v>190.1</v>
      </c>
      <c r="H292" s="20">
        <f t="shared" si="119"/>
        <v>-3.2088374539715905</v>
      </c>
      <c r="I292" s="12">
        <v>175.3</v>
      </c>
      <c r="J292" s="20">
        <f t="shared" si="120"/>
        <v>-4.1642897889332637</v>
      </c>
      <c r="K292" s="12">
        <v>154.1</v>
      </c>
      <c r="L292" s="20">
        <f t="shared" si="121"/>
        <v>0.19467878001298597</v>
      </c>
      <c r="M292" s="12">
        <v>150.9</v>
      </c>
      <c r="N292" s="20">
        <f t="shared" si="122"/>
        <v>8.0185553346587106</v>
      </c>
      <c r="O292" s="12">
        <v>149.6</v>
      </c>
      <c r="P292" s="20">
        <f t="shared" si="123"/>
        <v>-1.2032085561497212</v>
      </c>
      <c r="Q292" s="12">
        <v>194.2</v>
      </c>
      <c r="R292" s="20">
        <f t="shared" si="124"/>
        <v>-22.914521112255411</v>
      </c>
      <c r="S292" s="12">
        <v>160.4</v>
      </c>
      <c r="T292" s="20">
        <f t="shared" si="125"/>
        <v>-1.3092269326683255</v>
      </c>
      <c r="U292" s="12">
        <v>114.6</v>
      </c>
      <c r="V292" s="20">
        <f t="shared" si="126"/>
        <v>-2.4432809773123885</v>
      </c>
      <c r="W292" s="12">
        <v>164</v>
      </c>
      <c r="X292" s="20">
        <f t="shared" si="127"/>
        <v>0.6097560975609756</v>
      </c>
      <c r="Y292" s="12">
        <v>151.80000000000001</v>
      </c>
      <c r="Z292" s="20">
        <f t="shared" si="128"/>
        <v>5.4018445322793065</v>
      </c>
      <c r="AA292" s="12">
        <v>165.6</v>
      </c>
      <c r="AB292" s="20">
        <f t="shared" si="129"/>
        <v>0.12077294685991367</v>
      </c>
      <c r="AC292" s="12">
        <v>161</v>
      </c>
      <c r="AD292" s="20">
        <f t="shared" si="130"/>
        <v>-3.9130434782608767</v>
      </c>
      <c r="AE292" s="12">
        <v>186.5</v>
      </c>
      <c r="AF292" s="20">
        <f t="shared" si="131"/>
        <v>0</v>
      </c>
      <c r="AG292" s="12">
        <v>155.5</v>
      </c>
      <c r="AH292" s="20">
        <f t="shared" si="132"/>
        <v>2.3151125401929225</v>
      </c>
      <c r="AI292" s="12">
        <v>146.1</v>
      </c>
      <c r="AJ292" s="20">
        <f t="shared" si="133"/>
        <v>5.3388090349076052</v>
      </c>
      <c r="AK292" s="12">
        <v>154.19999999999999</v>
      </c>
      <c r="AL292" s="20">
        <f t="shared" si="134"/>
        <v>2.7237354085603225</v>
      </c>
      <c r="AM292" s="11" t="s">
        <v>137</v>
      </c>
      <c r="AN292" s="11">
        <f t="shared" si="144"/>
        <v>157.69999999999999</v>
      </c>
      <c r="AO292" s="20">
        <f t="shared" si="116"/>
        <v>1.331642358909336</v>
      </c>
      <c r="AP292" s="12">
        <v>147.9</v>
      </c>
      <c r="AQ292" s="20">
        <f t="shared" si="135"/>
        <v>4.3948613928329952</v>
      </c>
      <c r="AR292" s="12">
        <v>150</v>
      </c>
      <c r="AS292" s="20">
        <f t="shared" si="136"/>
        <v>3.2000000000000077</v>
      </c>
      <c r="AT292" s="12">
        <v>159.30000000000001</v>
      </c>
      <c r="AU292" s="20">
        <f t="shared" si="137"/>
        <v>3.1387319522912738</v>
      </c>
      <c r="AV292" s="12">
        <v>141.9</v>
      </c>
      <c r="AW292" s="20">
        <f t="shared" si="138"/>
        <v>5.8491895701197905</v>
      </c>
      <c r="AX292" s="12">
        <v>149.6</v>
      </c>
      <c r="AY292" s="20">
        <f t="shared" si="139"/>
        <v>4.9465240641711272</v>
      </c>
      <c r="AZ292" s="12">
        <v>159.19999999999999</v>
      </c>
      <c r="BA292" s="20">
        <f t="shared" si="140"/>
        <v>2.7638190954773907</v>
      </c>
      <c r="BB292" s="12">
        <v>156.80000000000001</v>
      </c>
      <c r="BC292" s="20">
        <f t="shared" si="141"/>
        <v>-1.0204081632653206</v>
      </c>
      <c r="BD292" s="12">
        <v>151.9</v>
      </c>
      <c r="BE292" s="20">
        <f t="shared" si="142"/>
        <v>3.4891375905200674</v>
      </c>
      <c r="BF292" s="30">
        <v>157.30000000000001</v>
      </c>
      <c r="BG292" s="39">
        <f t="shared" si="143"/>
        <v>-0.38143674507312314</v>
      </c>
    </row>
    <row r="293" spans="1:59" x14ac:dyDescent="0.3">
      <c r="A293" s="11" t="s">
        <v>30</v>
      </c>
      <c r="B293" s="12">
        <v>2021</v>
      </c>
      <c r="C293" s="11" t="s">
        <v>36</v>
      </c>
      <c r="D293" s="11">
        <f t="shared" si="117"/>
        <v>2</v>
      </c>
      <c r="E293" s="12">
        <v>142.80000000000001</v>
      </c>
      <c r="F293" s="32">
        <f t="shared" si="118"/>
        <v>3.3613445378151141</v>
      </c>
      <c r="G293" s="12">
        <v>184</v>
      </c>
      <c r="H293" s="20">
        <f t="shared" si="119"/>
        <v>3.9130434782608638</v>
      </c>
      <c r="I293" s="12">
        <v>168</v>
      </c>
      <c r="J293" s="20">
        <f t="shared" si="120"/>
        <v>1.1309523809523845</v>
      </c>
      <c r="K293" s="12">
        <v>154.4</v>
      </c>
      <c r="L293" s="20">
        <f t="shared" si="121"/>
        <v>0.45336787564766101</v>
      </c>
      <c r="M293" s="12">
        <v>163</v>
      </c>
      <c r="N293" s="20">
        <f t="shared" si="122"/>
        <v>-7.1165644171779103</v>
      </c>
      <c r="O293" s="12">
        <v>147.80000000000001</v>
      </c>
      <c r="P293" s="20">
        <f t="shared" si="123"/>
        <v>4.1948579161028334</v>
      </c>
      <c r="Q293" s="12">
        <v>149.69999999999999</v>
      </c>
      <c r="R293" s="20">
        <f t="shared" si="124"/>
        <v>20.374081496325989</v>
      </c>
      <c r="S293" s="12">
        <v>158.30000000000001</v>
      </c>
      <c r="T293" s="20">
        <f t="shared" si="125"/>
        <v>0.94756790903348065</v>
      </c>
      <c r="U293" s="12">
        <v>111.8</v>
      </c>
      <c r="V293" s="20">
        <f t="shared" si="126"/>
        <v>2.7728085867620829</v>
      </c>
      <c r="W293" s="12">
        <v>165</v>
      </c>
      <c r="X293" s="20">
        <f t="shared" si="127"/>
        <v>-1.5151515151515151</v>
      </c>
      <c r="Y293" s="12">
        <v>160</v>
      </c>
      <c r="Z293" s="20">
        <f t="shared" si="128"/>
        <v>-6.7500000000000071</v>
      </c>
      <c r="AA293" s="12">
        <v>165.8</v>
      </c>
      <c r="AB293" s="20">
        <f t="shared" si="129"/>
        <v>2.1712907117008404</v>
      </c>
      <c r="AC293" s="12">
        <v>154.69999999999999</v>
      </c>
      <c r="AD293" s="20">
        <f t="shared" si="130"/>
        <v>3.9431157078216055</v>
      </c>
      <c r="AE293" s="12">
        <v>186.5</v>
      </c>
      <c r="AF293" s="20">
        <f t="shared" si="131"/>
        <v>3.646112600536199</v>
      </c>
      <c r="AG293" s="12">
        <v>159.1</v>
      </c>
      <c r="AH293" s="20">
        <f t="shared" si="132"/>
        <v>-3.0798240100565719</v>
      </c>
      <c r="AI293" s="12">
        <v>153.9</v>
      </c>
      <c r="AJ293" s="20">
        <f t="shared" si="133"/>
        <v>-10.201429499675124</v>
      </c>
      <c r="AK293" s="12">
        <v>158.4</v>
      </c>
      <c r="AL293" s="20">
        <f t="shared" si="134"/>
        <v>-4.1666666666666625</v>
      </c>
      <c r="AM293" s="11" t="s">
        <v>32</v>
      </c>
      <c r="AN293" s="11">
        <v>159.80000000000001</v>
      </c>
      <c r="AO293" s="20">
        <f t="shared" si="116"/>
        <v>6.2578222778469528E-2</v>
      </c>
      <c r="AP293" s="12">
        <v>154.4</v>
      </c>
      <c r="AQ293" s="20">
        <f t="shared" si="135"/>
        <v>-3.4326424870466394</v>
      </c>
      <c r="AR293" s="12">
        <v>154.80000000000001</v>
      </c>
      <c r="AS293" s="20">
        <f t="shared" si="136"/>
        <v>-5.361757105943159</v>
      </c>
      <c r="AT293" s="12">
        <v>164.3</v>
      </c>
      <c r="AU293" s="20">
        <f t="shared" si="137"/>
        <v>-4.8691418137553253</v>
      </c>
      <c r="AV293" s="12">
        <v>150.19999999999999</v>
      </c>
      <c r="AW293" s="20">
        <f t="shared" si="138"/>
        <v>-6.4580559254327499</v>
      </c>
      <c r="AX293" s="12">
        <v>157</v>
      </c>
      <c r="AY293" s="20">
        <f t="shared" si="139"/>
        <v>-6.1783439490445788</v>
      </c>
      <c r="AZ293" s="12">
        <v>163.6</v>
      </c>
      <c r="BA293" s="20">
        <f t="shared" si="140"/>
        <v>-4.2787286063569683</v>
      </c>
      <c r="BB293" s="12">
        <v>155.19999999999999</v>
      </c>
      <c r="BC293" s="20">
        <f t="shared" si="141"/>
        <v>0.96649484536082475</v>
      </c>
      <c r="BD293" s="12">
        <v>157.19999999999999</v>
      </c>
      <c r="BE293" s="20">
        <f t="shared" si="142"/>
        <v>-5.0254452926208515</v>
      </c>
      <c r="BF293" s="30">
        <v>156.69999999999999</v>
      </c>
      <c r="BG293" s="39">
        <f t="shared" si="143"/>
        <v>-0.12763241863432587</v>
      </c>
    </row>
    <row r="294" spans="1:59" x14ac:dyDescent="0.3">
      <c r="A294" s="11" t="s">
        <v>33</v>
      </c>
      <c r="B294" s="12">
        <v>2021</v>
      </c>
      <c r="C294" s="11" t="s">
        <v>36</v>
      </c>
      <c r="D294" s="11">
        <f t="shared" si="117"/>
        <v>2</v>
      </c>
      <c r="E294" s="12">
        <v>147.6</v>
      </c>
      <c r="F294" s="32">
        <f t="shared" si="118"/>
        <v>-2.2357723577235658</v>
      </c>
      <c r="G294" s="12">
        <v>191.2</v>
      </c>
      <c r="H294" s="20">
        <f t="shared" si="119"/>
        <v>-2.4581589958158938</v>
      </c>
      <c r="I294" s="12">
        <v>169.9</v>
      </c>
      <c r="J294" s="20">
        <f t="shared" si="120"/>
        <v>-0.70629782224839144</v>
      </c>
      <c r="K294" s="12">
        <v>155.1</v>
      </c>
      <c r="L294" s="20">
        <f t="shared" si="121"/>
        <v>-0.25789813023855945</v>
      </c>
      <c r="M294" s="12">
        <v>151.4</v>
      </c>
      <c r="N294" s="20">
        <f t="shared" si="122"/>
        <v>4.8216644649933835</v>
      </c>
      <c r="O294" s="12">
        <v>154</v>
      </c>
      <c r="P294" s="20">
        <f t="shared" si="123"/>
        <v>-2.1428571428571503</v>
      </c>
      <c r="Q294" s="12">
        <v>180.2</v>
      </c>
      <c r="R294" s="20">
        <f t="shared" si="124"/>
        <v>-11.209766925638174</v>
      </c>
      <c r="S294" s="12">
        <v>159.80000000000001</v>
      </c>
      <c r="T294" s="20">
        <f t="shared" si="125"/>
        <v>-0.62578222778473092</v>
      </c>
      <c r="U294" s="12">
        <v>114.9</v>
      </c>
      <c r="V294" s="20">
        <f t="shared" si="126"/>
        <v>-1.8276762402088846</v>
      </c>
      <c r="W294" s="12">
        <v>162.5</v>
      </c>
      <c r="X294" s="20">
        <f t="shared" si="127"/>
        <v>1.0461538461538391</v>
      </c>
      <c r="Y294" s="12">
        <v>149.19999999999999</v>
      </c>
      <c r="Z294" s="20">
        <f t="shared" si="128"/>
        <v>4.2225201072386138</v>
      </c>
      <c r="AA294" s="12">
        <v>169.4</v>
      </c>
      <c r="AB294" s="20">
        <f t="shared" si="129"/>
        <v>-1.1216056670602159</v>
      </c>
      <c r="AC294" s="12">
        <v>160.80000000000001</v>
      </c>
      <c r="AD294" s="20">
        <f t="shared" si="130"/>
        <v>-2.4253731343283618</v>
      </c>
      <c r="AE294" s="12">
        <v>193.3</v>
      </c>
      <c r="AF294" s="20">
        <f t="shared" si="131"/>
        <v>-2.586652871184687</v>
      </c>
      <c r="AG294" s="12">
        <v>154.19999999999999</v>
      </c>
      <c r="AH294" s="20">
        <f t="shared" si="132"/>
        <v>1.9455252918287937</v>
      </c>
      <c r="AI294" s="12">
        <v>138.19999999999999</v>
      </c>
      <c r="AJ294" s="20">
        <f t="shared" si="133"/>
        <v>6.6570188133140498</v>
      </c>
      <c r="AK294" s="12">
        <v>151.80000000000001</v>
      </c>
      <c r="AL294" s="20">
        <f t="shared" si="134"/>
        <v>2.6350461133069829</v>
      </c>
      <c r="AM294" s="11" t="s">
        <v>138</v>
      </c>
      <c r="AN294" s="11">
        <f t="shared" si="144"/>
        <v>159.80000000000001</v>
      </c>
      <c r="AO294" s="20">
        <f t="shared" si="116"/>
        <v>6.2578222778469528E-2</v>
      </c>
      <c r="AP294" s="12">
        <v>149.1</v>
      </c>
      <c r="AQ294" s="20">
        <f t="shared" si="135"/>
        <v>2.2132796780684179</v>
      </c>
      <c r="AR294" s="12">
        <v>146.5</v>
      </c>
      <c r="AS294" s="20">
        <f t="shared" si="136"/>
        <v>3.0034129692832803</v>
      </c>
      <c r="AT294" s="12">
        <v>156.30000000000001</v>
      </c>
      <c r="AU294" s="20">
        <f t="shared" si="137"/>
        <v>3.1989763275751759</v>
      </c>
      <c r="AV294" s="12">
        <v>140.5</v>
      </c>
      <c r="AW294" s="20">
        <f t="shared" si="138"/>
        <v>3.2740213523131634</v>
      </c>
      <c r="AX294" s="12">
        <v>147.30000000000001</v>
      </c>
      <c r="AY294" s="20">
        <f t="shared" si="139"/>
        <v>2.8513238289205622</v>
      </c>
      <c r="AZ294" s="12">
        <v>156.6</v>
      </c>
      <c r="BA294" s="20">
        <f t="shared" si="140"/>
        <v>1.8518518518518556</v>
      </c>
      <c r="BB294" s="12">
        <v>156.69999999999999</v>
      </c>
      <c r="BC294" s="20">
        <f t="shared" si="141"/>
        <v>-0.5743458838544846</v>
      </c>
      <c r="BD294" s="12">
        <v>149.30000000000001</v>
      </c>
      <c r="BE294" s="20">
        <f t="shared" si="142"/>
        <v>2.7461486939048858</v>
      </c>
      <c r="BF294" s="30">
        <v>156.5</v>
      </c>
      <c r="BG294" s="39">
        <f t="shared" si="143"/>
        <v>6.3897763578271136E-2</v>
      </c>
    </row>
    <row r="295" spans="1:59" x14ac:dyDescent="0.3">
      <c r="A295" s="11" t="s">
        <v>35</v>
      </c>
      <c r="B295" s="12">
        <v>2021</v>
      </c>
      <c r="C295" s="11" t="s">
        <v>36</v>
      </c>
      <c r="D295" s="11">
        <f t="shared" si="117"/>
        <v>2</v>
      </c>
      <c r="E295" s="12">
        <v>144.30000000000001</v>
      </c>
      <c r="F295" s="32">
        <f t="shared" si="118"/>
        <v>-1.247401247401255</v>
      </c>
      <c r="G295" s="12">
        <v>186.5</v>
      </c>
      <c r="H295" s="20">
        <f t="shared" si="119"/>
        <v>1.5549597855227912</v>
      </c>
      <c r="I295" s="12">
        <v>168.7</v>
      </c>
      <c r="J295" s="20">
        <f t="shared" si="120"/>
        <v>-3.2602252519264971</v>
      </c>
      <c r="K295" s="12">
        <v>154.69999999999999</v>
      </c>
      <c r="L295" s="20">
        <f t="shared" si="121"/>
        <v>-0.12928248222365135</v>
      </c>
      <c r="M295" s="12">
        <v>158.69999999999999</v>
      </c>
      <c r="N295" s="20">
        <f t="shared" si="122"/>
        <v>5.9861373660995598</v>
      </c>
      <c r="O295" s="12">
        <v>150.69999999999999</v>
      </c>
      <c r="P295" s="20">
        <f t="shared" si="123"/>
        <v>-0.13271400132713249</v>
      </c>
      <c r="Q295" s="12">
        <v>160</v>
      </c>
      <c r="R295" s="20">
        <f t="shared" si="124"/>
        <v>-11.875</v>
      </c>
      <c r="S295" s="12">
        <v>158.80000000000001</v>
      </c>
      <c r="T295" s="20">
        <f t="shared" si="125"/>
        <v>0.25188916876572875</v>
      </c>
      <c r="U295" s="12">
        <v>112.8</v>
      </c>
      <c r="V295" s="20">
        <f t="shared" si="126"/>
        <v>-0.97517730496453403</v>
      </c>
      <c r="W295" s="12">
        <v>164.2</v>
      </c>
      <c r="X295" s="20">
        <f t="shared" si="127"/>
        <v>-0.12180267965894558</v>
      </c>
      <c r="Y295" s="12">
        <v>155.5</v>
      </c>
      <c r="Z295" s="20">
        <f t="shared" si="128"/>
        <v>3.279742765273308</v>
      </c>
      <c r="AA295" s="12">
        <v>167.5</v>
      </c>
      <c r="AB295" s="20">
        <f t="shared" si="129"/>
        <v>-0.65671641791044433</v>
      </c>
      <c r="AC295" s="12">
        <v>156.9</v>
      </c>
      <c r="AD295" s="20">
        <f t="shared" si="130"/>
        <v>-1.5296367112810743</v>
      </c>
      <c r="AE295" s="12">
        <v>188.3</v>
      </c>
      <c r="AF295" s="20">
        <f t="shared" si="131"/>
        <v>-1.1683483802443</v>
      </c>
      <c r="AG295" s="12">
        <v>157.19999999999999</v>
      </c>
      <c r="AH295" s="20">
        <f t="shared" si="132"/>
        <v>1.526717557251912</v>
      </c>
      <c r="AI295" s="12">
        <v>147.4</v>
      </c>
      <c r="AJ295" s="20">
        <f t="shared" si="133"/>
        <v>4.7489823609226596</v>
      </c>
      <c r="AK295" s="12">
        <v>155.80000000000001</v>
      </c>
      <c r="AL295" s="20">
        <f t="shared" si="134"/>
        <v>1.9897304236200219</v>
      </c>
      <c r="AM295" s="11" t="s">
        <v>138</v>
      </c>
      <c r="AN295" s="11">
        <f t="shared" si="144"/>
        <v>159.80000000000001</v>
      </c>
      <c r="AO295" s="20">
        <f t="shared" si="116"/>
        <v>6.2578222778469528E-2</v>
      </c>
      <c r="AP295" s="12">
        <v>152.4</v>
      </c>
      <c r="AQ295" s="20">
        <f t="shared" si="135"/>
        <v>2.3622047244094451</v>
      </c>
      <c r="AR295" s="12">
        <v>150.9</v>
      </c>
      <c r="AS295" s="20">
        <f t="shared" si="136"/>
        <v>2.5844930417495067</v>
      </c>
      <c r="AT295" s="12">
        <v>161.30000000000001</v>
      </c>
      <c r="AU295" s="20">
        <f t="shared" si="137"/>
        <v>2.0458772473651474</v>
      </c>
      <c r="AV295" s="12">
        <v>145.1</v>
      </c>
      <c r="AW295" s="20">
        <f t="shared" si="138"/>
        <v>4.2729152308752703</v>
      </c>
      <c r="AX295" s="12">
        <v>151.5</v>
      </c>
      <c r="AY295" s="20">
        <f t="shared" si="139"/>
        <v>4.1584158415841657</v>
      </c>
      <c r="AZ295" s="12">
        <v>159.5</v>
      </c>
      <c r="BA295" s="20">
        <f t="shared" si="140"/>
        <v>2.6959247648902891</v>
      </c>
      <c r="BB295" s="12">
        <v>155.80000000000001</v>
      </c>
      <c r="BC295" s="20">
        <f t="shared" si="141"/>
        <v>-1.7329910141206784</v>
      </c>
      <c r="BD295" s="12">
        <v>153.4</v>
      </c>
      <c r="BE295" s="20">
        <f t="shared" si="142"/>
        <v>2.5423728813559356</v>
      </c>
      <c r="BF295" s="30">
        <v>156.6</v>
      </c>
      <c r="BG295" s="39">
        <f t="shared" si="143"/>
        <v>6.3856960408680913E-2</v>
      </c>
    </row>
    <row r="296" spans="1:59" x14ac:dyDescent="0.3">
      <c r="A296" s="11" t="s">
        <v>30</v>
      </c>
      <c r="B296" s="12">
        <v>2021</v>
      </c>
      <c r="C296" s="11" t="s">
        <v>38</v>
      </c>
      <c r="D296" s="11">
        <f t="shared" si="117"/>
        <v>3</v>
      </c>
      <c r="E296" s="12">
        <v>142.5</v>
      </c>
      <c r="F296" s="32">
        <f t="shared" si="118"/>
        <v>3.5087719298245612</v>
      </c>
      <c r="G296" s="12">
        <v>189.4</v>
      </c>
      <c r="H296" s="20">
        <f t="shared" si="119"/>
        <v>4.2766631467792999</v>
      </c>
      <c r="I296" s="12">
        <v>163.19999999999999</v>
      </c>
      <c r="J296" s="20">
        <f t="shared" si="120"/>
        <v>0.91911764705882359</v>
      </c>
      <c r="K296" s="12">
        <v>154.5</v>
      </c>
      <c r="L296" s="20">
        <f t="shared" si="121"/>
        <v>0.71197411003235878</v>
      </c>
      <c r="M296" s="12">
        <v>168.2</v>
      </c>
      <c r="N296" s="20">
        <f t="shared" si="122"/>
        <v>-7.015457788347196</v>
      </c>
      <c r="O296" s="12">
        <v>150.5</v>
      </c>
      <c r="P296" s="20">
        <f t="shared" si="123"/>
        <v>4.5182724252491768</v>
      </c>
      <c r="Q296" s="12">
        <v>141</v>
      </c>
      <c r="R296" s="20">
        <f t="shared" si="124"/>
        <v>17.801418439716308</v>
      </c>
      <c r="S296" s="12">
        <v>159.19999999999999</v>
      </c>
      <c r="T296" s="20">
        <f t="shared" si="125"/>
        <v>1.1934673366834208</v>
      </c>
      <c r="U296" s="12">
        <v>111.7</v>
      </c>
      <c r="V296" s="20">
        <f t="shared" si="126"/>
        <v>2.3276633840644529</v>
      </c>
      <c r="W296" s="12">
        <v>164</v>
      </c>
      <c r="X296" s="20">
        <f t="shared" si="127"/>
        <v>-0.85365853658536939</v>
      </c>
      <c r="Y296" s="12">
        <v>160.6</v>
      </c>
      <c r="Z296" s="20">
        <f t="shared" si="128"/>
        <v>-6.1643835616438398</v>
      </c>
      <c r="AA296" s="12">
        <v>166.4</v>
      </c>
      <c r="AB296" s="20">
        <f t="shared" si="129"/>
        <v>2.3437500000000036</v>
      </c>
      <c r="AC296" s="12">
        <v>154.5</v>
      </c>
      <c r="AD296" s="20">
        <f t="shared" si="130"/>
        <v>3.8187702265372208</v>
      </c>
      <c r="AE296" s="12">
        <v>186.1</v>
      </c>
      <c r="AF296" s="20">
        <f t="shared" si="131"/>
        <v>3.976356797420745</v>
      </c>
      <c r="AG296" s="12">
        <v>159.6</v>
      </c>
      <c r="AH296" s="20">
        <f t="shared" si="132"/>
        <v>-2.8195488721804511</v>
      </c>
      <c r="AI296" s="12">
        <v>154.4</v>
      </c>
      <c r="AJ296" s="20">
        <f t="shared" si="133"/>
        <v>-10.168393782383431</v>
      </c>
      <c r="AK296" s="12">
        <v>158.9</v>
      </c>
      <c r="AL296" s="20">
        <f t="shared" si="134"/>
        <v>-3.9647577092511086</v>
      </c>
      <c r="AM296" s="11" t="s">
        <v>139</v>
      </c>
      <c r="AN296" s="11">
        <v>159.9</v>
      </c>
      <c r="AO296" s="20">
        <f t="shared" si="116"/>
        <v>0.9380863039399624</v>
      </c>
      <c r="AP296" s="12">
        <v>156</v>
      </c>
      <c r="AQ296" s="20">
        <f t="shared" si="135"/>
        <v>-0.76923076923076195</v>
      </c>
      <c r="AR296" s="12">
        <v>154.80000000000001</v>
      </c>
      <c r="AS296" s="20">
        <f t="shared" si="136"/>
        <v>-4.9095607235142262</v>
      </c>
      <c r="AT296" s="12">
        <v>164.6</v>
      </c>
      <c r="AU296" s="20">
        <f t="shared" si="137"/>
        <v>-4.6780072904009646</v>
      </c>
      <c r="AV296" s="12">
        <v>151.30000000000001</v>
      </c>
      <c r="AW296" s="20">
        <f t="shared" si="138"/>
        <v>-6.3450099140780054</v>
      </c>
      <c r="AX296" s="12">
        <v>157.80000000000001</v>
      </c>
      <c r="AY296" s="20">
        <f t="shared" si="139"/>
        <v>-5.8301647655259927</v>
      </c>
      <c r="AZ296" s="12">
        <v>163.80000000000001</v>
      </c>
      <c r="BA296" s="20">
        <f t="shared" si="140"/>
        <v>-3.7851037851037952</v>
      </c>
      <c r="BB296" s="12">
        <v>153.1</v>
      </c>
      <c r="BC296" s="20">
        <f t="shared" si="141"/>
        <v>1.1757021554539591</v>
      </c>
      <c r="BD296" s="12">
        <v>157.30000000000001</v>
      </c>
      <c r="BE296" s="20">
        <f t="shared" si="142"/>
        <v>-4.6408137317228295</v>
      </c>
      <c r="BF296" s="30">
        <v>156.69999999999999</v>
      </c>
      <c r="BG296" s="39">
        <f t="shared" si="143"/>
        <v>0.12763241863434402</v>
      </c>
    </row>
    <row r="297" spans="1:59" x14ac:dyDescent="0.3">
      <c r="A297" s="11" t="s">
        <v>33</v>
      </c>
      <c r="B297" s="12">
        <v>2021</v>
      </c>
      <c r="C297" s="11" t="s">
        <v>38</v>
      </c>
      <c r="D297" s="11">
        <f t="shared" si="117"/>
        <v>3</v>
      </c>
      <c r="E297" s="12">
        <v>147.5</v>
      </c>
      <c r="F297" s="32">
        <f t="shared" si="118"/>
        <v>-2.3050847457627159</v>
      </c>
      <c r="G297" s="12">
        <v>197.5</v>
      </c>
      <c r="H297" s="20">
        <f t="shared" si="119"/>
        <v>-2.6835443037974742</v>
      </c>
      <c r="I297" s="12">
        <v>164.7</v>
      </c>
      <c r="J297" s="20">
        <f t="shared" si="120"/>
        <v>-0.54644808743168016</v>
      </c>
      <c r="K297" s="12">
        <v>155.6</v>
      </c>
      <c r="L297" s="20">
        <f t="shared" si="121"/>
        <v>-0.44987146529562255</v>
      </c>
      <c r="M297" s="12">
        <v>156.4</v>
      </c>
      <c r="N297" s="20">
        <f t="shared" si="122"/>
        <v>4.7953964194373402</v>
      </c>
      <c r="O297" s="12">
        <v>157.30000000000001</v>
      </c>
      <c r="P297" s="20">
        <f t="shared" si="123"/>
        <v>-2.2886204704386666</v>
      </c>
      <c r="Q297" s="12">
        <v>166.1</v>
      </c>
      <c r="R297" s="20">
        <f t="shared" si="124"/>
        <v>-9.9939795304033687</v>
      </c>
      <c r="S297" s="12">
        <v>161.1</v>
      </c>
      <c r="T297" s="20">
        <f t="shared" si="125"/>
        <v>-0.80695220360023767</v>
      </c>
      <c r="U297" s="12">
        <v>114.3</v>
      </c>
      <c r="V297" s="20">
        <f t="shared" si="126"/>
        <v>-1.487314085739285</v>
      </c>
      <c r="W297" s="12">
        <v>162.6</v>
      </c>
      <c r="X297" s="20">
        <f t="shared" si="127"/>
        <v>0.55350553505535405</v>
      </c>
      <c r="Y297" s="12">
        <v>150.69999999999999</v>
      </c>
      <c r="Z297" s="20">
        <f t="shared" si="128"/>
        <v>3.8487060384870682</v>
      </c>
      <c r="AA297" s="12">
        <v>170.3</v>
      </c>
      <c r="AB297" s="20">
        <f t="shared" si="129"/>
        <v>-1.2331180270111701</v>
      </c>
      <c r="AC297" s="12">
        <v>160.4</v>
      </c>
      <c r="AD297" s="20">
        <f t="shared" si="130"/>
        <v>-2.3067331670823048</v>
      </c>
      <c r="AE297" s="12">
        <v>193.5</v>
      </c>
      <c r="AF297" s="20">
        <f t="shared" si="131"/>
        <v>-2.7906976744186078</v>
      </c>
      <c r="AG297" s="12">
        <v>155.1</v>
      </c>
      <c r="AH297" s="20">
        <f t="shared" si="132"/>
        <v>1.7408123791102625</v>
      </c>
      <c r="AI297" s="12">
        <v>138.69999999999999</v>
      </c>
      <c r="AJ297" s="20">
        <f t="shared" si="133"/>
        <v>6.6330209084354861</v>
      </c>
      <c r="AK297" s="12">
        <v>152.6</v>
      </c>
      <c r="AL297" s="20">
        <f t="shared" si="134"/>
        <v>2.4901703800786446</v>
      </c>
      <c r="AM297" s="11" t="s">
        <v>140</v>
      </c>
      <c r="AN297" s="11">
        <f t="shared" si="144"/>
        <v>159.9</v>
      </c>
      <c r="AO297" s="20">
        <f t="shared" si="116"/>
        <v>0.9380863039399624</v>
      </c>
      <c r="AP297" s="12">
        <v>154.80000000000001</v>
      </c>
      <c r="AQ297" s="20">
        <f t="shared" si="135"/>
        <v>0.45219638242893317</v>
      </c>
      <c r="AR297" s="12">
        <v>147.19999999999999</v>
      </c>
      <c r="AS297" s="20">
        <f t="shared" si="136"/>
        <v>2.7173913043478262</v>
      </c>
      <c r="AT297" s="12">
        <v>156.9</v>
      </c>
      <c r="AU297" s="20">
        <f t="shared" si="137"/>
        <v>3.0592734225621308</v>
      </c>
      <c r="AV297" s="12">
        <v>141.69999999999999</v>
      </c>
      <c r="AW297" s="20">
        <f t="shared" si="138"/>
        <v>3.1757233592095977</v>
      </c>
      <c r="AX297" s="12">
        <v>148.6</v>
      </c>
      <c r="AY297" s="20">
        <f t="shared" si="139"/>
        <v>2.6917900403768504</v>
      </c>
      <c r="AZ297" s="12">
        <v>157.6</v>
      </c>
      <c r="BA297" s="20">
        <f t="shared" si="140"/>
        <v>1.6497461928933976</v>
      </c>
      <c r="BB297" s="12">
        <v>154.9</v>
      </c>
      <c r="BC297" s="20">
        <f t="shared" si="141"/>
        <v>-0.71013557133634231</v>
      </c>
      <c r="BD297" s="12">
        <v>150</v>
      </c>
      <c r="BE297" s="20">
        <f t="shared" si="142"/>
        <v>2.5333333333333408</v>
      </c>
      <c r="BF297" s="30">
        <v>156.9</v>
      </c>
      <c r="BG297" s="39">
        <f t="shared" si="143"/>
        <v>-6.3734862970040995E-2</v>
      </c>
    </row>
    <row r="298" spans="1:59" x14ac:dyDescent="0.3">
      <c r="A298" s="11" t="s">
        <v>35</v>
      </c>
      <c r="B298" s="12">
        <v>2021</v>
      </c>
      <c r="C298" s="11" t="s">
        <v>38</v>
      </c>
      <c r="D298" s="11">
        <f t="shared" si="117"/>
        <v>3</v>
      </c>
      <c r="E298" s="12">
        <v>144.1</v>
      </c>
      <c r="F298" s="32">
        <f t="shared" si="118"/>
        <v>-0.9715475364330366</v>
      </c>
      <c r="G298" s="12">
        <v>192.2</v>
      </c>
      <c r="H298" s="20">
        <f t="shared" si="119"/>
        <v>1.7169614984391317</v>
      </c>
      <c r="I298" s="12">
        <v>163.80000000000001</v>
      </c>
      <c r="J298" s="20">
        <f t="shared" si="120"/>
        <v>-0.24420024420024766</v>
      </c>
      <c r="K298" s="12">
        <v>154.9</v>
      </c>
      <c r="L298" s="20">
        <f t="shared" si="121"/>
        <v>6.455777921239142E-2</v>
      </c>
      <c r="M298" s="12">
        <v>163.9</v>
      </c>
      <c r="N298" s="20">
        <f t="shared" si="122"/>
        <v>6.8944478340451392</v>
      </c>
      <c r="O298" s="12">
        <v>153.69999999999999</v>
      </c>
      <c r="P298" s="20">
        <f t="shared" si="123"/>
        <v>4.4892648015614878</v>
      </c>
      <c r="Q298" s="12">
        <v>149.5</v>
      </c>
      <c r="R298" s="20">
        <f t="shared" si="124"/>
        <v>-9.6321070234113755</v>
      </c>
      <c r="S298" s="12">
        <v>159.80000000000001</v>
      </c>
      <c r="T298" s="20">
        <f t="shared" si="125"/>
        <v>0.81351689612013944</v>
      </c>
      <c r="U298" s="12">
        <v>112.6</v>
      </c>
      <c r="V298" s="20">
        <f t="shared" si="126"/>
        <v>-0.35523978685612034</v>
      </c>
      <c r="W298" s="12">
        <v>163.5</v>
      </c>
      <c r="X298" s="20">
        <f t="shared" si="127"/>
        <v>0.55045871559633375</v>
      </c>
      <c r="Y298" s="12">
        <v>156.5</v>
      </c>
      <c r="Z298" s="20">
        <f t="shared" si="128"/>
        <v>3.4504792332268406</v>
      </c>
      <c r="AA298" s="12">
        <v>168.2</v>
      </c>
      <c r="AB298" s="20">
        <f t="shared" si="129"/>
        <v>-0.83234244946490921</v>
      </c>
      <c r="AC298" s="12">
        <v>156.69999999999999</v>
      </c>
      <c r="AD298" s="20">
        <f t="shared" si="130"/>
        <v>-0.70197830248882853</v>
      </c>
      <c r="AE298" s="12">
        <v>188.1</v>
      </c>
      <c r="AF298" s="20">
        <f t="shared" si="131"/>
        <v>-0.69112174375331359</v>
      </c>
      <c r="AG298" s="12">
        <v>157.80000000000001</v>
      </c>
      <c r="AH298" s="20">
        <f t="shared" si="132"/>
        <v>1.8377693282636103</v>
      </c>
      <c r="AI298" s="12">
        <v>147.9</v>
      </c>
      <c r="AJ298" s="20">
        <f t="shared" si="133"/>
        <v>4.8681541582150025</v>
      </c>
      <c r="AK298" s="12">
        <v>156.4</v>
      </c>
      <c r="AL298" s="20">
        <f t="shared" si="134"/>
        <v>2.2378516624040921</v>
      </c>
      <c r="AM298" s="11" t="s">
        <v>140</v>
      </c>
      <c r="AN298" s="11">
        <f t="shared" si="144"/>
        <v>159.9</v>
      </c>
      <c r="AO298" s="20">
        <f t="shared" si="116"/>
        <v>0.9380863039399624</v>
      </c>
      <c r="AP298" s="12">
        <v>155.5</v>
      </c>
      <c r="AQ298" s="20">
        <f t="shared" si="135"/>
        <v>0.32154340836012862</v>
      </c>
      <c r="AR298" s="12">
        <v>151.19999999999999</v>
      </c>
      <c r="AS298" s="20">
        <f t="shared" si="136"/>
        <v>2.8439153439153517</v>
      </c>
      <c r="AT298" s="12">
        <v>161.69999999999999</v>
      </c>
      <c r="AU298" s="20">
        <f t="shared" si="137"/>
        <v>2.226345083487955</v>
      </c>
      <c r="AV298" s="12">
        <v>146.19999999999999</v>
      </c>
      <c r="AW298" s="20">
        <f t="shared" si="138"/>
        <v>3.7619699042407659</v>
      </c>
      <c r="AX298" s="12">
        <v>152.6</v>
      </c>
      <c r="AY298" s="20">
        <f t="shared" si="139"/>
        <v>3.9318479685452163</v>
      </c>
      <c r="AZ298" s="12">
        <v>160.19999999999999</v>
      </c>
      <c r="BA298" s="20">
        <f t="shared" si="140"/>
        <v>2.434456928838955</v>
      </c>
      <c r="BB298" s="12">
        <v>153.80000000000001</v>
      </c>
      <c r="BC298" s="20">
        <f t="shared" si="141"/>
        <v>0.52015604681403316</v>
      </c>
      <c r="BD298" s="12">
        <v>153.80000000000001</v>
      </c>
      <c r="BE298" s="20">
        <f t="shared" si="142"/>
        <v>2.7308192457737244</v>
      </c>
      <c r="BF298" s="30">
        <v>156.80000000000001</v>
      </c>
      <c r="BG298" s="39">
        <f t="shared" si="143"/>
        <v>0.51020408163264219</v>
      </c>
    </row>
    <row r="299" spans="1:59" x14ac:dyDescent="0.3">
      <c r="A299" s="11" t="s">
        <v>30</v>
      </c>
      <c r="B299" s="12">
        <v>2021</v>
      </c>
      <c r="C299" s="11" t="s">
        <v>39</v>
      </c>
      <c r="D299" s="11">
        <f t="shared" si="117"/>
        <v>4</v>
      </c>
      <c r="E299" s="12">
        <v>142.69999999999999</v>
      </c>
      <c r="F299" s="32">
        <f t="shared" si="118"/>
        <v>3.4337771548703615</v>
      </c>
      <c r="G299" s="12">
        <v>195.5</v>
      </c>
      <c r="H299" s="20">
        <f t="shared" si="119"/>
        <v>3.5805626598465472</v>
      </c>
      <c r="I299" s="12">
        <v>163.4</v>
      </c>
      <c r="J299" s="20">
        <f t="shared" si="120"/>
        <v>1.8359853121175032</v>
      </c>
      <c r="K299" s="12">
        <v>155</v>
      </c>
      <c r="L299" s="20">
        <f t="shared" si="121"/>
        <v>0.64516129032258063</v>
      </c>
      <c r="M299" s="12">
        <v>175.2</v>
      </c>
      <c r="N299" s="20">
        <f t="shared" si="122"/>
        <v>-7.8767123287671144</v>
      </c>
      <c r="O299" s="12">
        <v>160.6</v>
      </c>
      <c r="P299" s="20">
        <f t="shared" si="123"/>
        <v>5.1058530510585411</v>
      </c>
      <c r="Q299" s="12">
        <v>135.1</v>
      </c>
      <c r="R299" s="20">
        <f t="shared" si="124"/>
        <v>19.615099925980754</v>
      </c>
      <c r="S299" s="12">
        <v>161.1</v>
      </c>
      <c r="T299" s="20">
        <f t="shared" si="125"/>
        <v>1.0552451893234123</v>
      </c>
      <c r="U299" s="12">
        <v>112.2</v>
      </c>
      <c r="V299" s="20">
        <f t="shared" si="126"/>
        <v>2.317290552584665</v>
      </c>
      <c r="W299" s="12">
        <v>164.4</v>
      </c>
      <c r="X299" s="20">
        <f t="shared" si="127"/>
        <v>-0.97323600973235669</v>
      </c>
      <c r="Y299" s="12">
        <v>161.9</v>
      </c>
      <c r="Z299" s="20">
        <f t="shared" si="128"/>
        <v>-6.4237183446571988</v>
      </c>
      <c r="AA299" s="12">
        <v>166.8</v>
      </c>
      <c r="AB299" s="20">
        <f t="shared" si="129"/>
        <v>2.7577937649880058</v>
      </c>
      <c r="AC299" s="12">
        <v>155.6</v>
      </c>
      <c r="AD299" s="20">
        <f t="shared" si="130"/>
        <v>4.1131105398457626</v>
      </c>
      <c r="AE299" s="12">
        <v>186.8</v>
      </c>
      <c r="AF299" s="20">
        <f t="shared" si="131"/>
        <v>4.0685224839400398</v>
      </c>
      <c r="AG299" s="12">
        <v>160.69999999999999</v>
      </c>
      <c r="AH299" s="20">
        <f t="shared" si="132"/>
        <v>-2.9869321717485895</v>
      </c>
      <c r="AI299" s="12">
        <v>155.1</v>
      </c>
      <c r="AJ299" s="20">
        <f t="shared" si="133"/>
        <v>-10.186976144422943</v>
      </c>
      <c r="AK299" s="12">
        <v>159.9</v>
      </c>
      <c r="AL299" s="20">
        <f t="shared" si="134"/>
        <v>-4.0650406504065035</v>
      </c>
      <c r="AM299" s="11" t="s">
        <v>139</v>
      </c>
      <c r="AN299" s="11">
        <v>161.4</v>
      </c>
      <c r="AO299" s="20">
        <f t="shared" si="116"/>
        <v>0.12391573729862988</v>
      </c>
      <c r="AP299" s="12">
        <v>156</v>
      </c>
      <c r="AQ299" s="20">
        <f t="shared" si="135"/>
        <v>-0.70512820512820151</v>
      </c>
      <c r="AR299" s="12">
        <v>155.5</v>
      </c>
      <c r="AS299" s="20">
        <f t="shared" si="136"/>
        <v>-5.0803858520900356</v>
      </c>
      <c r="AT299" s="12">
        <v>165.3</v>
      </c>
      <c r="AU299" s="20">
        <f t="shared" si="137"/>
        <v>-4.718693284936486</v>
      </c>
      <c r="AV299" s="12">
        <v>151.69999999999999</v>
      </c>
      <c r="AW299" s="20">
        <f t="shared" si="138"/>
        <v>-6.3282794990112041</v>
      </c>
      <c r="AX299" s="12">
        <v>158.6</v>
      </c>
      <c r="AY299" s="20">
        <f t="shared" si="139"/>
        <v>-5.9899117276166463</v>
      </c>
      <c r="AZ299" s="12">
        <v>164.1</v>
      </c>
      <c r="BA299" s="20">
        <f t="shared" si="140"/>
        <v>-3.9609993906154788</v>
      </c>
      <c r="BB299" s="12">
        <v>154.6</v>
      </c>
      <c r="BC299" s="20">
        <f t="shared" si="141"/>
        <v>1.29366106080207</v>
      </c>
      <c r="BD299" s="12">
        <v>158</v>
      </c>
      <c r="BE299" s="20">
        <f t="shared" si="142"/>
        <v>-4.7468354430379751</v>
      </c>
      <c r="BF299" s="30">
        <v>157.6</v>
      </c>
      <c r="BG299" s="39">
        <f t="shared" si="143"/>
        <v>0.25380710659898842</v>
      </c>
    </row>
    <row r="300" spans="1:59" x14ac:dyDescent="0.3">
      <c r="A300" s="11" t="s">
        <v>33</v>
      </c>
      <c r="B300" s="12">
        <v>2021</v>
      </c>
      <c r="C300" s="11" t="s">
        <v>39</v>
      </c>
      <c r="D300" s="11">
        <f t="shared" si="117"/>
        <v>4</v>
      </c>
      <c r="E300" s="12">
        <v>147.6</v>
      </c>
      <c r="F300" s="32">
        <f t="shared" si="118"/>
        <v>-2.2357723577235658</v>
      </c>
      <c r="G300" s="12">
        <v>202.5</v>
      </c>
      <c r="H300" s="20">
        <f t="shared" si="119"/>
        <v>-2.2222222222222223</v>
      </c>
      <c r="I300" s="12">
        <v>166.4</v>
      </c>
      <c r="J300" s="20">
        <f t="shared" si="120"/>
        <v>-1.081730769230776</v>
      </c>
      <c r="K300" s="12">
        <v>156</v>
      </c>
      <c r="L300" s="20">
        <f t="shared" si="121"/>
        <v>-0.38461538461538097</v>
      </c>
      <c r="M300" s="12">
        <v>161.4</v>
      </c>
      <c r="N300" s="20">
        <f t="shared" si="122"/>
        <v>5.3903345724906995</v>
      </c>
      <c r="O300" s="12">
        <v>168.8</v>
      </c>
      <c r="P300" s="20">
        <f t="shared" si="123"/>
        <v>-2.6066350710900505</v>
      </c>
      <c r="Q300" s="12">
        <v>161.6</v>
      </c>
      <c r="R300" s="20">
        <f t="shared" si="124"/>
        <v>-10.829207920792079</v>
      </c>
      <c r="S300" s="12">
        <v>162.80000000000001</v>
      </c>
      <c r="T300" s="20">
        <f t="shared" si="125"/>
        <v>-0.67567567567568965</v>
      </c>
      <c r="U300" s="12">
        <v>114.8</v>
      </c>
      <c r="V300" s="20">
        <f t="shared" si="126"/>
        <v>-1.4808362369338004</v>
      </c>
      <c r="W300" s="12">
        <v>162.80000000000001</v>
      </c>
      <c r="X300" s="20">
        <f t="shared" si="127"/>
        <v>0.6756756756756721</v>
      </c>
      <c r="Y300" s="12">
        <v>151.5</v>
      </c>
      <c r="Z300" s="20">
        <f t="shared" si="128"/>
        <v>4.0264026402640232</v>
      </c>
      <c r="AA300" s="12">
        <v>171.4</v>
      </c>
      <c r="AB300" s="20">
        <f t="shared" si="129"/>
        <v>-1.4585764294049008</v>
      </c>
      <c r="AC300" s="12">
        <v>162</v>
      </c>
      <c r="AD300" s="20">
        <f t="shared" si="130"/>
        <v>-2.4691358024691357</v>
      </c>
      <c r="AE300" s="12">
        <v>194.4</v>
      </c>
      <c r="AF300" s="20">
        <f t="shared" si="131"/>
        <v>-2.8806584362139889</v>
      </c>
      <c r="AG300" s="12">
        <v>155.9</v>
      </c>
      <c r="AH300" s="20">
        <f t="shared" si="132"/>
        <v>1.8601667735728067</v>
      </c>
      <c r="AI300" s="12">
        <v>139.30000000000001</v>
      </c>
      <c r="AJ300" s="20">
        <f t="shared" si="133"/>
        <v>6.604450825556345</v>
      </c>
      <c r="AK300" s="12">
        <v>153.4</v>
      </c>
      <c r="AL300" s="20">
        <f t="shared" si="134"/>
        <v>2.5423728813559356</v>
      </c>
      <c r="AM300" s="11" t="s">
        <v>141</v>
      </c>
      <c r="AN300" s="11">
        <f t="shared" si="144"/>
        <v>161.4</v>
      </c>
      <c r="AO300" s="20">
        <f t="shared" si="116"/>
        <v>0.12391573729862988</v>
      </c>
      <c r="AP300" s="12">
        <v>154.9</v>
      </c>
      <c r="AQ300" s="20">
        <f t="shared" si="135"/>
        <v>0.45190445448675831</v>
      </c>
      <c r="AR300" s="12">
        <v>147.6</v>
      </c>
      <c r="AS300" s="20">
        <f t="shared" si="136"/>
        <v>2.8455284552845646</v>
      </c>
      <c r="AT300" s="12">
        <v>157.5</v>
      </c>
      <c r="AU300" s="20">
        <f t="shared" si="137"/>
        <v>3.047619047619055</v>
      </c>
      <c r="AV300" s="12">
        <v>142.1</v>
      </c>
      <c r="AW300" s="20">
        <f t="shared" si="138"/>
        <v>3.1667839549612951</v>
      </c>
      <c r="AX300" s="12">
        <v>149.1</v>
      </c>
      <c r="AY300" s="20">
        <f t="shared" si="139"/>
        <v>2.7498323272971121</v>
      </c>
      <c r="AZ300" s="12">
        <v>157.6</v>
      </c>
      <c r="BA300" s="20">
        <f t="shared" si="140"/>
        <v>1.7131979695431583</v>
      </c>
      <c r="BB300" s="12">
        <v>156.6</v>
      </c>
      <c r="BC300" s="20">
        <f t="shared" si="141"/>
        <v>-0.76628352490420737</v>
      </c>
      <c r="BD300" s="12">
        <v>150.5</v>
      </c>
      <c r="BE300" s="20">
        <f t="shared" si="142"/>
        <v>2.5913621262458513</v>
      </c>
      <c r="BF300" s="30">
        <v>158</v>
      </c>
      <c r="BG300" s="39">
        <f t="shared" si="143"/>
        <v>-0.12658227848100545</v>
      </c>
    </row>
    <row r="301" spans="1:59" x14ac:dyDescent="0.3">
      <c r="A301" s="11" t="s">
        <v>35</v>
      </c>
      <c r="B301" s="12">
        <v>2021</v>
      </c>
      <c r="C301" s="11" t="s">
        <v>39</v>
      </c>
      <c r="D301" s="11">
        <f t="shared" si="117"/>
        <v>4</v>
      </c>
      <c r="E301" s="12">
        <v>144.30000000000001</v>
      </c>
      <c r="F301" s="32">
        <f t="shared" si="118"/>
        <v>0.55440055440054248</v>
      </c>
      <c r="G301" s="12">
        <v>198</v>
      </c>
      <c r="H301" s="20">
        <f t="shared" si="119"/>
        <v>0.25252525252525254</v>
      </c>
      <c r="I301" s="12">
        <v>164.6</v>
      </c>
      <c r="J301" s="20">
        <f t="shared" si="120"/>
        <v>2.4301336573511545</v>
      </c>
      <c r="K301" s="12">
        <v>155.4</v>
      </c>
      <c r="L301" s="20">
        <f t="shared" si="121"/>
        <v>0.25740025740026101</v>
      </c>
      <c r="M301" s="12">
        <v>170.1</v>
      </c>
      <c r="N301" s="20">
        <f t="shared" si="122"/>
        <v>8.4068195179306358</v>
      </c>
      <c r="O301" s="12">
        <v>164.4</v>
      </c>
      <c r="P301" s="20">
        <f t="shared" si="123"/>
        <v>-1.2773722627737192</v>
      </c>
      <c r="Q301" s="12">
        <v>144.1</v>
      </c>
      <c r="R301" s="20">
        <f t="shared" si="124"/>
        <v>-3.9555863983344821</v>
      </c>
      <c r="S301" s="12">
        <v>161.69999999999999</v>
      </c>
      <c r="T301" s="20">
        <f t="shared" si="125"/>
        <v>2.1026592455163922</v>
      </c>
      <c r="U301" s="12">
        <v>113.1</v>
      </c>
      <c r="V301" s="20">
        <f t="shared" si="126"/>
        <v>1.0610079575596842</v>
      </c>
      <c r="W301" s="12">
        <v>163.9</v>
      </c>
      <c r="X301" s="20">
        <f t="shared" si="127"/>
        <v>3.5387431360585619</v>
      </c>
      <c r="Y301" s="12">
        <v>157.6</v>
      </c>
      <c r="Z301" s="20">
        <f t="shared" si="128"/>
        <v>4.4416243654822338</v>
      </c>
      <c r="AA301" s="12">
        <v>168.9</v>
      </c>
      <c r="AB301" s="20">
        <f t="shared" si="129"/>
        <v>0.53285968028419517</v>
      </c>
      <c r="AC301" s="12">
        <v>158</v>
      </c>
      <c r="AD301" s="20">
        <f t="shared" si="130"/>
        <v>0.44303797468353712</v>
      </c>
      <c r="AE301" s="12">
        <v>188.8</v>
      </c>
      <c r="AF301" s="20">
        <f t="shared" si="131"/>
        <v>0.42372881355931302</v>
      </c>
      <c r="AG301" s="12">
        <v>158.80000000000001</v>
      </c>
      <c r="AH301" s="20">
        <f t="shared" si="132"/>
        <v>4.093198992443325</v>
      </c>
      <c r="AI301" s="12">
        <v>148.5</v>
      </c>
      <c r="AJ301" s="20">
        <f t="shared" si="133"/>
        <v>8.1481481481481453</v>
      </c>
      <c r="AK301" s="12">
        <v>157.30000000000001</v>
      </c>
      <c r="AL301" s="20">
        <f t="shared" si="134"/>
        <v>4.5772409408772967</v>
      </c>
      <c r="AM301" s="11" t="s">
        <v>141</v>
      </c>
      <c r="AN301" s="11">
        <f t="shared" si="144"/>
        <v>161.4</v>
      </c>
      <c r="AO301" s="20">
        <f t="shared" si="116"/>
        <v>0.12391573729862988</v>
      </c>
      <c r="AP301" s="12">
        <v>155.6</v>
      </c>
      <c r="AQ301" s="20">
        <f t="shared" si="135"/>
        <v>3.9203084832904849</v>
      </c>
      <c r="AR301" s="12">
        <v>151.80000000000001</v>
      </c>
      <c r="AS301" s="20">
        <f t="shared" si="136"/>
        <v>4.6113306982872198</v>
      </c>
      <c r="AT301" s="12">
        <v>162.30000000000001</v>
      </c>
      <c r="AU301" s="20">
        <f t="shared" si="137"/>
        <v>4.189772027110279</v>
      </c>
      <c r="AV301" s="12">
        <v>146.6</v>
      </c>
      <c r="AW301" s="20">
        <f t="shared" si="138"/>
        <v>4.5020463847203231</v>
      </c>
      <c r="AX301" s="12">
        <v>153.19999999999999</v>
      </c>
      <c r="AY301" s="20">
        <f t="shared" si="139"/>
        <v>4.4386422976501381</v>
      </c>
      <c r="AZ301" s="12">
        <v>160.30000000000001</v>
      </c>
      <c r="BA301" s="20">
        <f t="shared" si="140"/>
        <v>4.5539613225202631</v>
      </c>
      <c r="BB301" s="12">
        <v>155.4</v>
      </c>
      <c r="BC301" s="20">
        <f t="shared" si="141"/>
        <v>2.5096525096525135</v>
      </c>
      <c r="BD301" s="12">
        <v>154.4</v>
      </c>
      <c r="BE301" s="20">
        <f t="shared" si="142"/>
        <v>4.3393782383419612</v>
      </c>
      <c r="BF301" s="30">
        <v>157.80000000000001</v>
      </c>
      <c r="BG301" s="39">
        <f t="shared" si="143"/>
        <v>2.0912547528517003</v>
      </c>
    </row>
    <row r="302" spans="1:59" x14ac:dyDescent="0.3">
      <c r="A302" s="11" t="s">
        <v>30</v>
      </c>
      <c r="B302" s="12">
        <v>2021</v>
      </c>
      <c r="C302" s="11" t="s">
        <v>41</v>
      </c>
      <c r="D302" s="11">
        <f t="shared" si="117"/>
        <v>5</v>
      </c>
      <c r="E302" s="12">
        <v>145.1</v>
      </c>
      <c r="F302" s="32">
        <f t="shared" si="118"/>
        <v>2.5499655410062143</v>
      </c>
      <c r="G302" s="12">
        <v>198.5</v>
      </c>
      <c r="H302" s="20">
        <f t="shared" si="119"/>
        <v>2.9219143576826254</v>
      </c>
      <c r="I302" s="12">
        <v>168.6</v>
      </c>
      <c r="J302" s="20">
        <f t="shared" si="120"/>
        <v>2.6097271648873108</v>
      </c>
      <c r="K302" s="12">
        <v>155.80000000000001</v>
      </c>
      <c r="L302" s="20">
        <f t="shared" si="121"/>
        <v>0.44929396662386939</v>
      </c>
      <c r="M302" s="12">
        <v>184.4</v>
      </c>
      <c r="N302" s="20">
        <f t="shared" si="122"/>
        <v>-8.4598698481561794</v>
      </c>
      <c r="O302" s="12">
        <v>162.30000000000001</v>
      </c>
      <c r="P302" s="20">
        <f t="shared" si="123"/>
        <v>6.2846580406654269</v>
      </c>
      <c r="Q302" s="12">
        <v>138.4</v>
      </c>
      <c r="R302" s="20">
        <f t="shared" si="124"/>
        <v>20.303468208092482</v>
      </c>
      <c r="S302" s="12">
        <v>165.1</v>
      </c>
      <c r="T302" s="20">
        <f t="shared" si="125"/>
        <v>0.4845548152634836</v>
      </c>
      <c r="U302" s="12">
        <v>114.3</v>
      </c>
      <c r="V302" s="20">
        <f t="shared" si="126"/>
        <v>1.3998250218722734</v>
      </c>
      <c r="W302" s="12">
        <v>169.7</v>
      </c>
      <c r="X302" s="20">
        <f t="shared" si="127"/>
        <v>-2.6517383618149681</v>
      </c>
      <c r="Y302" s="12">
        <v>164.6</v>
      </c>
      <c r="Z302" s="20">
        <f t="shared" si="128"/>
        <v>-7.6549210206561327</v>
      </c>
      <c r="AA302" s="12">
        <v>169.8</v>
      </c>
      <c r="AB302" s="20">
        <f t="shared" si="129"/>
        <v>0.76560659599527847</v>
      </c>
      <c r="AC302" s="12">
        <v>158.69999999999999</v>
      </c>
      <c r="AD302" s="20">
        <f t="shared" si="130"/>
        <v>3.465658475110271</v>
      </c>
      <c r="AE302" s="12">
        <v>189.6</v>
      </c>
      <c r="AF302" s="20">
        <f t="shared" si="131"/>
        <v>4.5358649789029508</v>
      </c>
      <c r="AG302" s="12">
        <v>165.3</v>
      </c>
      <c r="AH302" s="20">
        <f t="shared" si="132"/>
        <v>-5.3236539624924442</v>
      </c>
      <c r="AI302" s="12">
        <v>160.6</v>
      </c>
      <c r="AJ302" s="20">
        <f t="shared" si="133"/>
        <v>-12.702366127023664</v>
      </c>
      <c r="AK302" s="12">
        <v>164.5</v>
      </c>
      <c r="AL302" s="20">
        <f t="shared" si="134"/>
        <v>-6.3221884498480279</v>
      </c>
      <c r="AM302" s="11" t="s">
        <v>32</v>
      </c>
      <c r="AN302" s="11">
        <v>161.6</v>
      </c>
      <c r="AO302" s="20">
        <f t="shared" si="116"/>
        <v>-0.68069306930692719</v>
      </c>
      <c r="AP302" s="12">
        <v>161.69999999999999</v>
      </c>
      <c r="AQ302" s="20">
        <f t="shared" si="135"/>
        <v>-3.8342609771181131</v>
      </c>
      <c r="AR302" s="12">
        <v>158.80000000000001</v>
      </c>
      <c r="AS302" s="20">
        <f t="shared" si="136"/>
        <v>-5.4785894206549219</v>
      </c>
      <c r="AT302" s="12">
        <v>169.1</v>
      </c>
      <c r="AU302" s="20">
        <f t="shared" si="137"/>
        <v>-5.1448846836191535</v>
      </c>
      <c r="AV302" s="12">
        <v>153.19999999999999</v>
      </c>
      <c r="AW302" s="20">
        <f t="shared" si="138"/>
        <v>-5.3524804177545615</v>
      </c>
      <c r="AX302" s="12">
        <v>160</v>
      </c>
      <c r="AY302" s="20">
        <f t="shared" si="139"/>
        <v>-4.6250000000000036</v>
      </c>
      <c r="AZ302" s="12">
        <v>167.6</v>
      </c>
      <c r="BA302" s="20">
        <f t="shared" si="140"/>
        <v>-6.5632458233890221</v>
      </c>
      <c r="BB302" s="12">
        <v>159.30000000000001</v>
      </c>
      <c r="BC302" s="20">
        <f t="shared" si="141"/>
        <v>-1.1299435028248659</v>
      </c>
      <c r="BD302" s="12">
        <v>161.1</v>
      </c>
      <c r="BE302" s="20">
        <f t="shared" si="142"/>
        <v>-5.4624456859093629</v>
      </c>
      <c r="BF302" s="30">
        <v>161.1</v>
      </c>
      <c r="BG302" s="39">
        <f t="shared" si="143"/>
        <v>-0.99317194289260979</v>
      </c>
    </row>
    <row r="303" spans="1:59" x14ac:dyDescent="0.3">
      <c r="A303" s="11" t="s">
        <v>33</v>
      </c>
      <c r="B303" s="12">
        <v>2021</v>
      </c>
      <c r="C303" s="11" t="s">
        <v>41</v>
      </c>
      <c r="D303" s="11">
        <f t="shared" si="117"/>
        <v>5</v>
      </c>
      <c r="E303" s="12">
        <v>148.80000000000001</v>
      </c>
      <c r="F303" s="32">
        <f t="shared" si="118"/>
        <v>-1.6801075268817203</v>
      </c>
      <c r="G303" s="12">
        <v>204.3</v>
      </c>
      <c r="H303" s="20">
        <f t="shared" si="119"/>
        <v>-1.8600097895252137</v>
      </c>
      <c r="I303" s="12">
        <v>173</v>
      </c>
      <c r="J303" s="20">
        <f t="shared" si="120"/>
        <v>-1.5606936416184907</v>
      </c>
      <c r="K303" s="12">
        <v>156.5</v>
      </c>
      <c r="L303" s="20">
        <f t="shared" si="121"/>
        <v>-0.25559105431310269</v>
      </c>
      <c r="M303" s="12">
        <v>168.8</v>
      </c>
      <c r="N303" s="20">
        <f t="shared" si="122"/>
        <v>5.8649289099525932</v>
      </c>
      <c r="O303" s="12">
        <v>172.5</v>
      </c>
      <c r="P303" s="20">
        <f t="shared" si="123"/>
        <v>-3.1304347826086989</v>
      </c>
      <c r="Q303" s="12">
        <v>166.5</v>
      </c>
      <c r="R303" s="20">
        <f t="shared" si="124"/>
        <v>-11.171171171171167</v>
      </c>
      <c r="S303" s="12">
        <v>165.9</v>
      </c>
      <c r="T303" s="20">
        <f t="shared" si="125"/>
        <v>-0.30138637733574442</v>
      </c>
      <c r="U303" s="12">
        <v>115.9</v>
      </c>
      <c r="V303" s="20">
        <f t="shared" si="126"/>
        <v>-0.94909404659189678</v>
      </c>
      <c r="W303" s="12">
        <v>165.2</v>
      </c>
      <c r="X303" s="20">
        <f t="shared" si="127"/>
        <v>1.8159806295399519</v>
      </c>
      <c r="Y303" s="12">
        <v>152</v>
      </c>
      <c r="Z303" s="20">
        <f t="shared" si="128"/>
        <v>4.8026315789473761</v>
      </c>
      <c r="AA303" s="12">
        <v>171.1</v>
      </c>
      <c r="AB303" s="20">
        <f t="shared" si="129"/>
        <v>-0.40911747516071806</v>
      </c>
      <c r="AC303" s="12">
        <v>164.2</v>
      </c>
      <c r="AD303" s="20">
        <f t="shared" si="130"/>
        <v>-2.1315468940316689</v>
      </c>
      <c r="AE303" s="12">
        <v>198.2</v>
      </c>
      <c r="AF303" s="20">
        <f t="shared" si="131"/>
        <v>-3.1786074672048352</v>
      </c>
      <c r="AG303" s="12">
        <v>156.5</v>
      </c>
      <c r="AH303" s="20">
        <f t="shared" si="132"/>
        <v>3.3865814696485694</v>
      </c>
      <c r="AI303" s="12">
        <v>140.19999999999999</v>
      </c>
      <c r="AJ303" s="20">
        <f t="shared" si="133"/>
        <v>8.4878744650499343</v>
      </c>
      <c r="AK303" s="12">
        <v>154.1</v>
      </c>
      <c r="AL303" s="20">
        <f t="shared" si="134"/>
        <v>4.0882543802725584</v>
      </c>
      <c r="AM303" s="11" t="s">
        <v>142</v>
      </c>
      <c r="AN303" s="11">
        <f t="shared" si="144"/>
        <v>161.6</v>
      </c>
      <c r="AO303" s="20">
        <f t="shared" si="116"/>
        <v>-0.68069306930692719</v>
      </c>
      <c r="AP303" s="12">
        <v>155.5</v>
      </c>
      <c r="AQ303" s="20">
        <f t="shared" si="135"/>
        <v>2.508038585209007</v>
      </c>
      <c r="AR303" s="12">
        <v>150.1</v>
      </c>
      <c r="AS303" s="20">
        <f t="shared" si="136"/>
        <v>3.064623584277145</v>
      </c>
      <c r="AT303" s="12">
        <v>160.4</v>
      </c>
      <c r="AU303" s="20">
        <f t="shared" si="137"/>
        <v>3.3665835411471354</v>
      </c>
      <c r="AV303" s="12">
        <v>145</v>
      </c>
      <c r="AW303" s="20">
        <f t="shared" si="138"/>
        <v>2.6896551724137971</v>
      </c>
      <c r="AX303" s="12">
        <v>152.6</v>
      </c>
      <c r="AY303" s="20">
        <f t="shared" si="139"/>
        <v>2.0969855832241264</v>
      </c>
      <c r="AZ303" s="12">
        <v>156.6</v>
      </c>
      <c r="BA303" s="20">
        <f t="shared" si="140"/>
        <v>2.9374201787994858</v>
      </c>
      <c r="BB303" s="12">
        <v>157.5</v>
      </c>
      <c r="BC303" s="20">
        <f t="shared" si="141"/>
        <v>0.69841269841269482</v>
      </c>
      <c r="BD303" s="12">
        <v>152.30000000000001</v>
      </c>
      <c r="BE303" s="20">
        <f t="shared" si="142"/>
        <v>2.9546946815495732</v>
      </c>
      <c r="BF303" s="30">
        <v>159.5</v>
      </c>
      <c r="BG303" s="39">
        <f t="shared" si="143"/>
        <v>0.56426332288401615</v>
      </c>
    </row>
    <row r="304" spans="1:59" x14ac:dyDescent="0.3">
      <c r="A304" s="11" t="s">
        <v>35</v>
      </c>
      <c r="B304" s="12">
        <v>2021</v>
      </c>
      <c r="C304" s="11" t="s">
        <v>41</v>
      </c>
      <c r="D304" s="11">
        <f t="shared" si="117"/>
        <v>5</v>
      </c>
      <c r="E304" s="12">
        <v>146.30000000000001</v>
      </c>
      <c r="F304" s="32">
        <f t="shared" si="118"/>
        <v>-0.4784688995215427</v>
      </c>
      <c r="G304" s="12">
        <v>200.5</v>
      </c>
      <c r="H304" s="20">
        <f t="shared" si="119"/>
        <v>-0.19950124688279586</v>
      </c>
      <c r="I304" s="12">
        <v>170.3</v>
      </c>
      <c r="J304" s="20">
        <f t="shared" si="120"/>
        <v>5.2847915443335287</v>
      </c>
      <c r="K304" s="12">
        <v>156.1</v>
      </c>
      <c r="L304" s="20">
        <f t="shared" si="121"/>
        <v>0</v>
      </c>
      <c r="M304" s="12">
        <v>178.7</v>
      </c>
      <c r="N304" s="20">
        <f t="shared" si="122"/>
        <v>6.5472859541130486</v>
      </c>
      <c r="O304" s="12">
        <v>167.1</v>
      </c>
      <c r="P304" s="20">
        <f t="shared" si="123"/>
        <v>-5.0867743865948531</v>
      </c>
      <c r="Q304" s="12">
        <v>147.9</v>
      </c>
      <c r="R304" s="20">
        <f t="shared" si="124"/>
        <v>-2.1636240703177938</v>
      </c>
      <c r="S304" s="12">
        <v>165.4</v>
      </c>
      <c r="T304" s="20">
        <f t="shared" si="125"/>
        <v>6.0459492140262583E-2</v>
      </c>
      <c r="U304" s="12">
        <v>114.8</v>
      </c>
      <c r="V304" s="20">
        <f t="shared" si="126"/>
        <v>-0.17421602787456694</v>
      </c>
      <c r="W304" s="12">
        <v>168.2</v>
      </c>
      <c r="X304" s="20">
        <f t="shared" si="127"/>
        <v>1.0701545778834789</v>
      </c>
      <c r="Y304" s="12">
        <v>159.30000000000001</v>
      </c>
      <c r="Z304" s="20">
        <f t="shared" si="128"/>
        <v>3.8920276208411728</v>
      </c>
      <c r="AA304" s="12">
        <v>170.4</v>
      </c>
      <c r="AB304" s="20">
        <f t="shared" si="129"/>
        <v>0.76291079812205564</v>
      </c>
      <c r="AC304" s="12">
        <v>160.69999999999999</v>
      </c>
      <c r="AD304" s="20">
        <f t="shared" si="130"/>
        <v>-0.12445550715618459</v>
      </c>
      <c r="AE304" s="12">
        <v>191.9</v>
      </c>
      <c r="AF304" s="20">
        <f t="shared" si="131"/>
        <v>-1.4590932777488332</v>
      </c>
      <c r="AG304" s="12">
        <v>161.80000000000001</v>
      </c>
      <c r="AH304" s="20">
        <f t="shared" si="132"/>
        <v>2.1631644004944373</v>
      </c>
      <c r="AI304" s="12">
        <v>152.1</v>
      </c>
      <c r="AJ304" s="20">
        <f t="shared" si="133"/>
        <v>5.1282051282051357</v>
      </c>
      <c r="AK304" s="12">
        <v>160.4</v>
      </c>
      <c r="AL304" s="20">
        <f t="shared" si="134"/>
        <v>2.6184538653366509</v>
      </c>
      <c r="AM304" s="11" t="s">
        <v>142</v>
      </c>
      <c r="AN304" s="11">
        <f t="shared" si="144"/>
        <v>161.6</v>
      </c>
      <c r="AO304" s="20">
        <f t="shared" si="116"/>
        <v>-0.68069306930692719</v>
      </c>
      <c r="AP304" s="12">
        <v>159.4</v>
      </c>
      <c r="AQ304" s="20">
        <f t="shared" si="135"/>
        <v>1.6938519447929665</v>
      </c>
      <c r="AR304" s="12">
        <v>154.69999999999999</v>
      </c>
      <c r="AS304" s="20">
        <f t="shared" si="136"/>
        <v>2.9088558500323205</v>
      </c>
      <c r="AT304" s="12">
        <v>165.8</v>
      </c>
      <c r="AU304" s="20">
        <f t="shared" si="137"/>
        <v>2.3522316043425673</v>
      </c>
      <c r="AV304" s="12">
        <v>148.9</v>
      </c>
      <c r="AW304" s="20">
        <f t="shared" si="138"/>
        <v>3.5594358629952874</v>
      </c>
      <c r="AX304" s="12">
        <v>155.80000000000001</v>
      </c>
      <c r="AY304" s="20">
        <f t="shared" si="139"/>
        <v>2.9525032092426149</v>
      </c>
      <c r="AZ304" s="12">
        <v>161.19999999999999</v>
      </c>
      <c r="BA304" s="20">
        <f t="shared" si="140"/>
        <v>3.4739454094292945</v>
      </c>
      <c r="BB304" s="12">
        <v>158.6</v>
      </c>
      <c r="BC304" s="20">
        <f t="shared" si="141"/>
        <v>0.50441361916772476</v>
      </c>
      <c r="BD304" s="12">
        <v>156.80000000000001</v>
      </c>
      <c r="BE304" s="20">
        <f t="shared" si="142"/>
        <v>2.9974489795918293</v>
      </c>
      <c r="BF304" s="30">
        <v>160.4</v>
      </c>
      <c r="BG304" s="39">
        <f t="shared" si="143"/>
        <v>1.0598503740648306</v>
      </c>
    </row>
    <row r="305" spans="1:59" x14ac:dyDescent="0.3">
      <c r="A305" s="11" t="s">
        <v>30</v>
      </c>
      <c r="B305" s="12">
        <v>2021</v>
      </c>
      <c r="C305" s="11" t="s">
        <v>42</v>
      </c>
      <c r="D305" s="11">
        <f t="shared" si="117"/>
        <v>6</v>
      </c>
      <c r="E305" s="12">
        <v>145.6</v>
      </c>
      <c r="F305" s="32">
        <f t="shared" si="118"/>
        <v>2.4725274725274686</v>
      </c>
      <c r="G305" s="12">
        <v>200.1</v>
      </c>
      <c r="H305" s="20">
        <f t="shared" si="119"/>
        <v>2.6986506746626717</v>
      </c>
      <c r="I305" s="12">
        <v>179.3</v>
      </c>
      <c r="J305" s="20">
        <f t="shared" si="120"/>
        <v>1.9520356943669825</v>
      </c>
      <c r="K305" s="12">
        <v>156.1</v>
      </c>
      <c r="L305" s="20">
        <f t="shared" si="121"/>
        <v>0.25624599615631372</v>
      </c>
      <c r="M305" s="12">
        <v>190.4</v>
      </c>
      <c r="N305" s="20">
        <f t="shared" si="122"/>
        <v>-9.5588235294117734</v>
      </c>
      <c r="O305" s="12">
        <v>158.6</v>
      </c>
      <c r="P305" s="20">
        <f t="shared" si="123"/>
        <v>8.1336696090794494</v>
      </c>
      <c r="Q305" s="12">
        <v>144.69999999999999</v>
      </c>
      <c r="R305" s="20">
        <f t="shared" si="124"/>
        <v>21.76917760884589</v>
      </c>
      <c r="S305" s="12">
        <v>165.5</v>
      </c>
      <c r="T305" s="20">
        <f t="shared" si="125"/>
        <v>0.84592145015106091</v>
      </c>
      <c r="U305" s="12">
        <v>114.6</v>
      </c>
      <c r="V305" s="20">
        <f t="shared" si="126"/>
        <v>1.3089005235602094</v>
      </c>
      <c r="W305" s="12">
        <v>170</v>
      </c>
      <c r="X305" s="20">
        <f t="shared" si="127"/>
        <v>-2.6470588235294117</v>
      </c>
      <c r="Y305" s="12">
        <v>165.5</v>
      </c>
      <c r="Z305" s="20">
        <f t="shared" si="128"/>
        <v>-7.9758308157099629</v>
      </c>
      <c r="AA305" s="12">
        <v>171.7</v>
      </c>
      <c r="AB305" s="20">
        <f t="shared" si="129"/>
        <v>0.93185789167153343</v>
      </c>
      <c r="AC305" s="12">
        <v>160.5</v>
      </c>
      <c r="AD305" s="20">
        <f t="shared" si="130"/>
        <v>3.5514018691588713</v>
      </c>
      <c r="AE305" s="12">
        <v>189.1</v>
      </c>
      <c r="AF305" s="20">
        <f t="shared" si="131"/>
        <v>3.4373347435219461</v>
      </c>
      <c r="AG305" s="12">
        <v>165.3</v>
      </c>
      <c r="AH305" s="20">
        <f t="shared" si="132"/>
        <v>-4.8396854204476707</v>
      </c>
      <c r="AI305" s="12">
        <v>159.9</v>
      </c>
      <c r="AJ305" s="20">
        <f t="shared" si="133"/>
        <v>-12.132582864290184</v>
      </c>
      <c r="AK305" s="12">
        <v>164.6</v>
      </c>
      <c r="AL305" s="20">
        <f t="shared" si="134"/>
        <v>-5.9538274605103174</v>
      </c>
      <c r="AM305" s="11" t="s">
        <v>32</v>
      </c>
      <c r="AN305" s="11">
        <v>160.5</v>
      </c>
      <c r="AO305" s="20">
        <f t="shared" si="116"/>
        <v>0.62305295950155759</v>
      </c>
      <c r="AP305" s="12">
        <v>162.1</v>
      </c>
      <c r="AQ305" s="20">
        <f t="shared" si="135"/>
        <v>-3.7014188772362742</v>
      </c>
      <c r="AR305" s="12">
        <v>159.19999999999999</v>
      </c>
      <c r="AS305" s="20">
        <f t="shared" si="136"/>
        <v>-5.9045226130653123</v>
      </c>
      <c r="AT305" s="12">
        <v>169.7</v>
      </c>
      <c r="AU305" s="20">
        <f t="shared" si="137"/>
        <v>-5.2445492044784787</v>
      </c>
      <c r="AV305" s="12">
        <v>154.19999999999999</v>
      </c>
      <c r="AW305" s="20">
        <f t="shared" si="138"/>
        <v>-4.3450064850842987</v>
      </c>
      <c r="AX305" s="12">
        <v>160.4</v>
      </c>
      <c r="AY305" s="20">
        <f t="shared" si="139"/>
        <v>-6.047381546134674</v>
      </c>
      <c r="AZ305" s="12">
        <v>166.8</v>
      </c>
      <c r="BA305" s="20">
        <f t="shared" si="140"/>
        <v>-5.2158273381295066</v>
      </c>
      <c r="BB305" s="12">
        <v>159.4</v>
      </c>
      <c r="BC305" s="20">
        <f t="shared" si="141"/>
        <v>-0.87829360100376774</v>
      </c>
      <c r="BD305" s="12">
        <v>161.5</v>
      </c>
      <c r="BE305" s="20">
        <f t="shared" si="142"/>
        <v>-5.0154798761609873</v>
      </c>
      <c r="BF305" s="30">
        <v>162.1</v>
      </c>
      <c r="BG305" s="39">
        <f t="shared" si="143"/>
        <v>-1.0487353485502706</v>
      </c>
    </row>
    <row r="306" spans="1:59" x14ac:dyDescent="0.3">
      <c r="A306" s="11" t="s">
        <v>33</v>
      </c>
      <c r="B306" s="12">
        <v>2021</v>
      </c>
      <c r="C306" s="11" t="s">
        <v>42</v>
      </c>
      <c r="D306" s="11">
        <f t="shared" si="117"/>
        <v>6</v>
      </c>
      <c r="E306" s="12">
        <v>149.19999999999999</v>
      </c>
      <c r="F306" s="32">
        <f t="shared" si="118"/>
        <v>-1.6756032171581769</v>
      </c>
      <c r="G306" s="12">
        <v>205.5</v>
      </c>
      <c r="H306" s="20">
        <f t="shared" si="119"/>
        <v>-1.7031630170316301</v>
      </c>
      <c r="I306" s="12">
        <v>182.8</v>
      </c>
      <c r="J306" s="20">
        <f t="shared" si="120"/>
        <v>-1.1487964989059205</v>
      </c>
      <c r="K306" s="12">
        <v>156.5</v>
      </c>
      <c r="L306" s="20">
        <f t="shared" si="121"/>
        <v>-0.19169329073483155</v>
      </c>
      <c r="M306" s="12">
        <v>172.2</v>
      </c>
      <c r="N306" s="20">
        <f t="shared" si="122"/>
        <v>6.6782810685249716</v>
      </c>
      <c r="O306" s="12">
        <v>171.5</v>
      </c>
      <c r="P306" s="20">
        <f t="shared" si="123"/>
        <v>-4.0233236151603533</v>
      </c>
      <c r="Q306" s="12">
        <v>176.2</v>
      </c>
      <c r="R306" s="20">
        <f t="shared" si="124"/>
        <v>-11.804767309875134</v>
      </c>
      <c r="S306" s="12">
        <v>166.9</v>
      </c>
      <c r="T306" s="20">
        <f t="shared" si="125"/>
        <v>-0.53924505692031499</v>
      </c>
      <c r="U306" s="12">
        <v>116.1</v>
      </c>
      <c r="V306" s="20">
        <f t="shared" si="126"/>
        <v>-0.8613264427217916</v>
      </c>
      <c r="W306" s="12">
        <v>165.5</v>
      </c>
      <c r="X306" s="20">
        <f t="shared" si="127"/>
        <v>1.8126888217522661</v>
      </c>
      <c r="Y306" s="12">
        <v>152.30000000000001</v>
      </c>
      <c r="Z306" s="20">
        <f t="shared" si="128"/>
        <v>5.055810899540373</v>
      </c>
      <c r="AA306" s="12">
        <v>173.3</v>
      </c>
      <c r="AB306" s="20">
        <f t="shared" si="129"/>
        <v>-0.51933064050779321</v>
      </c>
      <c r="AC306" s="12">
        <v>166.2</v>
      </c>
      <c r="AD306" s="20">
        <f t="shared" si="130"/>
        <v>-2.1660649819494551</v>
      </c>
      <c r="AE306" s="12">
        <v>195.6</v>
      </c>
      <c r="AF306" s="20">
        <f t="shared" si="131"/>
        <v>-2.4539877300613409</v>
      </c>
      <c r="AG306" s="12">
        <v>157.30000000000001</v>
      </c>
      <c r="AH306" s="20">
        <f t="shared" si="132"/>
        <v>3.1150667514303731</v>
      </c>
      <c r="AI306" s="12">
        <v>140.5</v>
      </c>
      <c r="AJ306" s="20">
        <f t="shared" si="133"/>
        <v>8.0427046263345279</v>
      </c>
      <c r="AK306" s="12">
        <v>154.80000000000001</v>
      </c>
      <c r="AL306" s="20">
        <f t="shared" si="134"/>
        <v>3.8113695090439124</v>
      </c>
      <c r="AM306" s="11" t="s">
        <v>143</v>
      </c>
      <c r="AN306" s="11">
        <f t="shared" si="144"/>
        <v>160.5</v>
      </c>
      <c r="AO306" s="20">
        <f t="shared" si="116"/>
        <v>0.62305295950155759</v>
      </c>
      <c r="AP306" s="12">
        <v>156.1</v>
      </c>
      <c r="AQ306" s="20">
        <f t="shared" si="135"/>
        <v>2.370275464445879</v>
      </c>
      <c r="AR306" s="12">
        <v>149.80000000000001</v>
      </c>
      <c r="AS306" s="20">
        <f t="shared" si="136"/>
        <v>3.3377837116154869</v>
      </c>
      <c r="AT306" s="12">
        <v>160.80000000000001</v>
      </c>
      <c r="AU306" s="20">
        <f t="shared" si="137"/>
        <v>3.4203980099502482</v>
      </c>
      <c r="AV306" s="12">
        <v>147.5</v>
      </c>
      <c r="AW306" s="20">
        <f t="shared" si="138"/>
        <v>2.1694915254237208</v>
      </c>
      <c r="AX306" s="12">
        <v>150.69999999999999</v>
      </c>
      <c r="AY306" s="20">
        <f t="shared" si="139"/>
        <v>2.7869940278699517</v>
      </c>
      <c r="AZ306" s="12">
        <v>158.1</v>
      </c>
      <c r="BA306" s="20">
        <f t="shared" si="140"/>
        <v>2.2770398481973397</v>
      </c>
      <c r="BB306" s="12">
        <v>158</v>
      </c>
      <c r="BC306" s="20">
        <f t="shared" si="141"/>
        <v>0.50632911392405788</v>
      </c>
      <c r="BD306" s="12">
        <v>153.4</v>
      </c>
      <c r="BE306" s="20">
        <f t="shared" si="142"/>
        <v>2.7379400260756115</v>
      </c>
      <c r="BF306" s="30">
        <v>160.4</v>
      </c>
      <c r="BG306" s="39">
        <f t="shared" si="143"/>
        <v>0.56109725685785894</v>
      </c>
    </row>
    <row r="307" spans="1:59" x14ac:dyDescent="0.3">
      <c r="A307" s="11" t="s">
        <v>35</v>
      </c>
      <c r="B307" s="12">
        <v>2021</v>
      </c>
      <c r="C307" s="11" t="s">
        <v>42</v>
      </c>
      <c r="D307" s="11">
        <f t="shared" si="117"/>
        <v>6</v>
      </c>
      <c r="E307" s="12">
        <v>146.69999999999999</v>
      </c>
      <c r="F307" s="32">
        <f t="shared" si="118"/>
        <v>-1.0906612133605962</v>
      </c>
      <c r="G307" s="12">
        <v>202</v>
      </c>
      <c r="H307" s="20">
        <f t="shared" si="119"/>
        <v>1.2376237623762376</v>
      </c>
      <c r="I307" s="12">
        <v>180.7</v>
      </c>
      <c r="J307" s="20">
        <f t="shared" si="120"/>
        <v>-0.16602102933037244</v>
      </c>
      <c r="K307" s="12">
        <v>156.19999999999999</v>
      </c>
      <c r="L307" s="20">
        <f t="shared" si="121"/>
        <v>0.57618437900128405</v>
      </c>
      <c r="M307" s="12">
        <v>183.7</v>
      </c>
      <c r="N307" s="20">
        <f t="shared" si="122"/>
        <v>2.7218290691344587</v>
      </c>
      <c r="O307" s="12">
        <v>164.6</v>
      </c>
      <c r="P307" s="20">
        <f t="shared" si="123"/>
        <v>-4.1919805589307444</v>
      </c>
      <c r="Q307" s="12">
        <v>155.4</v>
      </c>
      <c r="R307" s="20">
        <f t="shared" si="124"/>
        <v>-1.6731016731016692</v>
      </c>
      <c r="S307" s="12">
        <v>166</v>
      </c>
      <c r="T307" s="20">
        <f t="shared" si="125"/>
        <v>-1.445783132530124</v>
      </c>
      <c r="U307" s="12">
        <v>115.1</v>
      </c>
      <c r="V307" s="20">
        <f t="shared" si="126"/>
        <v>-1.0425716768027704</v>
      </c>
      <c r="W307" s="12">
        <v>168.5</v>
      </c>
      <c r="X307" s="20">
        <f t="shared" si="127"/>
        <v>0.71216617210681821</v>
      </c>
      <c r="Y307" s="12">
        <v>160</v>
      </c>
      <c r="Z307" s="20">
        <f t="shared" si="128"/>
        <v>3.8749999999999929</v>
      </c>
      <c r="AA307" s="12">
        <v>172.4</v>
      </c>
      <c r="AB307" s="20">
        <f t="shared" si="129"/>
        <v>-0.81206496519721905</v>
      </c>
      <c r="AC307" s="12">
        <v>162.6</v>
      </c>
      <c r="AD307" s="20">
        <f t="shared" si="130"/>
        <v>-0.55350553505535405</v>
      </c>
      <c r="AE307" s="12">
        <v>190.8</v>
      </c>
      <c r="AF307" s="20">
        <f t="shared" si="131"/>
        <v>-0.57651991614256948</v>
      </c>
      <c r="AG307" s="12">
        <v>162.19999999999999</v>
      </c>
      <c r="AH307" s="20">
        <f t="shared" si="132"/>
        <v>2.3427866831072821</v>
      </c>
      <c r="AI307" s="12">
        <v>151.80000000000001</v>
      </c>
      <c r="AJ307" s="20">
        <f t="shared" si="133"/>
        <v>6.1264822134387238</v>
      </c>
      <c r="AK307" s="12">
        <v>160.69999999999999</v>
      </c>
      <c r="AL307" s="20">
        <f t="shared" si="134"/>
        <v>2.8624766645924229</v>
      </c>
      <c r="AM307" s="11" t="s">
        <v>143</v>
      </c>
      <c r="AN307" s="11">
        <f t="shared" si="144"/>
        <v>160.5</v>
      </c>
      <c r="AO307" s="20">
        <f t="shared" si="116"/>
        <v>0.62305295950155759</v>
      </c>
      <c r="AP307" s="12">
        <v>159.80000000000001</v>
      </c>
      <c r="AQ307" s="20">
        <f t="shared" si="135"/>
        <v>1.6896120150187661</v>
      </c>
      <c r="AR307" s="12">
        <v>154.80000000000001</v>
      </c>
      <c r="AS307" s="20">
        <f t="shared" si="136"/>
        <v>3.5529715762273901</v>
      </c>
      <c r="AT307" s="12">
        <v>166.3</v>
      </c>
      <c r="AU307" s="20">
        <f t="shared" si="137"/>
        <v>2.4654239326518304</v>
      </c>
      <c r="AV307" s="12">
        <v>150.69999999999999</v>
      </c>
      <c r="AW307" s="20">
        <f t="shared" si="138"/>
        <v>4.2468480424684847</v>
      </c>
      <c r="AX307" s="12">
        <v>154.9</v>
      </c>
      <c r="AY307" s="20">
        <f t="shared" si="139"/>
        <v>3.7443511943189041</v>
      </c>
      <c r="AZ307" s="12">
        <v>161.69999999999999</v>
      </c>
      <c r="BA307" s="20">
        <f t="shared" si="140"/>
        <v>3.4013605442176873</v>
      </c>
      <c r="BB307" s="12">
        <v>158.80000000000001</v>
      </c>
      <c r="BC307" s="20">
        <f t="shared" si="141"/>
        <v>1.0075566750629685</v>
      </c>
      <c r="BD307" s="12">
        <v>157.6</v>
      </c>
      <c r="BE307" s="20">
        <f t="shared" si="142"/>
        <v>3.2994923857868135</v>
      </c>
      <c r="BF307" s="30">
        <v>161.30000000000001</v>
      </c>
      <c r="BG307" s="39">
        <f t="shared" si="143"/>
        <v>1.1779293242405315</v>
      </c>
    </row>
    <row r="308" spans="1:59" x14ac:dyDescent="0.3">
      <c r="A308" s="11" t="s">
        <v>30</v>
      </c>
      <c r="B308" s="12">
        <v>2021</v>
      </c>
      <c r="C308" s="11" t="s">
        <v>44</v>
      </c>
      <c r="D308" s="11">
        <f t="shared" si="117"/>
        <v>7</v>
      </c>
      <c r="E308" s="12">
        <v>145.1</v>
      </c>
      <c r="F308" s="32">
        <f t="shared" si="118"/>
        <v>2.7567195037904892</v>
      </c>
      <c r="G308" s="12">
        <v>204.5</v>
      </c>
      <c r="H308" s="20">
        <f t="shared" si="119"/>
        <v>3.129584352078242</v>
      </c>
      <c r="I308" s="12">
        <v>180.4</v>
      </c>
      <c r="J308" s="20">
        <f t="shared" si="120"/>
        <v>2.5498891352549857</v>
      </c>
      <c r="K308" s="12">
        <v>157.1</v>
      </c>
      <c r="L308" s="20">
        <f t="shared" si="121"/>
        <v>0.70019096117122492</v>
      </c>
      <c r="M308" s="12">
        <v>188.7</v>
      </c>
      <c r="N308" s="20">
        <f t="shared" si="122"/>
        <v>-9.5919448860625316</v>
      </c>
      <c r="O308" s="12">
        <v>157.69999999999999</v>
      </c>
      <c r="P308" s="20">
        <f t="shared" si="123"/>
        <v>8.3703233988586039</v>
      </c>
      <c r="Q308" s="12">
        <v>152.80000000000001</v>
      </c>
      <c r="R308" s="20">
        <f t="shared" si="124"/>
        <v>21.989528795811513</v>
      </c>
      <c r="S308" s="12">
        <v>163.6</v>
      </c>
      <c r="T308" s="20">
        <f t="shared" si="125"/>
        <v>0.67237163814180578</v>
      </c>
      <c r="U308" s="12">
        <v>113.9</v>
      </c>
      <c r="V308" s="20">
        <f t="shared" si="126"/>
        <v>1.5803336259877059</v>
      </c>
      <c r="W308" s="12">
        <v>169.7</v>
      </c>
      <c r="X308" s="20">
        <f t="shared" si="127"/>
        <v>-2.4749558043606301</v>
      </c>
      <c r="Y308" s="12">
        <v>166.2</v>
      </c>
      <c r="Z308" s="20">
        <f t="shared" si="128"/>
        <v>-7.701564380264732</v>
      </c>
      <c r="AA308" s="12">
        <v>171</v>
      </c>
      <c r="AB308" s="20">
        <f t="shared" si="129"/>
        <v>1.4619883040935671</v>
      </c>
      <c r="AC308" s="12">
        <v>161.69999999999999</v>
      </c>
      <c r="AD308" s="20">
        <f t="shared" si="130"/>
        <v>3.8342609771181304</v>
      </c>
      <c r="AE308" s="12">
        <v>189.7</v>
      </c>
      <c r="AF308" s="20">
        <f t="shared" si="131"/>
        <v>3.057459146020038</v>
      </c>
      <c r="AG308" s="12">
        <v>166</v>
      </c>
      <c r="AH308" s="20">
        <f t="shared" si="132"/>
        <v>-4.8795180722891534</v>
      </c>
      <c r="AI308" s="12">
        <v>161.1</v>
      </c>
      <c r="AJ308" s="20">
        <f t="shared" si="133"/>
        <v>-11.918063314711352</v>
      </c>
      <c r="AK308" s="12">
        <v>165.3</v>
      </c>
      <c r="AL308" s="20">
        <f t="shared" si="134"/>
        <v>-5.9286146400484032</v>
      </c>
      <c r="AM308" s="11" t="s">
        <v>32</v>
      </c>
      <c r="AN308" s="11">
        <v>161.5</v>
      </c>
      <c r="AO308" s="20">
        <f t="shared" si="116"/>
        <v>0.37151702786377355</v>
      </c>
      <c r="AP308" s="12">
        <v>162.5</v>
      </c>
      <c r="AQ308" s="20">
        <f t="shared" si="135"/>
        <v>-2.9538461538461607</v>
      </c>
      <c r="AR308" s="12">
        <v>160.30000000000001</v>
      </c>
      <c r="AS308" s="20">
        <f t="shared" si="136"/>
        <v>-5.9887710542732515</v>
      </c>
      <c r="AT308" s="12">
        <v>170.4</v>
      </c>
      <c r="AU308" s="20">
        <f t="shared" si="137"/>
        <v>-5.2230046948356836</v>
      </c>
      <c r="AV308" s="12">
        <v>157.1</v>
      </c>
      <c r="AW308" s="20">
        <f t="shared" si="138"/>
        <v>-4.8376830044557577</v>
      </c>
      <c r="AX308" s="12">
        <v>160.69999999999999</v>
      </c>
      <c r="AY308" s="20">
        <f t="shared" si="139"/>
        <v>-5.9116365899191043</v>
      </c>
      <c r="AZ308" s="12">
        <v>167.2</v>
      </c>
      <c r="BA308" s="20">
        <f t="shared" si="140"/>
        <v>-4.1267942583731925</v>
      </c>
      <c r="BB308" s="12">
        <v>160.4</v>
      </c>
      <c r="BC308" s="20">
        <f t="shared" si="141"/>
        <v>-0.49875311720698967</v>
      </c>
      <c r="BD308" s="12">
        <v>162.80000000000001</v>
      </c>
      <c r="BE308" s="20">
        <f t="shared" si="142"/>
        <v>-4.7911547911547974</v>
      </c>
      <c r="BF308" s="30">
        <v>163.19999999999999</v>
      </c>
      <c r="BG308" s="39">
        <f t="shared" si="143"/>
        <v>-0.85784313725488814</v>
      </c>
    </row>
    <row r="309" spans="1:59" x14ac:dyDescent="0.3">
      <c r="A309" s="11" t="s">
        <v>33</v>
      </c>
      <c r="B309" s="12">
        <v>2021</v>
      </c>
      <c r="C309" s="11" t="s">
        <v>44</v>
      </c>
      <c r="D309" s="11">
        <f t="shared" si="117"/>
        <v>7</v>
      </c>
      <c r="E309" s="12">
        <v>149.1</v>
      </c>
      <c r="F309" s="32">
        <f t="shared" si="118"/>
        <v>-1.8108651911468736</v>
      </c>
      <c r="G309" s="12">
        <v>210.9</v>
      </c>
      <c r="H309" s="20">
        <f t="shared" si="119"/>
        <v>-1.9440493124703622</v>
      </c>
      <c r="I309" s="12">
        <v>185</v>
      </c>
      <c r="J309" s="20">
        <f t="shared" si="120"/>
        <v>-1.5135135135135198</v>
      </c>
      <c r="K309" s="12">
        <v>158.19999999999999</v>
      </c>
      <c r="L309" s="20">
        <f t="shared" si="121"/>
        <v>-0.44247787610618755</v>
      </c>
      <c r="M309" s="12">
        <v>170.6</v>
      </c>
      <c r="N309" s="20">
        <f t="shared" si="122"/>
        <v>6.7409144196951933</v>
      </c>
      <c r="O309" s="12">
        <v>170.9</v>
      </c>
      <c r="P309" s="20">
        <f t="shared" si="123"/>
        <v>-4.0959625511995323</v>
      </c>
      <c r="Q309" s="12">
        <v>186.4</v>
      </c>
      <c r="R309" s="20">
        <f t="shared" si="124"/>
        <v>-11.909871244635202</v>
      </c>
      <c r="S309" s="12">
        <v>164.7</v>
      </c>
      <c r="T309" s="20">
        <f t="shared" si="125"/>
        <v>-0.42501517911353287</v>
      </c>
      <c r="U309" s="12">
        <v>115.7</v>
      </c>
      <c r="V309" s="20">
        <f t="shared" si="126"/>
        <v>-1.0371650821089047</v>
      </c>
      <c r="W309" s="12">
        <v>165.5</v>
      </c>
      <c r="X309" s="20">
        <f t="shared" si="127"/>
        <v>1.6918429003021218</v>
      </c>
      <c r="Y309" s="12">
        <v>153.4</v>
      </c>
      <c r="Z309" s="20">
        <f t="shared" si="128"/>
        <v>4.8891786179921768</v>
      </c>
      <c r="AA309" s="12">
        <v>173.5</v>
      </c>
      <c r="AB309" s="20">
        <f t="shared" si="129"/>
        <v>-0.74927953890490573</v>
      </c>
      <c r="AC309" s="12">
        <v>167.9</v>
      </c>
      <c r="AD309" s="20">
        <f t="shared" si="130"/>
        <v>-2.3228111971411591</v>
      </c>
      <c r="AE309" s="12">
        <v>195.5</v>
      </c>
      <c r="AF309" s="20">
        <f t="shared" si="131"/>
        <v>-2.1994884910485992</v>
      </c>
      <c r="AG309" s="12">
        <v>157.9</v>
      </c>
      <c r="AH309" s="20">
        <f t="shared" si="132"/>
        <v>3.1032298923369255</v>
      </c>
      <c r="AI309" s="12">
        <v>141.9</v>
      </c>
      <c r="AJ309" s="20">
        <f t="shared" si="133"/>
        <v>7.8928823114869537</v>
      </c>
      <c r="AK309" s="12">
        <v>155.5</v>
      </c>
      <c r="AL309" s="20">
        <f t="shared" si="134"/>
        <v>3.7942122186495215</v>
      </c>
      <c r="AM309" s="11" t="s">
        <v>144</v>
      </c>
      <c r="AN309" s="11">
        <f t="shared" si="144"/>
        <v>161.5</v>
      </c>
      <c r="AO309" s="20">
        <f t="shared" si="116"/>
        <v>0.37151702786377355</v>
      </c>
      <c r="AP309" s="12">
        <v>157.69999999999999</v>
      </c>
      <c r="AQ309" s="20">
        <f t="shared" si="135"/>
        <v>1.9023462270133167</v>
      </c>
      <c r="AR309" s="12">
        <v>150.69999999999999</v>
      </c>
      <c r="AS309" s="20">
        <f t="shared" si="136"/>
        <v>3.3842070338420855</v>
      </c>
      <c r="AT309" s="12">
        <v>161.5</v>
      </c>
      <c r="AU309" s="20">
        <f t="shared" si="137"/>
        <v>3.4055727554179565</v>
      </c>
      <c r="AV309" s="12">
        <v>149.5</v>
      </c>
      <c r="AW309" s="20">
        <f t="shared" si="138"/>
        <v>2.408026755852839</v>
      </c>
      <c r="AX309" s="12">
        <v>151.19999999999999</v>
      </c>
      <c r="AY309" s="20">
        <f t="shared" si="139"/>
        <v>2.7116402116402267</v>
      </c>
      <c r="AZ309" s="12">
        <v>160.30000000000001</v>
      </c>
      <c r="BA309" s="20">
        <f t="shared" si="140"/>
        <v>1.8091079226450262</v>
      </c>
      <c r="BB309" s="12">
        <v>159.6</v>
      </c>
      <c r="BC309" s="20">
        <f t="shared" si="141"/>
        <v>0.31328320802005016</v>
      </c>
      <c r="BD309" s="12">
        <v>155</v>
      </c>
      <c r="BE309" s="20">
        <f t="shared" si="142"/>
        <v>2.5806451612903225</v>
      </c>
      <c r="BF309" s="30">
        <v>161.80000000000001</v>
      </c>
      <c r="BG309" s="39">
        <f t="shared" si="143"/>
        <v>0.43263288009888046</v>
      </c>
    </row>
    <row r="310" spans="1:59" x14ac:dyDescent="0.3">
      <c r="A310" s="11" t="s">
        <v>35</v>
      </c>
      <c r="B310" s="12">
        <v>2021</v>
      </c>
      <c r="C310" s="11" t="s">
        <v>44</v>
      </c>
      <c r="D310" s="11">
        <f t="shared" si="117"/>
        <v>7</v>
      </c>
      <c r="E310" s="12">
        <v>146.4</v>
      </c>
      <c r="F310" s="32">
        <f t="shared" si="118"/>
        <v>-1.0245901639344261</v>
      </c>
      <c r="G310" s="12">
        <v>206.8</v>
      </c>
      <c r="H310" s="20">
        <f t="shared" si="119"/>
        <v>-2.1760154738878144</v>
      </c>
      <c r="I310" s="12">
        <v>182.2</v>
      </c>
      <c r="J310" s="20">
        <f t="shared" si="120"/>
        <v>-3.1284302963776009</v>
      </c>
      <c r="K310" s="12">
        <v>157.5</v>
      </c>
      <c r="L310" s="20">
        <f t="shared" si="121"/>
        <v>0</v>
      </c>
      <c r="M310" s="12">
        <v>182.1</v>
      </c>
      <c r="N310" s="20">
        <f t="shared" si="122"/>
        <v>4.8325096101043448</v>
      </c>
      <c r="O310" s="12">
        <v>163.9</v>
      </c>
      <c r="P310" s="20">
        <f t="shared" si="123"/>
        <v>-5.0030506406345427</v>
      </c>
      <c r="Q310" s="12">
        <v>164.2</v>
      </c>
      <c r="R310" s="20">
        <f t="shared" si="124"/>
        <v>-6.2728380024360426</v>
      </c>
      <c r="S310" s="12">
        <v>164</v>
      </c>
      <c r="T310" s="20">
        <f t="shared" si="125"/>
        <v>-0.73170731707316383</v>
      </c>
      <c r="U310" s="12">
        <v>114.5</v>
      </c>
      <c r="V310" s="20">
        <f t="shared" si="126"/>
        <v>0.61135371179039555</v>
      </c>
      <c r="W310" s="12">
        <v>168.3</v>
      </c>
      <c r="X310" s="20">
        <f t="shared" si="127"/>
        <v>0.89126559714794995</v>
      </c>
      <c r="Y310" s="12">
        <v>160.9</v>
      </c>
      <c r="Z310" s="20">
        <f t="shared" si="128"/>
        <v>4.1640770665009246</v>
      </c>
      <c r="AA310" s="12">
        <v>172.2</v>
      </c>
      <c r="AB310" s="20">
        <f t="shared" si="129"/>
        <v>-0.17421602787455456</v>
      </c>
      <c r="AC310" s="12">
        <v>164</v>
      </c>
      <c r="AD310" s="20">
        <f t="shared" si="130"/>
        <v>-1.3414634146341393</v>
      </c>
      <c r="AE310" s="12">
        <v>191.2</v>
      </c>
      <c r="AF310" s="20">
        <f t="shared" si="131"/>
        <v>-0.52301255230125532</v>
      </c>
      <c r="AG310" s="12">
        <v>162.80000000000001</v>
      </c>
      <c r="AH310" s="20">
        <f t="shared" si="132"/>
        <v>2.5798525798525729</v>
      </c>
      <c r="AI310" s="12">
        <v>153.1</v>
      </c>
      <c r="AJ310" s="20">
        <f t="shared" si="133"/>
        <v>6.2050947093403011</v>
      </c>
      <c r="AK310" s="12">
        <v>161.4</v>
      </c>
      <c r="AL310" s="20">
        <f t="shared" si="134"/>
        <v>3.0359355638166079</v>
      </c>
      <c r="AM310" s="11" t="s">
        <v>144</v>
      </c>
      <c r="AN310" s="11">
        <f t="shared" si="144"/>
        <v>161.5</v>
      </c>
      <c r="AO310" s="20">
        <f t="shared" si="116"/>
        <v>0.37151702786377355</v>
      </c>
      <c r="AP310" s="12">
        <v>160.69999999999999</v>
      </c>
      <c r="AQ310" s="20">
        <f t="shared" si="135"/>
        <v>1.4934660858743036</v>
      </c>
      <c r="AR310" s="12">
        <v>155.80000000000001</v>
      </c>
      <c r="AS310" s="20">
        <f t="shared" si="136"/>
        <v>3.2734274711168125</v>
      </c>
      <c r="AT310" s="12">
        <v>167</v>
      </c>
      <c r="AU310" s="20">
        <f t="shared" si="137"/>
        <v>2.4550898203592779</v>
      </c>
      <c r="AV310" s="12">
        <v>153.1</v>
      </c>
      <c r="AW310" s="20">
        <f t="shared" si="138"/>
        <v>3.0045721750489842</v>
      </c>
      <c r="AX310" s="12">
        <v>155.30000000000001</v>
      </c>
      <c r="AY310" s="20">
        <f t="shared" si="139"/>
        <v>3.7347070186735243</v>
      </c>
      <c r="AZ310" s="12">
        <v>163.19999999999999</v>
      </c>
      <c r="BA310" s="20">
        <f t="shared" si="140"/>
        <v>2.6348039215686345</v>
      </c>
      <c r="BB310" s="12">
        <v>160.1</v>
      </c>
      <c r="BC310" s="20">
        <f t="shared" si="141"/>
        <v>0.12492192379763714</v>
      </c>
      <c r="BD310" s="12">
        <v>159</v>
      </c>
      <c r="BE310" s="20">
        <f t="shared" si="142"/>
        <v>2.7044025157232774</v>
      </c>
      <c r="BF310" s="30">
        <v>162.5</v>
      </c>
      <c r="BG310" s="39">
        <f t="shared" si="143"/>
        <v>0.67692307692307341</v>
      </c>
    </row>
    <row r="311" spans="1:59" x14ac:dyDescent="0.3">
      <c r="A311" s="11" t="s">
        <v>30</v>
      </c>
      <c r="B311" s="12">
        <v>2021</v>
      </c>
      <c r="C311" s="11" t="s">
        <v>46</v>
      </c>
      <c r="D311" s="11">
        <f t="shared" si="117"/>
        <v>8</v>
      </c>
      <c r="E311" s="12">
        <v>144.9</v>
      </c>
      <c r="F311" s="32">
        <f t="shared" si="118"/>
        <v>3.0365769496204318</v>
      </c>
      <c r="G311" s="12">
        <v>202.3</v>
      </c>
      <c r="H311" s="20">
        <f t="shared" si="119"/>
        <v>2.5210084033613414</v>
      </c>
      <c r="I311" s="12">
        <v>176.5</v>
      </c>
      <c r="J311" s="20">
        <f t="shared" si="120"/>
        <v>-1.3597733711048192</v>
      </c>
      <c r="K311" s="12">
        <v>157.5</v>
      </c>
      <c r="L311" s="20">
        <f t="shared" si="121"/>
        <v>1.0793650793650722</v>
      </c>
      <c r="M311" s="12">
        <v>190.9</v>
      </c>
      <c r="N311" s="20">
        <f t="shared" si="122"/>
        <v>-8.3289680460974367</v>
      </c>
      <c r="O311" s="12">
        <v>155.69999999999999</v>
      </c>
      <c r="P311" s="20">
        <f t="shared" si="123"/>
        <v>3.5966602440591031</v>
      </c>
      <c r="Q311" s="12">
        <v>153.9</v>
      </c>
      <c r="R311" s="20">
        <f t="shared" si="124"/>
        <v>19.103313840155948</v>
      </c>
      <c r="S311" s="12">
        <v>162.80000000000001</v>
      </c>
      <c r="T311" s="20">
        <f t="shared" si="125"/>
        <v>1.0442260442260372</v>
      </c>
      <c r="U311" s="12">
        <v>115.2</v>
      </c>
      <c r="V311" s="20">
        <f t="shared" si="126"/>
        <v>4.5138888888888919</v>
      </c>
      <c r="W311" s="12">
        <v>169.8</v>
      </c>
      <c r="X311" s="20">
        <f t="shared" si="127"/>
        <v>-2.120141342756197</v>
      </c>
      <c r="Y311" s="12">
        <v>167.6</v>
      </c>
      <c r="Z311" s="20">
        <f t="shared" si="128"/>
        <v>-7.637231503579943</v>
      </c>
      <c r="AA311" s="12">
        <v>171.9</v>
      </c>
      <c r="AB311" s="20">
        <f t="shared" si="129"/>
        <v>1.8615474112856245</v>
      </c>
      <c r="AC311" s="12">
        <v>161.80000000000001</v>
      </c>
      <c r="AD311" s="20">
        <f t="shared" si="130"/>
        <v>3.3992583436341159</v>
      </c>
      <c r="AE311" s="12">
        <v>190.2</v>
      </c>
      <c r="AF311" s="20">
        <f t="shared" si="131"/>
        <v>3.3123028391167257</v>
      </c>
      <c r="AG311" s="12">
        <v>167</v>
      </c>
      <c r="AH311" s="20">
        <f t="shared" si="132"/>
        <v>-4.3113772455089752</v>
      </c>
      <c r="AI311" s="12">
        <v>162.6</v>
      </c>
      <c r="AJ311" s="20">
        <f t="shared" si="133"/>
        <v>-11.685116851168512</v>
      </c>
      <c r="AK311" s="12">
        <v>166.3</v>
      </c>
      <c r="AL311" s="20">
        <f t="shared" si="134"/>
        <v>-5.4119061936259767</v>
      </c>
      <c r="AM311" s="11" t="s">
        <v>32</v>
      </c>
      <c r="AN311" s="11">
        <v>162.1</v>
      </c>
      <c r="AO311" s="20">
        <f t="shared" si="116"/>
        <v>0</v>
      </c>
      <c r="AP311" s="12">
        <v>163.1</v>
      </c>
      <c r="AQ311" s="20">
        <f t="shared" si="135"/>
        <v>-1.4714898835070545</v>
      </c>
      <c r="AR311" s="12">
        <v>160.9</v>
      </c>
      <c r="AS311" s="20">
        <f t="shared" si="136"/>
        <v>-4.7855811062772018</v>
      </c>
      <c r="AT311" s="12">
        <v>171.1</v>
      </c>
      <c r="AU311" s="20">
        <f t="shared" si="137"/>
        <v>-4.8509643483342977</v>
      </c>
      <c r="AV311" s="12">
        <v>157.69999999999999</v>
      </c>
      <c r="AW311" s="20">
        <f t="shared" si="138"/>
        <v>-4.6290424857323931</v>
      </c>
      <c r="AX311" s="12">
        <v>161.1</v>
      </c>
      <c r="AY311" s="20">
        <f t="shared" si="139"/>
        <v>-4.59342023587834</v>
      </c>
      <c r="AZ311" s="12">
        <v>167.5</v>
      </c>
      <c r="BA311" s="20">
        <f t="shared" si="140"/>
        <v>-4.23880597014925</v>
      </c>
      <c r="BB311" s="12">
        <v>160.30000000000001</v>
      </c>
      <c r="BC311" s="20">
        <f t="shared" si="141"/>
        <v>-0.4366812227074342</v>
      </c>
      <c r="BD311" s="12">
        <v>163.30000000000001</v>
      </c>
      <c r="BE311" s="20">
        <f t="shared" si="142"/>
        <v>-4.4703000612369941</v>
      </c>
      <c r="BF311" s="30">
        <v>163.6</v>
      </c>
      <c r="BG311" s="39">
        <f t="shared" si="143"/>
        <v>-0.79462102689485514</v>
      </c>
    </row>
    <row r="312" spans="1:59" x14ac:dyDescent="0.3">
      <c r="A312" s="11" t="s">
        <v>33</v>
      </c>
      <c r="B312" s="12">
        <v>2021</v>
      </c>
      <c r="C312" s="11" t="s">
        <v>46</v>
      </c>
      <c r="D312" s="11">
        <f t="shared" si="117"/>
        <v>8</v>
      </c>
      <c r="E312" s="12">
        <v>149.30000000000001</v>
      </c>
      <c r="F312" s="32">
        <f t="shared" si="118"/>
        <v>-1.808439383791036</v>
      </c>
      <c r="G312" s="12">
        <v>207.4</v>
      </c>
      <c r="H312" s="20">
        <f t="shared" si="119"/>
        <v>-1.6393442622950849</v>
      </c>
      <c r="I312" s="12">
        <v>174.1</v>
      </c>
      <c r="J312" s="20">
        <f t="shared" si="120"/>
        <v>-0.74669730040205795</v>
      </c>
      <c r="K312" s="12">
        <v>159.19999999999999</v>
      </c>
      <c r="L312" s="20">
        <f t="shared" si="121"/>
        <v>-0.50251256281405965</v>
      </c>
      <c r="M312" s="12">
        <v>175</v>
      </c>
      <c r="N312" s="20">
        <f t="shared" si="122"/>
        <v>7.4285714285714288</v>
      </c>
      <c r="O312" s="12">
        <v>161.30000000000001</v>
      </c>
      <c r="P312" s="20">
        <f t="shared" si="123"/>
        <v>-2.7898326100433972</v>
      </c>
      <c r="Q312" s="12">
        <v>183.3</v>
      </c>
      <c r="R312" s="20">
        <f t="shared" si="124"/>
        <v>-11.511183851609395</v>
      </c>
      <c r="S312" s="12">
        <v>164.5</v>
      </c>
      <c r="T312" s="20">
        <f t="shared" si="125"/>
        <v>-0.24316109422492746</v>
      </c>
      <c r="U312" s="12">
        <v>120.4</v>
      </c>
      <c r="V312" s="20">
        <f t="shared" si="126"/>
        <v>-0.58139534883721167</v>
      </c>
      <c r="W312" s="12">
        <v>166.2</v>
      </c>
      <c r="X312" s="20">
        <f t="shared" si="127"/>
        <v>1.5643802647412892</v>
      </c>
      <c r="Y312" s="12">
        <v>154.80000000000001</v>
      </c>
      <c r="Z312" s="20">
        <f t="shared" si="128"/>
        <v>5.1033591731266004</v>
      </c>
      <c r="AA312" s="12">
        <v>175.1</v>
      </c>
      <c r="AB312" s="20">
        <f t="shared" si="129"/>
        <v>-0.6853226727584173</v>
      </c>
      <c r="AC312" s="12">
        <v>167.3</v>
      </c>
      <c r="AD312" s="20">
        <f t="shared" si="130"/>
        <v>-1.9725044829647407</v>
      </c>
      <c r="AE312" s="12">
        <v>196.5</v>
      </c>
      <c r="AF312" s="20">
        <f t="shared" si="131"/>
        <v>-2.2391857506361355</v>
      </c>
      <c r="AG312" s="12">
        <v>159.80000000000001</v>
      </c>
      <c r="AH312" s="20">
        <f t="shared" si="132"/>
        <v>2.941176470588228</v>
      </c>
      <c r="AI312" s="12">
        <v>143.6</v>
      </c>
      <c r="AJ312" s="20">
        <f t="shared" si="133"/>
        <v>8.147632311977727</v>
      </c>
      <c r="AK312" s="12">
        <v>157.30000000000001</v>
      </c>
      <c r="AL312" s="20">
        <f t="shared" si="134"/>
        <v>3.7507946598855542</v>
      </c>
      <c r="AM312" s="11" t="s">
        <v>145</v>
      </c>
      <c r="AN312" s="11">
        <f t="shared" si="144"/>
        <v>162.1</v>
      </c>
      <c r="AO312" s="20">
        <f t="shared" si="116"/>
        <v>0</v>
      </c>
      <c r="AP312" s="12">
        <v>160.69999999999999</v>
      </c>
      <c r="AQ312" s="20">
        <f t="shared" si="135"/>
        <v>1.1823273179838243</v>
      </c>
      <c r="AR312" s="12">
        <v>153.19999999999999</v>
      </c>
      <c r="AS312" s="20">
        <f t="shared" si="136"/>
        <v>2.806788511749355</v>
      </c>
      <c r="AT312" s="12">
        <v>162.80000000000001</v>
      </c>
      <c r="AU312" s="20">
        <f t="shared" si="137"/>
        <v>3.4398034398034363</v>
      </c>
      <c r="AV312" s="12">
        <v>150.4</v>
      </c>
      <c r="AW312" s="20">
        <f t="shared" si="138"/>
        <v>2.3936170212765919</v>
      </c>
      <c r="AX312" s="12">
        <v>153.69999999999999</v>
      </c>
      <c r="AY312" s="20">
        <f t="shared" si="139"/>
        <v>2.5374105400130165</v>
      </c>
      <c r="AZ312" s="12">
        <v>160.4</v>
      </c>
      <c r="BA312" s="20">
        <f t="shared" si="140"/>
        <v>2.1197007481296795</v>
      </c>
      <c r="BB312" s="12">
        <v>159.6</v>
      </c>
      <c r="BC312" s="20">
        <f t="shared" si="141"/>
        <v>0.25062656641604369</v>
      </c>
      <c r="BD312" s="12">
        <v>156</v>
      </c>
      <c r="BE312" s="20">
        <f t="shared" si="142"/>
        <v>2.5641025641025639</v>
      </c>
      <c r="BF312" s="30">
        <v>162.30000000000001</v>
      </c>
      <c r="BG312" s="39">
        <f t="shared" si="143"/>
        <v>0.55452865064693602</v>
      </c>
    </row>
    <row r="313" spans="1:59" x14ac:dyDescent="0.3">
      <c r="A313" s="11" t="s">
        <v>35</v>
      </c>
      <c r="B313" s="12">
        <v>2021</v>
      </c>
      <c r="C313" s="11" t="s">
        <v>46</v>
      </c>
      <c r="D313" s="11">
        <f t="shared" si="117"/>
        <v>8</v>
      </c>
      <c r="E313" s="12">
        <v>146.6</v>
      </c>
      <c r="F313" s="32">
        <f t="shared" si="118"/>
        <v>-0.81855388813096097</v>
      </c>
      <c r="G313" s="12">
        <v>204</v>
      </c>
      <c r="H313" s="20">
        <f t="shared" si="119"/>
        <v>-0.93137254901961064</v>
      </c>
      <c r="I313" s="12">
        <v>172.8</v>
      </c>
      <c r="J313" s="20">
        <f t="shared" si="120"/>
        <v>-0.46296296296296952</v>
      </c>
      <c r="K313" s="12">
        <v>158.4</v>
      </c>
      <c r="L313" s="20">
        <f t="shared" si="121"/>
        <v>-0.25252525252525609</v>
      </c>
      <c r="M313" s="12">
        <v>188</v>
      </c>
      <c r="N313" s="20">
        <f t="shared" si="122"/>
        <v>3.9893617021276597</v>
      </c>
      <c r="O313" s="12">
        <v>156.80000000000001</v>
      </c>
      <c r="P313" s="20">
        <f t="shared" si="123"/>
        <v>-2.6147959183673612</v>
      </c>
      <c r="Q313" s="12">
        <v>162.19999999999999</v>
      </c>
      <c r="R313" s="20">
        <f t="shared" si="124"/>
        <v>-6.658446362515404</v>
      </c>
      <c r="S313" s="12">
        <v>164.1</v>
      </c>
      <c r="T313" s="20">
        <f t="shared" si="125"/>
        <v>-0.12187690432662317</v>
      </c>
      <c r="U313" s="12">
        <v>119.7</v>
      </c>
      <c r="V313" s="20">
        <f t="shared" si="126"/>
        <v>-0.33416875522139156</v>
      </c>
      <c r="W313" s="12">
        <v>168.8</v>
      </c>
      <c r="X313" s="20">
        <f t="shared" si="127"/>
        <v>0.77014218009477653</v>
      </c>
      <c r="Y313" s="12">
        <v>162.69999999999999</v>
      </c>
      <c r="Z313" s="20">
        <f t="shared" si="128"/>
        <v>3.4419176398279183</v>
      </c>
      <c r="AA313" s="12">
        <v>173.9</v>
      </c>
      <c r="AB313" s="20">
        <f t="shared" si="129"/>
        <v>-0.63254744105807603</v>
      </c>
      <c r="AC313" s="12">
        <v>164</v>
      </c>
      <c r="AD313" s="20">
        <f t="shared" si="130"/>
        <v>-1.1585365853658571</v>
      </c>
      <c r="AE313" s="12">
        <v>192.1</v>
      </c>
      <c r="AF313" s="20">
        <f t="shared" si="131"/>
        <v>-0.83289953149401053</v>
      </c>
      <c r="AG313" s="12">
        <v>164.5</v>
      </c>
      <c r="AH313" s="20">
        <f t="shared" si="132"/>
        <v>1.9452887537993853</v>
      </c>
      <c r="AI313" s="12">
        <v>155.30000000000001</v>
      </c>
      <c r="AJ313" s="20">
        <f t="shared" si="133"/>
        <v>5.3444945267224613</v>
      </c>
      <c r="AK313" s="12">
        <v>163.19999999999999</v>
      </c>
      <c r="AL313" s="20">
        <f t="shared" si="134"/>
        <v>2.3897058823529447</v>
      </c>
      <c r="AM313" s="11" t="s">
        <v>145</v>
      </c>
      <c r="AN313" s="11">
        <f t="shared" si="144"/>
        <v>162.1</v>
      </c>
      <c r="AO313" s="20">
        <f t="shared" si="116"/>
        <v>0</v>
      </c>
      <c r="AP313" s="12">
        <v>162.6</v>
      </c>
      <c r="AQ313" s="20">
        <f t="shared" si="135"/>
        <v>0.67650676506764729</v>
      </c>
      <c r="AR313" s="12">
        <v>157.5</v>
      </c>
      <c r="AS313" s="20">
        <f t="shared" si="136"/>
        <v>2.4126984126984197</v>
      </c>
      <c r="AT313" s="12">
        <v>168.4</v>
      </c>
      <c r="AU313" s="20">
        <f t="shared" si="137"/>
        <v>2.0783847980997625</v>
      </c>
      <c r="AV313" s="12">
        <v>154</v>
      </c>
      <c r="AW313" s="20">
        <f t="shared" si="138"/>
        <v>2.4675324675324748</v>
      </c>
      <c r="AX313" s="12">
        <v>157.6</v>
      </c>
      <c r="AY313" s="20">
        <f t="shared" si="139"/>
        <v>3.2360406091370524</v>
      </c>
      <c r="AZ313" s="12">
        <v>163.80000000000001</v>
      </c>
      <c r="BA313" s="20">
        <f t="shared" si="140"/>
        <v>2.8693528693528623</v>
      </c>
      <c r="BB313" s="12">
        <v>160</v>
      </c>
      <c r="BC313" s="20">
        <f t="shared" si="141"/>
        <v>0.12499999999999289</v>
      </c>
      <c r="BD313" s="12">
        <v>160</v>
      </c>
      <c r="BE313" s="20">
        <f t="shared" si="142"/>
        <v>2.3750000000000071</v>
      </c>
      <c r="BF313" s="30">
        <v>163.19999999999999</v>
      </c>
      <c r="BG313" s="39">
        <f t="shared" si="143"/>
        <v>0.49019607843137958</v>
      </c>
    </row>
    <row r="314" spans="1:59" x14ac:dyDescent="0.3">
      <c r="A314" s="11" t="s">
        <v>30</v>
      </c>
      <c r="B314" s="12">
        <v>2021</v>
      </c>
      <c r="C314" s="11" t="s">
        <v>48</v>
      </c>
      <c r="D314" s="11">
        <f t="shared" si="117"/>
        <v>9</v>
      </c>
      <c r="E314" s="12">
        <v>145.4</v>
      </c>
      <c r="F314" s="32">
        <f t="shared" si="118"/>
        <v>2.6822558459422323</v>
      </c>
      <c r="G314" s="12">
        <v>202.1</v>
      </c>
      <c r="H314" s="20">
        <f t="shared" si="119"/>
        <v>2.6224641266699713</v>
      </c>
      <c r="I314" s="12">
        <v>172</v>
      </c>
      <c r="J314" s="20">
        <f t="shared" si="120"/>
        <v>1.2209302325581362</v>
      </c>
      <c r="K314" s="12">
        <v>158</v>
      </c>
      <c r="L314" s="20">
        <f t="shared" si="121"/>
        <v>0.696202531645566</v>
      </c>
      <c r="M314" s="12">
        <v>195.5</v>
      </c>
      <c r="N314" s="20">
        <f t="shared" si="122"/>
        <v>-10.485933503836318</v>
      </c>
      <c r="O314" s="12">
        <v>152.69999999999999</v>
      </c>
      <c r="P314" s="20">
        <f t="shared" si="123"/>
        <v>5.5664702030124431</v>
      </c>
      <c r="Q314" s="12">
        <v>151.4</v>
      </c>
      <c r="R314" s="20">
        <f t="shared" si="124"/>
        <v>21.202113606340813</v>
      </c>
      <c r="S314" s="12">
        <v>163.9</v>
      </c>
      <c r="T314" s="20">
        <f t="shared" si="125"/>
        <v>0.36607687614398676</v>
      </c>
      <c r="U314" s="12">
        <v>119.3</v>
      </c>
      <c r="V314" s="20">
        <f t="shared" si="126"/>
        <v>0.9220452640402419</v>
      </c>
      <c r="W314" s="12">
        <v>170.1</v>
      </c>
      <c r="X314" s="20">
        <f t="shared" si="127"/>
        <v>-2.2927689594356293</v>
      </c>
      <c r="Y314" s="12">
        <v>168.3</v>
      </c>
      <c r="Z314" s="20">
        <f t="shared" si="128"/>
        <v>-8.0213903743315509</v>
      </c>
      <c r="AA314" s="12">
        <v>172.8</v>
      </c>
      <c r="AB314" s="20">
        <f t="shared" si="129"/>
        <v>1.3310185185185086</v>
      </c>
      <c r="AC314" s="12">
        <v>162.1</v>
      </c>
      <c r="AD314" s="20">
        <f t="shared" si="130"/>
        <v>3.2078963602714476</v>
      </c>
      <c r="AE314" s="12">
        <v>190.5</v>
      </c>
      <c r="AF314" s="20">
        <f t="shared" si="131"/>
        <v>3.1496062992125982</v>
      </c>
      <c r="AG314" s="12">
        <v>167.7</v>
      </c>
      <c r="AH314" s="20">
        <f t="shared" si="132"/>
        <v>-4.7107930828860933</v>
      </c>
      <c r="AI314" s="12">
        <v>163.6</v>
      </c>
      <c r="AJ314" s="20">
        <f t="shared" si="133"/>
        <v>-12.224938875305625</v>
      </c>
      <c r="AK314" s="12">
        <v>167.1</v>
      </c>
      <c r="AL314" s="20">
        <f t="shared" si="134"/>
        <v>-5.8049072411729439</v>
      </c>
      <c r="AM314" s="11" t="s">
        <v>32</v>
      </c>
      <c r="AN314" s="11">
        <v>162.1</v>
      </c>
      <c r="AO314" s="20">
        <f t="shared" si="116"/>
        <v>0.92535471930906854</v>
      </c>
      <c r="AP314" s="12">
        <v>163.69999999999999</v>
      </c>
      <c r="AQ314" s="20">
        <f t="shared" si="135"/>
        <v>-1.7715332926084164</v>
      </c>
      <c r="AR314" s="12">
        <v>161.30000000000001</v>
      </c>
      <c r="AS314" s="20">
        <f t="shared" si="136"/>
        <v>-4.9597024178549285</v>
      </c>
      <c r="AT314" s="12">
        <v>171.9</v>
      </c>
      <c r="AU314" s="20">
        <f t="shared" si="137"/>
        <v>-5.2937754508435102</v>
      </c>
      <c r="AV314" s="12">
        <v>157.80000000000001</v>
      </c>
      <c r="AW314" s="20">
        <f t="shared" si="138"/>
        <v>-4.6261089987325796</v>
      </c>
      <c r="AX314" s="12">
        <v>162.69999999999999</v>
      </c>
      <c r="AY314" s="20">
        <f t="shared" si="139"/>
        <v>-5.408727719729554</v>
      </c>
      <c r="AZ314" s="12">
        <v>168.5</v>
      </c>
      <c r="BA314" s="20">
        <f t="shared" si="140"/>
        <v>-4.8664688427299634</v>
      </c>
      <c r="BB314" s="12">
        <v>160.19999999999999</v>
      </c>
      <c r="BC314" s="20">
        <f t="shared" si="141"/>
        <v>-0.37453183520598898</v>
      </c>
      <c r="BD314" s="12">
        <v>163.80000000000001</v>
      </c>
      <c r="BE314" s="20">
        <f t="shared" si="142"/>
        <v>-4.761904761904769</v>
      </c>
      <c r="BF314" s="30">
        <v>164</v>
      </c>
      <c r="BG314" s="39">
        <f t="shared" si="143"/>
        <v>-1.0365853658536517</v>
      </c>
    </row>
    <row r="315" spans="1:59" x14ac:dyDescent="0.3">
      <c r="A315" s="11" t="s">
        <v>33</v>
      </c>
      <c r="B315" s="12">
        <v>2021</v>
      </c>
      <c r="C315" s="11" t="s">
        <v>48</v>
      </c>
      <c r="D315" s="11">
        <f t="shared" si="117"/>
        <v>9</v>
      </c>
      <c r="E315" s="12">
        <v>149.30000000000001</v>
      </c>
      <c r="F315" s="32">
        <f t="shared" si="118"/>
        <v>-1.808439383791036</v>
      </c>
      <c r="G315" s="12">
        <v>207.4</v>
      </c>
      <c r="H315" s="20">
        <f t="shared" si="119"/>
        <v>-1.6393442622950849</v>
      </c>
      <c r="I315" s="12">
        <v>174.1</v>
      </c>
      <c r="J315" s="20">
        <f t="shared" si="120"/>
        <v>-0.74669730040205795</v>
      </c>
      <c r="K315" s="12">
        <v>159.1</v>
      </c>
      <c r="L315" s="20">
        <f t="shared" si="121"/>
        <v>-0.43997485857950264</v>
      </c>
      <c r="M315" s="12">
        <v>175</v>
      </c>
      <c r="N315" s="20">
        <f t="shared" si="122"/>
        <v>7.4285714285714288</v>
      </c>
      <c r="O315" s="12">
        <v>161.19999999999999</v>
      </c>
      <c r="P315" s="20">
        <f t="shared" si="123"/>
        <v>-2.7915632754342434</v>
      </c>
      <c r="Q315" s="12">
        <v>183.5</v>
      </c>
      <c r="R315" s="20">
        <f t="shared" si="124"/>
        <v>-11.553133514986371</v>
      </c>
      <c r="S315" s="12">
        <v>164.5</v>
      </c>
      <c r="T315" s="20">
        <f t="shared" si="125"/>
        <v>-0.24316109422492746</v>
      </c>
      <c r="U315" s="12">
        <v>120.4</v>
      </c>
      <c r="V315" s="20">
        <f t="shared" si="126"/>
        <v>-0.58139534883721167</v>
      </c>
      <c r="W315" s="12">
        <v>166.2</v>
      </c>
      <c r="X315" s="20">
        <f t="shared" si="127"/>
        <v>1.5643802647412892</v>
      </c>
      <c r="Y315" s="12">
        <v>154.80000000000001</v>
      </c>
      <c r="Z315" s="20">
        <f t="shared" si="128"/>
        <v>5.1033591731266004</v>
      </c>
      <c r="AA315" s="12">
        <v>175.1</v>
      </c>
      <c r="AB315" s="20">
        <f t="shared" si="129"/>
        <v>-0.6853226727584173</v>
      </c>
      <c r="AC315" s="12">
        <v>167.3</v>
      </c>
      <c r="AD315" s="20">
        <f t="shared" si="130"/>
        <v>-1.9725044829647407</v>
      </c>
      <c r="AE315" s="12">
        <v>196.5</v>
      </c>
      <c r="AF315" s="20">
        <f t="shared" si="131"/>
        <v>-2.2391857506361355</v>
      </c>
      <c r="AG315" s="12">
        <v>159.80000000000001</v>
      </c>
      <c r="AH315" s="20">
        <f t="shared" si="132"/>
        <v>3.0037546933666976</v>
      </c>
      <c r="AI315" s="12">
        <v>143.6</v>
      </c>
      <c r="AJ315" s="20">
        <f t="shared" si="133"/>
        <v>8.147632311977727</v>
      </c>
      <c r="AK315" s="12">
        <v>157.4</v>
      </c>
      <c r="AL315" s="20">
        <f t="shared" si="134"/>
        <v>3.7484116899618845</v>
      </c>
      <c r="AM315" s="11" t="s">
        <v>145</v>
      </c>
      <c r="AN315" s="11">
        <f t="shared" si="144"/>
        <v>162.1</v>
      </c>
      <c r="AO315" s="20">
        <f t="shared" si="116"/>
        <v>0.92535471930906854</v>
      </c>
      <c r="AP315" s="12">
        <v>160.80000000000001</v>
      </c>
      <c r="AQ315" s="20">
        <f t="shared" si="135"/>
        <v>1.1194029850746161</v>
      </c>
      <c r="AR315" s="12">
        <v>153.30000000000001</v>
      </c>
      <c r="AS315" s="20">
        <f t="shared" si="136"/>
        <v>2.7397260273972526</v>
      </c>
      <c r="AT315" s="12">
        <v>162.80000000000001</v>
      </c>
      <c r="AU315" s="20">
        <f t="shared" si="137"/>
        <v>3.4398034398034363</v>
      </c>
      <c r="AV315" s="12">
        <v>150.5</v>
      </c>
      <c r="AW315" s="20">
        <f t="shared" si="138"/>
        <v>2.3255813953488373</v>
      </c>
      <c r="AX315" s="12">
        <v>153.9</v>
      </c>
      <c r="AY315" s="20">
        <f t="shared" si="139"/>
        <v>2.4691358024691246</v>
      </c>
      <c r="AZ315" s="12">
        <v>160.30000000000001</v>
      </c>
      <c r="BA315" s="20">
        <f t="shared" si="140"/>
        <v>2.1210230817217575</v>
      </c>
      <c r="BB315" s="12">
        <v>159.6</v>
      </c>
      <c r="BC315" s="20">
        <f t="shared" si="141"/>
        <v>0.25062656641604369</v>
      </c>
      <c r="BD315" s="12">
        <v>156</v>
      </c>
      <c r="BE315" s="20">
        <f t="shared" si="142"/>
        <v>2.5641025641025639</v>
      </c>
      <c r="BF315" s="30">
        <v>162.30000000000001</v>
      </c>
      <c r="BG315" s="39">
        <f t="shared" si="143"/>
        <v>0.55452865064693602</v>
      </c>
    </row>
    <row r="316" spans="1:59" x14ac:dyDescent="0.3">
      <c r="A316" s="11" t="s">
        <v>35</v>
      </c>
      <c r="B316" s="12">
        <v>2021</v>
      </c>
      <c r="C316" s="11" t="s">
        <v>48</v>
      </c>
      <c r="D316" s="11">
        <f t="shared" si="117"/>
        <v>9</v>
      </c>
      <c r="E316" s="12">
        <v>146.6</v>
      </c>
      <c r="F316" s="32">
        <f t="shared" si="118"/>
        <v>-0.34106412005457026</v>
      </c>
      <c r="G316" s="12">
        <v>204</v>
      </c>
      <c r="H316" s="20">
        <f t="shared" si="119"/>
        <v>-0.73529411764705876</v>
      </c>
      <c r="I316" s="12">
        <v>172.8</v>
      </c>
      <c r="J316" s="20">
        <f t="shared" si="120"/>
        <v>-1.5625000000000098</v>
      </c>
      <c r="K316" s="12">
        <v>158.4</v>
      </c>
      <c r="L316" s="20">
        <f t="shared" si="121"/>
        <v>0</v>
      </c>
      <c r="M316" s="12">
        <v>188</v>
      </c>
      <c r="N316" s="20">
        <f t="shared" si="122"/>
        <v>5.7446808510638361</v>
      </c>
      <c r="O316" s="12">
        <v>156.69999999999999</v>
      </c>
      <c r="P316" s="20">
        <f t="shared" si="123"/>
        <v>-2.6164645820038257</v>
      </c>
      <c r="Q316" s="12">
        <v>162.30000000000001</v>
      </c>
      <c r="R316" s="20">
        <f t="shared" si="124"/>
        <v>4.9907578558225465</v>
      </c>
      <c r="S316" s="12">
        <v>164.1</v>
      </c>
      <c r="T316" s="20">
        <f t="shared" si="125"/>
        <v>0.67032297379646211</v>
      </c>
      <c r="U316" s="12">
        <v>119.7</v>
      </c>
      <c r="V316" s="20">
        <f t="shared" si="126"/>
        <v>1.5873015873015803</v>
      </c>
      <c r="W316" s="12">
        <v>168.8</v>
      </c>
      <c r="X316" s="20">
        <f t="shared" si="127"/>
        <v>1.0663507109004637</v>
      </c>
      <c r="Y316" s="12">
        <v>162.69999999999999</v>
      </c>
      <c r="Z316" s="20">
        <f t="shared" si="128"/>
        <v>3.7492317148125531</v>
      </c>
      <c r="AA316" s="12">
        <v>173.9</v>
      </c>
      <c r="AB316" s="20">
        <f t="shared" si="129"/>
        <v>-0.17251293847039181</v>
      </c>
      <c r="AC316" s="12">
        <v>164</v>
      </c>
      <c r="AD316" s="20">
        <f t="shared" si="130"/>
        <v>0.91463414634146334</v>
      </c>
      <c r="AE316" s="12">
        <v>192.1</v>
      </c>
      <c r="AF316" s="20">
        <f t="shared" si="131"/>
        <v>-0.46850598646538555</v>
      </c>
      <c r="AG316" s="12">
        <v>164.6</v>
      </c>
      <c r="AH316" s="20">
        <f t="shared" si="132"/>
        <v>2.612393681652498</v>
      </c>
      <c r="AI316" s="12">
        <v>155.30000000000001</v>
      </c>
      <c r="AJ316" s="20">
        <f t="shared" si="133"/>
        <v>6.117192530585962</v>
      </c>
      <c r="AK316" s="12">
        <v>163.30000000000001</v>
      </c>
      <c r="AL316" s="20">
        <f t="shared" si="134"/>
        <v>3.0618493570116345</v>
      </c>
      <c r="AM316" s="11" t="s">
        <v>145</v>
      </c>
      <c r="AN316" s="11">
        <f t="shared" si="144"/>
        <v>162.1</v>
      </c>
      <c r="AO316" s="20">
        <f t="shared" si="116"/>
        <v>0.92535471930906854</v>
      </c>
      <c r="AP316" s="12">
        <v>162.6</v>
      </c>
      <c r="AQ316" s="20">
        <f t="shared" si="135"/>
        <v>1.7835178351783554</v>
      </c>
      <c r="AR316" s="12">
        <v>157.5</v>
      </c>
      <c r="AS316" s="20">
        <f t="shared" si="136"/>
        <v>2.8571428571428572</v>
      </c>
      <c r="AT316" s="12">
        <v>168.4</v>
      </c>
      <c r="AU316" s="20">
        <f t="shared" si="137"/>
        <v>2.4346793349168614</v>
      </c>
      <c r="AV316" s="12">
        <v>154</v>
      </c>
      <c r="AW316" s="20">
        <f t="shared" si="138"/>
        <v>3.5714285714285712</v>
      </c>
      <c r="AX316" s="12">
        <v>157.69999999999999</v>
      </c>
      <c r="AY316" s="20">
        <f t="shared" si="139"/>
        <v>3.487634749524414</v>
      </c>
      <c r="AZ316" s="12">
        <v>163.69999999999999</v>
      </c>
      <c r="BA316" s="20">
        <f t="shared" si="140"/>
        <v>3.237629810629207</v>
      </c>
      <c r="BB316" s="12">
        <v>160</v>
      </c>
      <c r="BC316" s="20">
        <f t="shared" si="141"/>
        <v>0.68749999999999645</v>
      </c>
      <c r="BD316" s="12">
        <v>160</v>
      </c>
      <c r="BE316" s="20">
        <f t="shared" si="142"/>
        <v>2.9374999999999929</v>
      </c>
      <c r="BF316" s="30">
        <v>163.19999999999999</v>
      </c>
      <c r="BG316" s="39">
        <f t="shared" si="143"/>
        <v>1.8995098039215828</v>
      </c>
    </row>
    <row r="317" spans="1:59" x14ac:dyDescent="0.3">
      <c r="A317" s="11" t="s">
        <v>30</v>
      </c>
      <c r="B317" s="12">
        <v>2021</v>
      </c>
      <c r="C317" s="11" t="s">
        <v>50</v>
      </c>
      <c r="D317" s="11">
        <f t="shared" si="117"/>
        <v>10</v>
      </c>
      <c r="E317" s="12">
        <v>146.1</v>
      </c>
      <c r="F317" s="32">
        <f t="shared" si="118"/>
        <v>2.7378507871321016</v>
      </c>
      <c r="G317" s="12">
        <v>202.5</v>
      </c>
      <c r="H317" s="20">
        <f t="shared" si="119"/>
        <v>2.913580246913583</v>
      </c>
      <c r="I317" s="12">
        <v>170.1</v>
      </c>
      <c r="J317" s="20">
        <f t="shared" si="120"/>
        <v>1.704879482657264</v>
      </c>
      <c r="K317" s="12">
        <v>158.4</v>
      </c>
      <c r="L317" s="20">
        <f t="shared" si="121"/>
        <v>0.5050505050504942</v>
      </c>
      <c r="M317" s="12">
        <v>198.8</v>
      </c>
      <c r="N317" s="20">
        <f t="shared" si="122"/>
        <v>-11.167002012072443</v>
      </c>
      <c r="O317" s="12">
        <v>152.6</v>
      </c>
      <c r="P317" s="20">
        <f t="shared" si="123"/>
        <v>4.390563564875503</v>
      </c>
      <c r="Q317" s="12">
        <v>170.4</v>
      </c>
      <c r="R317" s="20">
        <f t="shared" si="124"/>
        <v>25.821596244131456</v>
      </c>
      <c r="S317" s="12">
        <v>165.2</v>
      </c>
      <c r="T317" s="20">
        <f t="shared" si="125"/>
        <v>6.0532687651345493E-2</v>
      </c>
      <c r="U317" s="12">
        <v>121.6</v>
      </c>
      <c r="V317" s="20">
        <f t="shared" si="126"/>
        <v>0.74013157894737314</v>
      </c>
      <c r="W317" s="12">
        <v>170.6</v>
      </c>
      <c r="X317" s="20">
        <f t="shared" si="127"/>
        <v>-2.227432590855793</v>
      </c>
      <c r="Y317" s="12">
        <v>168.8</v>
      </c>
      <c r="Z317" s="20">
        <f t="shared" si="128"/>
        <v>-7.9383886255924203</v>
      </c>
      <c r="AA317" s="12">
        <v>173.6</v>
      </c>
      <c r="AB317" s="20">
        <f t="shared" si="129"/>
        <v>1.3248847926267346</v>
      </c>
      <c r="AC317" s="12">
        <v>165.5</v>
      </c>
      <c r="AD317" s="20">
        <f t="shared" si="130"/>
        <v>3.6253776435045322</v>
      </c>
      <c r="AE317" s="12">
        <v>191.2</v>
      </c>
      <c r="AF317" s="20">
        <f t="shared" si="131"/>
        <v>3.0334728033472866</v>
      </c>
      <c r="AG317" s="12">
        <v>168.9</v>
      </c>
      <c r="AH317" s="20">
        <f t="shared" si="132"/>
        <v>-4.795737122557723</v>
      </c>
      <c r="AI317" s="12">
        <v>164.8</v>
      </c>
      <c r="AJ317" s="20">
        <f t="shared" si="133"/>
        <v>-12.378640776699031</v>
      </c>
      <c r="AK317" s="12">
        <v>168.3</v>
      </c>
      <c r="AL317" s="20">
        <f t="shared" si="134"/>
        <v>-5.9417706476530006</v>
      </c>
      <c r="AM317" s="11" t="s">
        <v>32</v>
      </c>
      <c r="AN317" s="11">
        <v>163.6</v>
      </c>
      <c r="AO317" s="20">
        <f t="shared" si="116"/>
        <v>0.36674816625916523</v>
      </c>
      <c r="AP317" s="12">
        <v>165.5</v>
      </c>
      <c r="AQ317" s="20">
        <f t="shared" si="135"/>
        <v>-1.9939577039274994</v>
      </c>
      <c r="AR317" s="12">
        <v>162</v>
      </c>
      <c r="AS317" s="20">
        <f t="shared" si="136"/>
        <v>-4.75308641975308</v>
      </c>
      <c r="AT317" s="12">
        <v>172.5</v>
      </c>
      <c r="AU317" s="20">
        <f t="shared" si="137"/>
        <v>-5.2173913043478262</v>
      </c>
      <c r="AV317" s="12">
        <v>159.5</v>
      </c>
      <c r="AW317" s="20">
        <f t="shared" si="138"/>
        <v>-4.5768025078369972</v>
      </c>
      <c r="AX317" s="12">
        <v>163.19999999999999</v>
      </c>
      <c r="AY317" s="20">
        <f t="shared" si="139"/>
        <v>-4.9632352941176441</v>
      </c>
      <c r="AZ317" s="12">
        <v>169</v>
      </c>
      <c r="BA317" s="20">
        <f t="shared" si="140"/>
        <v>-5.1479289940828332</v>
      </c>
      <c r="BB317" s="12">
        <v>161.1</v>
      </c>
      <c r="BC317" s="20">
        <f t="shared" si="141"/>
        <v>-0.49658597144629607</v>
      </c>
      <c r="BD317" s="12">
        <v>164.7</v>
      </c>
      <c r="BE317" s="20">
        <f t="shared" si="142"/>
        <v>-4.6751669702489309</v>
      </c>
      <c r="BF317" s="30">
        <v>166.3</v>
      </c>
      <c r="BG317" s="39">
        <f t="shared" si="143"/>
        <v>-1.0222489476849168</v>
      </c>
    </row>
    <row r="318" spans="1:59" x14ac:dyDescent="0.3">
      <c r="A318" s="11" t="s">
        <v>33</v>
      </c>
      <c r="B318" s="12">
        <v>2021</v>
      </c>
      <c r="C318" s="11" t="s">
        <v>50</v>
      </c>
      <c r="D318" s="11">
        <f t="shared" si="117"/>
        <v>10</v>
      </c>
      <c r="E318" s="12">
        <v>150.1</v>
      </c>
      <c r="F318" s="32">
        <f t="shared" si="118"/>
        <v>-1.7988007994670145</v>
      </c>
      <c r="G318" s="12">
        <v>208.4</v>
      </c>
      <c r="H318" s="20">
        <f t="shared" si="119"/>
        <v>-1.8234165067178558</v>
      </c>
      <c r="I318" s="12">
        <v>173</v>
      </c>
      <c r="J318" s="20">
        <f t="shared" si="120"/>
        <v>-1.0404624277456713</v>
      </c>
      <c r="K318" s="12">
        <v>159.19999999999999</v>
      </c>
      <c r="L318" s="20">
        <f t="shared" si="121"/>
        <v>-0.314070351758794</v>
      </c>
      <c r="M318" s="12">
        <v>176.6</v>
      </c>
      <c r="N318" s="20">
        <f t="shared" si="122"/>
        <v>7.9275198187995475</v>
      </c>
      <c r="O318" s="12">
        <v>159.30000000000001</v>
      </c>
      <c r="P318" s="20">
        <f t="shared" si="123"/>
        <v>-2.2598870056497318</v>
      </c>
      <c r="Q318" s="12">
        <v>214.4</v>
      </c>
      <c r="R318" s="20">
        <f t="shared" si="124"/>
        <v>-13.572761194029848</v>
      </c>
      <c r="S318" s="12">
        <v>165.3</v>
      </c>
      <c r="T318" s="20">
        <f t="shared" si="125"/>
        <v>-6.0496067755609638E-2</v>
      </c>
      <c r="U318" s="12">
        <v>122.5</v>
      </c>
      <c r="V318" s="20">
        <f t="shared" si="126"/>
        <v>-0.48979591836734232</v>
      </c>
      <c r="W318" s="12">
        <v>166.8</v>
      </c>
      <c r="X318" s="20">
        <f t="shared" si="127"/>
        <v>1.4988009592326137</v>
      </c>
      <c r="Y318" s="12">
        <v>155.4</v>
      </c>
      <c r="Z318" s="20">
        <f t="shared" si="128"/>
        <v>5.0193050193050075</v>
      </c>
      <c r="AA318" s="12">
        <v>175.9</v>
      </c>
      <c r="AB318" s="20">
        <f t="shared" si="129"/>
        <v>-0.6822057987492991</v>
      </c>
      <c r="AC318" s="12">
        <v>171.5</v>
      </c>
      <c r="AD318" s="20">
        <f t="shared" si="130"/>
        <v>-2.215743440233243</v>
      </c>
      <c r="AE318" s="12">
        <v>197</v>
      </c>
      <c r="AF318" s="20">
        <f t="shared" si="131"/>
        <v>-2.1827411167512749</v>
      </c>
      <c r="AG318" s="12">
        <v>160.80000000000001</v>
      </c>
      <c r="AH318" s="20">
        <f t="shared" si="132"/>
        <v>3.0472636815920255</v>
      </c>
      <c r="AI318" s="12">
        <v>144.4</v>
      </c>
      <c r="AJ318" s="20">
        <f t="shared" si="133"/>
        <v>8.2409972299168999</v>
      </c>
      <c r="AK318" s="12">
        <v>158.30000000000001</v>
      </c>
      <c r="AL318" s="20">
        <f t="shared" si="134"/>
        <v>3.7902716361339226</v>
      </c>
      <c r="AM318" s="11" t="s">
        <v>146</v>
      </c>
      <c r="AN318" s="11">
        <f t="shared" si="144"/>
        <v>163.6</v>
      </c>
      <c r="AO318" s="20">
        <f t="shared" si="116"/>
        <v>0.36674816625916523</v>
      </c>
      <c r="AP318" s="12">
        <v>162.19999999999999</v>
      </c>
      <c r="AQ318" s="20">
        <f t="shared" si="135"/>
        <v>1.2330456226880395</v>
      </c>
      <c r="AR318" s="12">
        <v>154.30000000000001</v>
      </c>
      <c r="AS318" s="20">
        <f t="shared" si="136"/>
        <v>2.6571613739468529</v>
      </c>
      <c r="AT318" s="12">
        <v>163.5</v>
      </c>
      <c r="AU318" s="20">
        <f t="shared" si="137"/>
        <v>3.4250764525993849</v>
      </c>
      <c r="AV318" s="12">
        <v>152.19999999999999</v>
      </c>
      <c r="AW318" s="20">
        <f t="shared" si="138"/>
        <v>2.2996057818659663</v>
      </c>
      <c r="AX318" s="12">
        <v>155.1</v>
      </c>
      <c r="AY318" s="20">
        <f t="shared" si="139"/>
        <v>2.256608639587363</v>
      </c>
      <c r="AZ318" s="12">
        <v>160.30000000000001</v>
      </c>
      <c r="BA318" s="20">
        <f t="shared" si="140"/>
        <v>2.2457891453524605</v>
      </c>
      <c r="BB318" s="12">
        <v>160.30000000000001</v>
      </c>
      <c r="BC318" s="20">
        <f t="shared" si="141"/>
        <v>0.31191515907673112</v>
      </c>
      <c r="BD318" s="12">
        <v>157</v>
      </c>
      <c r="BE318" s="20">
        <f t="shared" si="142"/>
        <v>2.547770700636943</v>
      </c>
      <c r="BF318" s="30">
        <v>164.6</v>
      </c>
      <c r="BG318" s="39">
        <f t="shared" si="143"/>
        <v>0.5467800729040132</v>
      </c>
    </row>
    <row r="319" spans="1:59" x14ac:dyDescent="0.3">
      <c r="A319" s="11" t="s">
        <v>35</v>
      </c>
      <c r="B319" s="12">
        <v>2021</v>
      </c>
      <c r="C319" s="11" t="s">
        <v>50</v>
      </c>
      <c r="D319" s="11">
        <f t="shared" si="117"/>
        <v>10</v>
      </c>
      <c r="E319" s="12">
        <v>147.4</v>
      </c>
      <c r="F319" s="32">
        <f t="shared" si="118"/>
        <v>-0.33921302578018991</v>
      </c>
      <c r="G319" s="12">
        <v>204.6</v>
      </c>
      <c r="H319" s="20">
        <f t="shared" si="119"/>
        <v>-2.3460410557184668</v>
      </c>
      <c r="I319" s="12">
        <v>171.2</v>
      </c>
      <c r="J319" s="20">
        <f t="shared" si="120"/>
        <v>0.17523364485981974</v>
      </c>
      <c r="K319" s="12">
        <v>158.69999999999999</v>
      </c>
      <c r="L319" s="20">
        <f t="shared" si="121"/>
        <v>0.25204788909893239</v>
      </c>
      <c r="M319" s="12">
        <v>190.6</v>
      </c>
      <c r="N319" s="20">
        <f t="shared" si="122"/>
        <v>4.092339979013647</v>
      </c>
      <c r="O319" s="12">
        <v>155.69999999999999</v>
      </c>
      <c r="P319" s="20">
        <f t="shared" si="123"/>
        <v>-1.605651894669236</v>
      </c>
      <c r="Q319" s="12">
        <v>185.3</v>
      </c>
      <c r="R319" s="20">
        <f t="shared" si="124"/>
        <v>-0.75553157042633867</v>
      </c>
      <c r="S319" s="12">
        <v>165.2</v>
      </c>
      <c r="T319" s="20">
        <f t="shared" si="125"/>
        <v>0.12106537530267376</v>
      </c>
      <c r="U319" s="12">
        <v>121.9</v>
      </c>
      <c r="V319" s="20">
        <f t="shared" si="126"/>
        <v>0.16406890894174619</v>
      </c>
      <c r="W319" s="12">
        <v>169.3</v>
      </c>
      <c r="X319" s="20">
        <f t="shared" si="127"/>
        <v>0.88600118133490835</v>
      </c>
      <c r="Y319" s="12">
        <v>163.19999999999999</v>
      </c>
      <c r="Z319" s="20">
        <f t="shared" si="128"/>
        <v>3.6151960784313761</v>
      </c>
      <c r="AA319" s="12">
        <v>174.7</v>
      </c>
      <c r="AB319" s="20">
        <f t="shared" si="129"/>
        <v>-0.22896393817972371</v>
      </c>
      <c r="AC319" s="12">
        <v>167.7</v>
      </c>
      <c r="AD319" s="20">
        <f t="shared" si="130"/>
        <v>-0.11926058437685667</v>
      </c>
      <c r="AE319" s="12">
        <v>192.7</v>
      </c>
      <c r="AF319" s="20">
        <f t="shared" si="131"/>
        <v>-0.67462376751426212</v>
      </c>
      <c r="AG319" s="12">
        <v>165.7</v>
      </c>
      <c r="AH319" s="20">
        <f t="shared" si="132"/>
        <v>2.8364514182257197</v>
      </c>
      <c r="AI319" s="12">
        <v>156.30000000000001</v>
      </c>
      <c r="AJ319" s="20">
        <f t="shared" si="133"/>
        <v>6.2060140754958342</v>
      </c>
      <c r="AK319" s="12">
        <v>164.3</v>
      </c>
      <c r="AL319" s="20">
        <f t="shared" si="134"/>
        <v>3.347534996956786</v>
      </c>
      <c r="AM319" s="11" t="s">
        <v>146</v>
      </c>
      <c r="AN319" s="11">
        <f t="shared" si="144"/>
        <v>163.6</v>
      </c>
      <c r="AO319" s="20">
        <f t="shared" si="116"/>
        <v>0.36674816625916523</v>
      </c>
      <c r="AP319" s="12">
        <v>164.2</v>
      </c>
      <c r="AQ319" s="20">
        <f t="shared" si="135"/>
        <v>0.66991473812425262</v>
      </c>
      <c r="AR319" s="12">
        <v>158.4</v>
      </c>
      <c r="AS319" s="20">
        <f t="shared" si="136"/>
        <v>2.8409090909090908</v>
      </c>
      <c r="AT319" s="12">
        <v>169.1</v>
      </c>
      <c r="AU319" s="20">
        <f t="shared" si="137"/>
        <v>2.5428740390301665</v>
      </c>
      <c r="AV319" s="12">
        <v>155.69999999999999</v>
      </c>
      <c r="AW319" s="20">
        <f t="shared" si="138"/>
        <v>2.0552344251766326</v>
      </c>
      <c r="AX319" s="12">
        <v>158.6</v>
      </c>
      <c r="AY319" s="20">
        <f t="shared" si="139"/>
        <v>3.2786885245901747</v>
      </c>
      <c r="AZ319" s="12">
        <v>163.9</v>
      </c>
      <c r="BA319" s="20">
        <f t="shared" si="140"/>
        <v>3.2946918852959155</v>
      </c>
      <c r="BB319" s="12">
        <v>160.80000000000001</v>
      </c>
      <c r="BC319" s="20">
        <f t="shared" si="141"/>
        <v>0.99502487562188691</v>
      </c>
      <c r="BD319" s="12">
        <v>161</v>
      </c>
      <c r="BE319" s="20">
        <f t="shared" si="142"/>
        <v>2.608695652173906</v>
      </c>
      <c r="BF319" s="30">
        <v>165.5</v>
      </c>
      <c r="BG319" s="39">
        <f t="shared" si="143"/>
        <v>1.2688821752265826</v>
      </c>
    </row>
    <row r="320" spans="1:59" x14ac:dyDescent="0.3">
      <c r="A320" s="11" t="s">
        <v>30</v>
      </c>
      <c r="B320" s="12">
        <v>2021</v>
      </c>
      <c r="C320" s="11" t="s">
        <v>53</v>
      </c>
      <c r="D320" s="11">
        <f t="shared" si="117"/>
        <v>11</v>
      </c>
      <c r="E320" s="12">
        <v>146.9</v>
      </c>
      <c r="F320" s="32">
        <f t="shared" si="118"/>
        <v>2.7910142954390702</v>
      </c>
      <c r="G320" s="12">
        <v>199.8</v>
      </c>
      <c r="H320" s="20">
        <f t="shared" si="119"/>
        <v>2.5525525525525494</v>
      </c>
      <c r="I320" s="12">
        <v>171.5</v>
      </c>
      <c r="J320" s="20">
        <f t="shared" si="120"/>
        <v>2.2740524781341143</v>
      </c>
      <c r="K320" s="12">
        <v>159.1</v>
      </c>
      <c r="L320" s="20">
        <f t="shared" si="121"/>
        <v>0.31426775612822128</v>
      </c>
      <c r="M320" s="12">
        <v>198.4</v>
      </c>
      <c r="N320" s="20">
        <f t="shared" si="122"/>
        <v>-11.391129032258061</v>
      </c>
      <c r="O320" s="12">
        <v>153.19999999999999</v>
      </c>
      <c r="P320" s="20">
        <f t="shared" si="123"/>
        <v>4.63446475195824</v>
      </c>
      <c r="Q320" s="12">
        <v>183.9</v>
      </c>
      <c r="R320" s="20">
        <f t="shared" si="124"/>
        <v>24.578575312669923</v>
      </c>
      <c r="S320" s="12">
        <v>165.4</v>
      </c>
      <c r="T320" s="20">
        <f t="shared" si="125"/>
        <v>-0.18137847642080493</v>
      </c>
      <c r="U320" s="12">
        <v>122.1</v>
      </c>
      <c r="V320" s="20">
        <f t="shared" si="126"/>
        <v>0.819000819000819</v>
      </c>
      <c r="W320" s="12">
        <v>170.8</v>
      </c>
      <c r="X320" s="20">
        <f t="shared" si="127"/>
        <v>-2.107728337236547</v>
      </c>
      <c r="Y320" s="12">
        <v>169.1</v>
      </c>
      <c r="Z320" s="20">
        <f t="shared" si="128"/>
        <v>-7.6877587226493196</v>
      </c>
      <c r="AA320" s="12">
        <v>174.3</v>
      </c>
      <c r="AB320" s="20">
        <f t="shared" si="129"/>
        <v>1.4343086632243258</v>
      </c>
      <c r="AC320" s="12">
        <v>167.5</v>
      </c>
      <c r="AD320" s="20">
        <f t="shared" si="130"/>
        <v>3.5820895522388061</v>
      </c>
      <c r="AE320" s="12">
        <v>191.4</v>
      </c>
      <c r="AF320" s="20">
        <f t="shared" si="131"/>
        <v>2.9258098223615434</v>
      </c>
      <c r="AG320" s="12">
        <v>170.4</v>
      </c>
      <c r="AH320" s="20">
        <f t="shared" si="132"/>
        <v>-4.7535211267605595</v>
      </c>
      <c r="AI320" s="12">
        <v>166</v>
      </c>
      <c r="AJ320" s="20">
        <f t="shared" si="133"/>
        <v>-12.469879518072283</v>
      </c>
      <c r="AK320" s="12">
        <v>169.8</v>
      </c>
      <c r="AL320" s="20">
        <f t="shared" si="134"/>
        <v>-5.9481743227326396</v>
      </c>
      <c r="AM320" s="11" t="s">
        <v>32</v>
      </c>
      <c r="AN320" s="11">
        <v>164.2</v>
      </c>
      <c r="AO320" s="20">
        <f t="shared" si="116"/>
        <v>-0.48721071863579962</v>
      </c>
      <c r="AP320" s="12">
        <v>165.3</v>
      </c>
      <c r="AQ320" s="20">
        <f t="shared" si="135"/>
        <v>-2.2383545069570578</v>
      </c>
      <c r="AR320" s="12">
        <v>162.9</v>
      </c>
      <c r="AS320" s="20">
        <f t="shared" si="136"/>
        <v>-4.7268262737876103</v>
      </c>
      <c r="AT320" s="12">
        <v>173.4</v>
      </c>
      <c r="AU320" s="20">
        <f t="shared" si="137"/>
        <v>-5.3056516724336884</v>
      </c>
      <c r="AV320" s="12">
        <v>158.9</v>
      </c>
      <c r="AW320" s="20">
        <f t="shared" si="138"/>
        <v>-4.8458149779735793</v>
      </c>
      <c r="AX320" s="12">
        <v>163.80000000000001</v>
      </c>
      <c r="AY320" s="20">
        <f t="shared" si="139"/>
        <v>-4.3345543345543485</v>
      </c>
      <c r="AZ320" s="12">
        <v>169.3</v>
      </c>
      <c r="BA320" s="20">
        <f t="shared" si="140"/>
        <v>-5.0206733608978142</v>
      </c>
      <c r="BB320" s="12">
        <v>162.4</v>
      </c>
      <c r="BC320" s="20">
        <f t="shared" si="141"/>
        <v>-0.36945812807881423</v>
      </c>
      <c r="BD320" s="12">
        <v>165.2</v>
      </c>
      <c r="BE320" s="20">
        <f t="shared" si="142"/>
        <v>-4.7820823244551924</v>
      </c>
      <c r="BF320" s="30">
        <v>167.6</v>
      </c>
      <c r="BG320" s="39">
        <f t="shared" si="143"/>
        <v>-1.1933174224343674</v>
      </c>
    </row>
    <row r="321" spans="1:59" x14ac:dyDescent="0.3">
      <c r="A321" s="11" t="s">
        <v>33</v>
      </c>
      <c r="B321" s="12">
        <v>2021</v>
      </c>
      <c r="C321" s="11" t="s">
        <v>53</v>
      </c>
      <c r="D321" s="11">
        <f t="shared" si="117"/>
        <v>11</v>
      </c>
      <c r="E321" s="12">
        <v>151</v>
      </c>
      <c r="F321" s="32">
        <f t="shared" si="118"/>
        <v>-1.8543046357615969</v>
      </c>
      <c r="G321" s="12">
        <v>204.9</v>
      </c>
      <c r="H321" s="20">
        <f t="shared" si="119"/>
        <v>-1.6105417276720408</v>
      </c>
      <c r="I321" s="12">
        <v>175.4</v>
      </c>
      <c r="J321" s="20">
        <f t="shared" si="120"/>
        <v>-1.3683010262257729</v>
      </c>
      <c r="K321" s="12">
        <v>159.6</v>
      </c>
      <c r="L321" s="20">
        <f t="shared" si="121"/>
        <v>-0.18796992481201941</v>
      </c>
      <c r="M321" s="12">
        <v>175.8</v>
      </c>
      <c r="N321" s="20">
        <f t="shared" si="122"/>
        <v>8.134243458475531</v>
      </c>
      <c r="O321" s="12">
        <v>160.30000000000001</v>
      </c>
      <c r="P321" s="20">
        <f t="shared" si="123"/>
        <v>-2.3705552089831636</v>
      </c>
      <c r="Q321" s="12">
        <v>229.1</v>
      </c>
      <c r="R321" s="20">
        <f t="shared" si="124"/>
        <v>-13.051069402007858</v>
      </c>
      <c r="S321" s="12">
        <v>165.1</v>
      </c>
      <c r="T321" s="20">
        <f t="shared" si="125"/>
        <v>0.12113870381587952</v>
      </c>
      <c r="U321" s="12">
        <v>123.1</v>
      </c>
      <c r="V321" s="20">
        <f t="shared" si="126"/>
        <v>-0.56864337936635956</v>
      </c>
      <c r="W321" s="12">
        <v>167.2</v>
      </c>
      <c r="X321" s="20">
        <f t="shared" si="127"/>
        <v>1.4354066985645968</v>
      </c>
      <c r="Y321" s="12">
        <v>156.1</v>
      </c>
      <c r="Z321" s="20">
        <f t="shared" si="128"/>
        <v>4.8686739269698878</v>
      </c>
      <c r="AA321" s="12">
        <v>176.8</v>
      </c>
      <c r="AB321" s="20">
        <f t="shared" si="129"/>
        <v>-0.7352941176470652</v>
      </c>
      <c r="AC321" s="12">
        <v>173.5</v>
      </c>
      <c r="AD321" s="20">
        <f t="shared" si="130"/>
        <v>-2.1902017291066347</v>
      </c>
      <c r="AE321" s="12">
        <v>197</v>
      </c>
      <c r="AF321" s="20">
        <f t="shared" si="131"/>
        <v>-2.0812182741116723</v>
      </c>
      <c r="AG321" s="12">
        <v>162.30000000000001</v>
      </c>
      <c r="AH321" s="20">
        <f t="shared" si="132"/>
        <v>3.0191004313000471</v>
      </c>
      <c r="AI321" s="12">
        <v>145.30000000000001</v>
      </c>
      <c r="AJ321" s="20">
        <f t="shared" si="133"/>
        <v>8.3275980729525081</v>
      </c>
      <c r="AK321" s="12">
        <v>159.69999999999999</v>
      </c>
      <c r="AL321" s="20">
        <f t="shared" si="134"/>
        <v>3.819661865998762</v>
      </c>
      <c r="AM321" s="11" t="s">
        <v>147</v>
      </c>
      <c r="AN321" s="11">
        <f t="shared" si="144"/>
        <v>164.2</v>
      </c>
      <c r="AO321" s="20">
        <f t="shared" si="116"/>
        <v>-0.48721071863579962</v>
      </c>
      <c r="AP321" s="12">
        <v>161.6</v>
      </c>
      <c r="AQ321" s="20">
        <f t="shared" si="135"/>
        <v>1.4232673267326805</v>
      </c>
      <c r="AR321" s="12">
        <v>155.19999999999999</v>
      </c>
      <c r="AS321" s="20">
        <f t="shared" si="136"/>
        <v>2.6417525773196027</v>
      </c>
      <c r="AT321" s="12">
        <v>164.2</v>
      </c>
      <c r="AU321" s="20">
        <f t="shared" si="137"/>
        <v>3.471376370280157</v>
      </c>
      <c r="AV321" s="12">
        <v>151.19999999999999</v>
      </c>
      <c r="AW321" s="20">
        <f t="shared" si="138"/>
        <v>2.380952380952396</v>
      </c>
      <c r="AX321" s="12">
        <v>156.69999999999999</v>
      </c>
      <c r="AY321" s="20">
        <f t="shared" si="139"/>
        <v>1.9783024888321781</v>
      </c>
      <c r="AZ321" s="12">
        <v>160.80000000000001</v>
      </c>
      <c r="BA321" s="20">
        <f t="shared" si="140"/>
        <v>2.1766169154228852</v>
      </c>
      <c r="BB321" s="12">
        <v>161.80000000000001</v>
      </c>
      <c r="BC321" s="20">
        <f t="shared" si="141"/>
        <v>0.24721878862792165</v>
      </c>
      <c r="BD321" s="12">
        <v>157.30000000000001</v>
      </c>
      <c r="BE321" s="20">
        <f t="shared" si="142"/>
        <v>2.6064844246662391</v>
      </c>
      <c r="BF321" s="30">
        <v>165.6</v>
      </c>
      <c r="BG321" s="39">
        <f t="shared" si="143"/>
        <v>0.66425120772946522</v>
      </c>
    </row>
    <row r="322" spans="1:59" x14ac:dyDescent="0.3">
      <c r="A322" s="11" t="s">
        <v>35</v>
      </c>
      <c r="B322" s="12">
        <v>2021</v>
      </c>
      <c r="C322" s="11" t="s">
        <v>53</v>
      </c>
      <c r="D322" s="11">
        <f t="shared" si="117"/>
        <v>11</v>
      </c>
      <c r="E322" s="12">
        <v>148.19999999999999</v>
      </c>
      <c r="F322" s="32">
        <f t="shared" si="118"/>
        <v>-0.53981106612684415</v>
      </c>
      <c r="G322" s="12">
        <v>201.6</v>
      </c>
      <c r="H322" s="20">
        <f t="shared" si="119"/>
        <v>-2.281746031746029</v>
      </c>
      <c r="I322" s="12">
        <v>173</v>
      </c>
      <c r="J322" s="20">
        <f t="shared" si="120"/>
        <v>2.0231213872832372</v>
      </c>
      <c r="K322" s="12">
        <v>159.30000000000001</v>
      </c>
      <c r="L322" s="20">
        <f t="shared" si="121"/>
        <v>0.31387319522912743</v>
      </c>
      <c r="M322" s="12">
        <v>190.1</v>
      </c>
      <c r="N322" s="20">
        <f t="shared" si="122"/>
        <v>2.998421883219367</v>
      </c>
      <c r="O322" s="12">
        <v>156.5</v>
      </c>
      <c r="P322" s="20">
        <f t="shared" si="123"/>
        <v>-2.8753993610223643</v>
      </c>
      <c r="Q322" s="12">
        <v>199.2</v>
      </c>
      <c r="R322" s="20">
        <f t="shared" si="124"/>
        <v>-13.504016064257019</v>
      </c>
      <c r="S322" s="12">
        <v>165.3</v>
      </c>
      <c r="T322" s="20">
        <f t="shared" si="125"/>
        <v>-0.48396854204477391</v>
      </c>
      <c r="U322" s="12">
        <v>122.4</v>
      </c>
      <c r="V322" s="20">
        <f t="shared" si="126"/>
        <v>-1.4705882352941269</v>
      </c>
      <c r="W322" s="12">
        <v>169.6</v>
      </c>
      <c r="X322" s="20">
        <f t="shared" si="127"/>
        <v>1.2382075471698082</v>
      </c>
      <c r="Y322" s="12">
        <v>163.69999999999999</v>
      </c>
      <c r="Z322" s="20">
        <f t="shared" si="128"/>
        <v>3.6652412950519242</v>
      </c>
      <c r="AA322" s="12">
        <v>175.5</v>
      </c>
      <c r="AB322" s="20">
        <f t="shared" si="129"/>
        <v>-0.22792022792023114</v>
      </c>
      <c r="AC322" s="12">
        <v>169.7</v>
      </c>
      <c r="AD322" s="20">
        <f t="shared" si="130"/>
        <v>-2.2981732469062921</v>
      </c>
      <c r="AE322" s="12">
        <v>192.9</v>
      </c>
      <c r="AF322" s="20">
        <f t="shared" si="131"/>
        <v>-1.0886469673405881</v>
      </c>
      <c r="AG322" s="12">
        <v>167.2</v>
      </c>
      <c r="AH322" s="20">
        <f t="shared" si="132"/>
        <v>2.7511961722488176</v>
      </c>
      <c r="AI322" s="12">
        <v>157.4</v>
      </c>
      <c r="AJ322" s="20">
        <f t="shared" si="133"/>
        <v>6.2897077509529904</v>
      </c>
      <c r="AK322" s="12">
        <v>165.8</v>
      </c>
      <c r="AL322" s="20">
        <f t="shared" si="134"/>
        <v>3.2569360675512526</v>
      </c>
      <c r="AM322" s="11" t="s">
        <v>147</v>
      </c>
      <c r="AN322" s="11">
        <f t="shared" si="144"/>
        <v>164.2</v>
      </c>
      <c r="AO322" s="20">
        <f t="shared" ref="AO322:AO376" si="145">((AN325-AN322)/AN322)*100</f>
        <v>-0.48721071863579962</v>
      </c>
      <c r="AP322" s="12">
        <v>163.9</v>
      </c>
      <c r="AQ322" s="20">
        <f t="shared" si="135"/>
        <v>1.0372178157412986</v>
      </c>
      <c r="AR322" s="12">
        <v>159.30000000000001</v>
      </c>
      <c r="AS322" s="20">
        <f t="shared" si="136"/>
        <v>2.8876333961079683</v>
      </c>
      <c r="AT322" s="12">
        <v>169.9</v>
      </c>
      <c r="AU322" s="20">
        <f t="shared" si="137"/>
        <v>2.4131842260152996</v>
      </c>
      <c r="AV322" s="12">
        <v>154.80000000000001</v>
      </c>
      <c r="AW322" s="20">
        <f t="shared" si="138"/>
        <v>3.4237726098191104</v>
      </c>
      <c r="AX322" s="12">
        <v>159.80000000000001</v>
      </c>
      <c r="AY322" s="20">
        <f t="shared" si="139"/>
        <v>2.941176470588228</v>
      </c>
      <c r="AZ322" s="12">
        <v>164.3</v>
      </c>
      <c r="BA322" s="20">
        <f t="shared" si="140"/>
        <v>3.2866707242848308</v>
      </c>
      <c r="BB322" s="12">
        <v>162.19999999999999</v>
      </c>
      <c r="BC322" s="20">
        <f t="shared" si="141"/>
        <v>0.36991368680642589</v>
      </c>
      <c r="BD322" s="12">
        <v>161.4</v>
      </c>
      <c r="BE322" s="20">
        <f t="shared" si="142"/>
        <v>2.8500619578686459</v>
      </c>
      <c r="BF322" s="30">
        <v>166.7</v>
      </c>
      <c r="BG322" s="39">
        <f t="shared" si="143"/>
        <v>0.17996400719856712</v>
      </c>
    </row>
    <row r="323" spans="1:59" x14ac:dyDescent="0.3">
      <c r="A323" s="11" t="s">
        <v>30</v>
      </c>
      <c r="B323" s="12">
        <v>2021</v>
      </c>
      <c r="C323" s="11" t="s">
        <v>55</v>
      </c>
      <c r="D323" s="11">
        <f t="shared" ref="D323:D376" si="146">MONTH(C323&amp;1)</f>
        <v>12</v>
      </c>
      <c r="E323" s="12">
        <v>147.4</v>
      </c>
      <c r="F323" s="32">
        <f t="shared" ref="F323:F376" si="147">(E324-E323)/E323*100</f>
        <v>2.849389416553588</v>
      </c>
      <c r="G323" s="12">
        <v>197</v>
      </c>
      <c r="H323" s="20">
        <f t="shared" ref="H323:H376" si="148">((G324-G323)/G323)*100</f>
        <v>2.6395939086294358</v>
      </c>
      <c r="I323" s="12">
        <v>176.5</v>
      </c>
      <c r="J323" s="20">
        <f t="shared" ref="J323:J376" si="149">((I324-I323)/I323)*100</f>
        <v>1.9830028328611897</v>
      </c>
      <c r="K323" s="12">
        <v>159.80000000000001</v>
      </c>
      <c r="L323" s="20">
        <f t="shared" ref="L323:L376" si="150">((K324-K323)/K323)*100</f>
        <v>0.12515644555693906</v>
      </c>
      <c r="M323" s="12">
        <v>195.8</v>
      </c>
      <c r="N323" s="20">
        <f t="shared" ref="N323:N376" si="151">((M324-M323)/M323)*100</f>
        <v>-11.389172625127685</v>
      </c>
      <c r="O323" s="12">
        <v>152</v>
      </c>
      <c r="P323" s="20">
        <f t="shared" ref="P323:P376" si="152">((O324-O323)/O323)*100</f>
        <v>4.1447368421052708</v>
      </c>
      <c r="Q323" s="12">
        <v>172.3</v>
      </c>
      <c r="R323" s="20">
        <f t="shared" ref="R323:R376" si="153">((Q324-Q323)/Q323)*100</f>
        <v>27.394080092861277</v>
      </c>
      <c r="S323" s="12">
        <v>164.5</v>
      </c>
      <c r="T323" s="20">
        <f t="shared" ref="T323:T376" si="154">((S324-S323)/S323)*100</f>
        <v>-0.18237082066869992</v>
      </c>
      <c r="U323" s="12">
        <v>120.6</v>
      </c>
      <c r="V323" s="20">
        <f t="shared" ref="V323:V376" si="155">((U324-U323)/U323)*100</f>
        <v>1.0779436152570576</v>
      </c>
      <c r="W323" s="12">
        <v>171.7</v>
      </c>
      <c r="X323" s="20">
        <f t="shared" ref="X323:X376" si="156">((W324-W323)/W323)*100</f>
        <v>-2.0384391380314506</v>
      </c>
      <c r="Y323" s="12">
        <v>169.7</v>
      </c>
      <c r="Z323" s="20">
        <f t="shared" ref="Z323:Z376" si="157">((Y324-Y323)/Y323)*100</f>
        <v>-7.7784325279905655</v>
      </c>
      <c r="AA323" s="12">
        <v>175.1</v>
      </c>
      <c r="AB323" s="20">
        <f t="shared" ref="AB323:AB376" si="158">((AA324-AA323)/AA323)*100</f>
        <v>1.7704169046259248</v>
      </c>
      <c r="AC323" s="12">
        <v>165.8</v>
      </c>
      <c r="AD323" s="20">
        <f t="shared" ref="AD323:AD376" si="159">((AC324-AC323)/AC323)*100</f>
        <v>3.8600723763570426</v>
      </c>
      <c r="AE323" s="12">
        <v>190.8</v>
      </c>
      <c r="AF323" s="20">
        <f t="shared" ref="AF323:AF376" si="160">((AE324-AE323)/AE323)*100</f>
        <v>3.1446540880503147</v>
      </c>
      <c r="AG323" s="12">
        <v>171.8</v>
      </c>
      <c r="AH323" s="20">
        <f t="shared" ref="AH323:AH376" si="161">((AG324-AG323)/AG323)*100</f>
        <v>-4.9476135040745053</v>
      </c>
      <c r="AI323" s="12">
        <v>167.3</v>
      </c>
      <c r="AJ323" s="20">
        <f t="shared" ref="AJ323:AJ376" si="162">((AI324-AI323)/AI323)*100</f>
        <v>-12.313209802749563</v>
      </c>
      <c r="AK323" s="12">
        <v>171.2</v>
      </c>
      <c r="AL323" s="20">
        <f t="shared" ref="AL323:AL376" si="163">((AK324-AK323)/AK323)*100</f>
        <v>-6.1331775700934585</v>
      </c>
      <c r="AM323" s="11" t="s">
        <v>32</v>
      </c>
      <c r="AN323" s="11">
        <v>163.4</v>
      </c>
      <c r="AO323" s="20">
        <f t="shared" si="145"/>
        <v>0.67319461444308093</v>
      </c>
      <c r="AP323" s="12">
        <v>165.6</v>
      </c>
      <c r="AQ323" s="20">
        <f t="shared" ref="AQ323:AQ376" si="164">((AP324-AP323)/AP323)*100</f>
        <v>-2.3550724637681193</v>
      </c>
      <c r="AR323" s="12">
        <v>163.9</v>
      </c>
      <c r="AS323" s="20">
        <f t="shared" ref="AS323:AS376" si="165">((AR324-AR323)/AR323)*100</f>
        <v>-4.820012202562542</v>
      </c>
      <c r="AT323" s="12">
        <v>174</v>
      </c>
      <c r="AU323" s="20">
        <f t="shared" ref="AU323:AU376" si="166">((AT324-AT323)/AT323)*100</f>
        <v>-5.1149425287356349</v>
      </c>
      <c r="AV323" s="12">
        <v>160.1</v>
      </c>
      <c r="AW323" s="20">
        <f t="shared" ref="AW323:AW376" si="167">((AV324-AV323)/AV323)*100</f>
        <v>-5.1842598376014886</v>
      </c>
      <c r="AX323" s="12">
        <v>164.5</v>
      </c>
      <c r="AY323" s="20">
        <f t="shared" ref="AY323:AY376" si="168">((AX324-AX323)/AX323)*100</f>
        <v>-4.1945288753799428</v>
      </c>
      <c r="AZ323" s="12">
        <v>169.7</v>
      </c>
      <c r="BA323" s="20">
        <f t="shared" ref="BA323:BA376" si="169">((AZ324-AZ323)/AZ323)*100</f>
        <v>-5.3624042427813761</v>
      </c>
      <c r="BB323" s="12">
        <v>162.80000000000001</v>
      </c>
      <c r="BC323" s="20">
        <f t="shared" ref="BC323:BC376" si="170">((BB324-BB323)/BB323)*100</f>
        <v>-0.24570024570024918</v>
      </c>
      <c r="BD323" s="12">
        <v>166</v>
      </c>
      <c r="BE323" s="20">
        <f t="shared" ref="BE323:BE376" si="171">((BD324-BD323)/BD323)*100</f>
        <v>-4.9397590361445713</v>
      </c>
      <c r="BF323" s="30">
        <v>167</v>
      </c>
      <c r="BG323" s="39">
        <f t="shared" ref="BG323:BG376" si="172">((BF324-BF323)/BF323)*100</f>
        <v>-1.0778443113772522</v>
      </c>
    </row>
    <row r="324" spans="1:59" x14ac:dyDescent="0.3">
      <c r="A324" s="11" t="s">
        <v>33</v>
      </c>
      <c r="B324" s="12">
        <v>2021</v>
      </c>
      <c r="C324" s="11" t="s">
        <v>55</v>
      </c>
      <c r="D324" s="11">
        <f t="shared" si="146"/>
        <v>12</v>
      </c>
      <c r="E324" s="12">
        <v>151.6</v>
      </c>
      <c r="F324" s="32">
        <f t="shared" si="147"/>
        <v>-1.9129287598944629</v>
      </c>
      <c r="G324" s="12">
        <v>202.2</v>
      </c>
      <c r="H324" s="20">
        <f t="shared" si="148"/>
        <v>-1.6815034619188811</v>
      </c>
      <c r="I324" s="12">
        <v>180</v>
      </c>
      <c r="J324" s="20">
        <f t="shared" si="149"/>
        <v>-1.1666666666666634</v>
      </c>
      <c r="K324" s="12">
        <v>160</v>
      </c>
      <c r="L324" s="20">
        <f t="shared" si="150"/>
        <v>-6.2499999999996447E-2</v>
      </c>
      <c r="M324" s="12">
        <v>173.5</v>
      </c>
      <c r="N324" s="20">
        <f t="shared" si="151"/>
        <v>8.1268011527377482</v>
      </c>
      <c r="O324" s="12">
        <v>158.30000000000001</v>
      </c>
      <c r="P324" s="20">
        <f t="shared" si="152"/>
        <v>-2.1478205938092265</v>
      </c>
      <c r="Q324" s="12">
        <v>219.5</v>
      </c>
      <c r="R324" s="20">
        <f t="shared" si="153"/>
        <v>-14.214123006833706</v>
      </c>
      <c r="S324" s="12">
        <v>164.2</v>
      </c>
      <c r="T324" s="20">
        <f t="shared" si="154"/>
        <v>0.1218026796589629</v>
      </c>
      <c r="U324" s="12">
        <v>121.9</v>
      </c>
      <c r="V324" s="20">
        <f t="shared" si="155"/>
        <v>-0.73831009023790461</v>
      </c>
      <c r="W324" s="12">
        <v>168.2</v>
      </c>
      <c r="X324" s="20">
        <f t="shared" si="156"/>
        <v>1.3674197384066655</v>
      </c>
      <c r="Y324" s="12">
        <v>156.5</v>
      </c>
      <c r="Z324" s="20">
        <f t="shared" si="157"/>
        <v>4.9201277955271498</v>
      </c>
      <c r="AA324" s="12">
        <v>178.2</v>
      </c>
      <c r="AB324" s="20">
        <f t="shared" si="158"/>
        <v>-0.95398428731761442</v>
      </c>
      <c r="AC324" s="12">
        <v>172.2</v>
      </c>
      <c r="AD324" s="20">
        <f t="shared" si="159"/>
        <v>-2.3228803716608595</v>
      </c>
      <c r="AE324" s="12">
        <v>196.8</v>
      </c>
      <c r="AF324" s="20">
        <f t="shared" si="160"/>
        <v>-2.23577235772358</v>
      </c>
      <c r="AG324" s="12">
        <v>163.30000000000001</v>
      </c>
      <c r="AH324" s="20">
        <f t="shared" si="161"/>
        <v>3.1843233312920929</v>
      </c>
      <c r="AI324" s="12">
        <v>146.69999999999999</v>
      </c>
      <c r="AJ324" s="20">
        <f t="shared" si="162"/>
        <v>8.1799591002044991</v>
      </c>
      <c r="AK324" s="12">
        <v>160.69999999999999</v>
      </c>
      <c r="AL324" s="20">
        <f t="shared" si="163"/>
        <v>3.9203484754200448</v>
      </c>
      <c r="AM324" s="11" t="s">
        <v>148</v>
      </c>
      <c r="AN324" s="11">
        <f t="shared" ref="AN324:AN376" si="173">_xlfn.NUMBERVALUE(AM324)</f>
        <v>163.4</v>
      </c>
      <c r="AO324" s="20">
        <f t="shared" si="145"/>
        <v>0.67319461444308093</v>
      </c>
      <c r="AP324" s="12">
        <v>161.69999999999999</v>
      </c>
      <c r="AQ324" s="20">
        <f t="shared" si="164"/>
        <v>1.4842300556586308</v>
      </c>
      <c r="AR324" s="12">
        <v>156</v>
      </c>
      <c r="AS324" s="20">
        <f t="shared" si="165"/>
        <v>2.692307692307685</v>
      </c>
      <c r="AT324" s="12">
        <v>165.1</v>
      </c>
      <c r="AU324" s="20">
        <f t="shared" si="166"/>
        <v>3.3313143549364024</v>
      </c>
      <c r="AV324" s="12">
        <v>151.80000000000001</v>
      </c>
      <c r="AW324" s="20">
        <f t="shared" si="167"/>
        <v>2.569169960474293</v>
      </c>
      <c r="AX324" s="12">
        <v>157.6</v>
      </c>
      <c r="AY324" s="20">
        <f t="shared" si="168"/>
        <v>1.9035532994923861</v>
      </c>
      <c r="AZ324" s="12">
        <v>160.6</v>
      </c>
      <c r="BA324" s="20">
        <f t="shared" si="169"/>
        <v>2.3661270236612775</v>
      </c>
      <c r="BB324" s="12">
        <v>162.4</v>
      </c>
      <c r="BC324" s="20">
        <f t="shared" si="170"/>
        <v>0.12315270935959891</v>
      </c>
      <c r="BD324" s="12">
        <v>157.80000000000001</v>
      </c>
      <c r="BE324" s="20">
        <f t="shared" si="171"/>
        <v>2.6615969581748975</v>
      </c>
      <c r="BF324" s="30">
        <v>165.2</v>
      </c>
      <c r="BG324" s="39">
        <f t="shared" si="172"/>
        <v>0.60532687651331729</v>
      </c>
    </row>
    <row r="325" spans="1:59" x14ac:dyDescent="0.3">
      <c r="A325" s="11" t="s">
        <v>35</v>
      </c>
      <c r="B325" s="12">
        <v>2021</v>
      </c>
      <c r="C325" s="11" t="s">
        <v>55</v>
      </c>
      <c r="D325" s="11">
        <f t="shared" si="146"/>
        <v>12</v>
      </c>
      <c r="E325" s="12">
        <v>148.69999999999999</v>
      </c>
      <c r="F325" s="32">
        <f t="shared" si="147"/>
        <v>-0.26899798251511586</v>
      </c>
      <c r="G325" s="12">
        <v>198.8</v>
      </c>
      <c r="H325" s="20">
        <f t="shared" si="148"/>
        <v>-0.95573440643863461</v>
      </c>
      <c r="I325" s="12">
        <v>177.9</v>
      </c>
      <c r="J325" s="20">
        <f t="shared" si="149"/>
        <v>5.6211354693644917E-2</v>
      </c>
      <c r="K325" s="12">
        <v>159.9</v>
      </c>
      <c r="L325" s="20">
        <f t="shared" si="150"/>
        <v>0.37523452157598142</v>
      </c>
      <c r="M325" s="12">
        <v>187.6</v>
      </c>
      <c r="N325" s="20">
        <f t="shared" si="151"/>
        <v>2.6652452025586357</v>
      </c>
      <c r="O325" s="12">
        <v>154.9</v>
      </c>
      <c r="P325" s="20">
        <f t="shared" si="152"/>
        <v>-2.3886378308586296</v>
      </c>
      <c r="Q325" s="12">
        <v>188.3</v>
      </c>
      <c r="R325" s="20">
        <f t="shared" si="153"/>
        <v>-15.454062665958586</v>
      </c>
      <c r="S325" s="12">
        <v>164.4</v>
      </c>
      <c r="T325" s="20">
        <f t="shared" si="154"/>
        <v>-0.24330900243309345</v>
      </c>
      <c r="U325" s="12">
        <v>121</v>
      </c>
      <c r="V325" s="20">
        <f t="shared" si="155"/>
        <v>-1.4049586776859528</v>
      </c>
      <c r="W325" s="12">
        <v>170.5</v>
      </c>
      <c r="X325" s="20">
        <f t="shared" si="156"/>
        <v>1.6422287390029391</v>
      </c>
      <c r="Y325" s="12">
        <v>164.2</v>
      </c>
      <c r="Z325" s="20">
        <f t="shared" si="157"/>
        <v>3.4104750304506841</v>
      </c>
      <c r="AA325" s="12">
        <v>176.5</v>
      </c>
      <c r="AB325" s="20">
        <f t="shared" si="158"/>
        <v>-0.39660056657223147</v>
      </c>
      <c r="AC325" s="12">
        <v>168.2</v>
      </c>
      <c r="AD325" s="20">
        <f t="shared" si="159"/>
        <v>-2.4375743162901276</v>
      </c>
      <c r="AE325" s="12">
        <v>192.4</v>
      </c>
      <c r="AF325" s="20">
        <f t="shared" si="160"/>
        <v>-0.88357588357589245</v>
      </c>
      <c r="AG325" s="12">
        <v>168.5</v>
      </c>
      <c r="AH325" s="20">
        <f t="shared" si="161"/>
        <v>2.7893175074183909</v>
      </c>
      <c r="AI325" s="12">
        <v>158.69999999999999</v>
      </c>
      <c r="AJ325" s="20">
        <f t="shared" si="162"/>
        <v>6.6792690611216274</v>
      </c>
      <c r="AK325" s="12">
        <v>167</v>
      </c>
      <c r="AL325" s="20">
        <f t="shared" si="163"/>
        <v>3.4131736526946037</v>
      </c>
      <c r="AM325" s="11" t="s">
        <v>148</v>
      </c>
      <c r="AN325" s="11">
        <f t="shared" si="173"/>
        <v>163.4</v>
      </c>
      <c r="AO325" s="20">
        <f t="shared" si="145"/>
        <v>0.67319461444308093</v>
      </c>
      <c r="AP325" s="12">
        <v>164.1</v>
      </c>
      <c r="AQ325" s="20">
        <f t="shared" si="164"/>
        <v>1.0359536867763663</v>
      </c>
      <c r="AR325" s="12">
        <v>160.19999999999999</v>
      </c>
      <c r="AS325" s="20">
        <f t="shared" si="165"/>
        <v>2.9338327091136192</v>
      </c>
      <c r="AT325" s="12">
        <v>170.6</v>
      </c>
      <c r="AU325" s="20">
        <f t="shared" si="166"/>
        <v>2.4032825322391527</v>
      </c>
      <c r="AV325" s="12">
        <v>155.69999999999999</v>
      </c>
      <c r="AW325" s="20">
        <f t="shared" si="167"/>
        <v>3.2755298651252556</v>
      </c>
      <c r="AX325" s="12">
        <v>160.6</v>
      </c>
      <c r="AY325" s="20">
        <f t="shared" si="168"/>
        <v>2.6774595267746024</v>
      </c>
      <c r="AZ325" s="12">
        <v>164.4</v>
      </c>
      <c r="BA325" s="20">
        <f t="shared" si="169"/>
        <v>3.3454987834549881</v>
      </c>
      <c r="BB325" s="12">
        <v>162.6</v>
      </c>
      <c r="BC325" s="20">
        <f t="shared" si="170"/>
        <v>0.36900369003689687</v>
      </c>
      <c r="BD325" s="12">
        <v>162</v>
      </c>
      <c r="BE325" s="20">
        <f t="shared" si="171"/>
        <v>2.8395061728395028</v>
      </c>
      <c r="BF325" s="30">
        <v>166.2</v>
      </c>
      <c r="BG325" s="39">
        <f t="shared" si="172"/>
        <v>0.12033694344164685</v>
      </c>
    </row>
    <row r="326" spans="1:59" hidden="1" x14ac:dyDescent="0.3">
      <c r="A326" s="11" t="s">
        <v>30</v>
      </c>
      <c r="B326" s="12">
        <v>2022</v>
      </c>
      <c r="C326" s="11" t="s">
        <v>31</v>
      </c>
      <c r="D326" s="11">
        <f t="shared" si="146"/>
        <v>1</v>
      </c>
      <c r="E326" s="12">
        <v>148.30000000000001</v>
      </c>
      <c r="F326" s="32">
        <f t="shared" si="147"/>
        <v>2.6298044504382849</v>
      </c>
      <c r="G326" s="12">
        <v>196.9</v>
      </c>
      <c r="H326" s="20">
        <f t="shared" si="148"/>
        <v>2.6409344845098977</v>
      </c>
      <c r="I326" s="12">
        <v>178</v>
      </c>
      <c r="J326" s="20">
        <f t="shared" si="149"/>
        <v>1.1797752808988733</v>
      </c>
      <c r="K326" s="12">
        <v>160.5</v>
      </c>
      <c r="L326" s="20">
        <f t="shared" si="150"/>
        <v>-6.2305295950152217E-2</v>
      </c>
      <c r="M326" s="12">
        <v>192.6</v>
      </c>
      <c r="N326" s="20">
        <f t="shared" si="151"/>
        <v>-11.214953271028035</v>
      </c>
      <c r="O326" s="12">
        <v>151.19999999999999</v>
      </c>
      <c r="P326" s="20">
        <f t="shared" si="152"/>
        <v>3.5052910052910127</v>
      </c>
      <c r="Q326" s="12">
        <v>159.19999999999999</v>
      </c>
      <c r="R326" s="20">
        <f t="shared" si="153"/>
        <v>27.88944723618091</v>
      </c>
      <c r="S326" s="12">
        <v>164</v>
      </c>
      <c r="T326" s="20">
        <f t="shared" si="154"/>
        <v>-0.12195121951218818</v>
      </c>
      <c r="U326" s="12">
        <v>119.3</v>
      </c>
      <c r="V326" s="20">
        <f t="shared" si="155"/>
        <v>1.6764459346186085</v>
      </c>
      <c r="W326" s="12">
        <v>173.3</v>
      </c>
      <c r="X326" s="20">
        <f t="shared" si="156"/>
        <v>-2.0196191575302942</v>
      </c>
      <c r="Y326" s="12">
        <v>169.8</v>
      </c>
      <c r="Z326" s="20">
        <f t="shared" si="157"/>
        <v>-7.7738515901060161</v>
      </c>
      <c r="AA326" s="12">
        <v>175.8</v>
      </c>
      <c r="AB326" s="20">
        <f t="shared" si="158"/>
        <v>1.8202502844141002</v>
      </c>
      <c r="AC326" s="12">
        <v>164.1</v>
      </c>
      <c r="AD326" s="20">
        <f t="shared" si="159"/>
        <v>3.7781840341255437</v>
      </c>
      <c r="AE326" s="12">
        <v>190.7</v>
      </c>
      <c r="AF326" s="20">
        <f t="shared" si="160"/>
        <v>2.9889879391714826</v>
      </c>
      <c r="AG326" s="12">
        <v>173.2</v>
      </c>
      <c r="AH326" s="20">
        <f t="shared" si="161"/>
        <v>-4.9076212471131644</v>
      </c>
      <c r="AI326" s="12">
        <v>169.3</v>
      </c>
      <c r="AJ326" s="20">
        <f t="shared" si="162"/>
        <v>-12.285883047844068</v>
      </c>
      <c r="AK326" s="12">
        <v>172.7</v>
      </c>
      <c r="AL326" s="20">
        <f t="shared" si="163"/>
        <v>-6.0799073537927049</v>
      </c>
      <c r="AM326" s="11" t="s">
        <v>32</v>
      </c>
      <c r="AN326" s="11">
        <v>164.5</v>
      </c>
      <c r="AO326" s="20">
        <f t="shared" si="145"/>
        <v>0.60790273556231</v>
      </c>
      <c r="AP326" s="12">
        <v>165.8</v>
      </c>
      <c r="AQ326" s="20">
        <f t="shared" si="164"/>
        <v>-2.5331724969843283</v>
      </c>
      <c r="AR326" s="12">
        <v>164.9</v>
      </c>
      <c r="AS326" s="20">
        <f t="shared" si="165"/>
        <v>-4.9120679199514825</v>
      </c>
      <c r="AT326" s="12">
        <v>174.7</v>
      </c>
      <c r="AU326" s="20">
        <f t="shared" si="166"/>
        <v>-4.9227246708643362</v>
      </c>
      <c r="AV326" s="12">
        <v>160.80000000000001</v>
      </c>
      <c r="AW326" s="20">
        <f t="shared" si="167"/>
        <v>-5.0373134328358349</v>
      </c>
      <c r="AX326" s="12">
        <v>164.9</v>
      </c>
      <c r="AY326" s="20">
        <f t="shared" si="168"/>
        <v>-3.9417828987265007</v>
      </c>
      <c r="AZ326" s="12">
        <v>169.9</v>
      </c>
      <c r="BA326" s="20">
        <f t="shared" si="169"/>
        <v>-5.2383755150088325</v>
      </c>
      <c r="BB326" s="12">
        <v>163.19999999999999</v>
      </c>
      <c r="BC326" s="20">
        <f t="shared" si="170"/>
        <v>-0.24509803921567236</v>
      </c>
      <c r="BD326" s="12">
        <v>166.6</v>
      </c>
      <c r="BE326" s="20">
        <f t="shared" si="171"/>
        <v>-4.8019207683073235</v>
      </c>
      <c r="BF326" s="30">
        <v>166.4</v>
      </c>
      <c r="BG326" s="39">
        <f t="shared" si="172"/>
        <v>-0.8413461538461573</v>
      </c>
    </row>
    <row r="327" spans="1:59" hidden="1" x14ac:dyDescent="0.3">
      <c r="A327" s="11" t="s">
        <v>33</v>
      </c>
      <c r="B327" s="12">
        <v>2022</v>
      </c>
      <c r="C327" s="11" t="s">
        <v>31</v>
      </c>
      <c r="D327" s="11">
        <f t="shared" si="146"/>
        <v>1</v>
      </c>
      <c r="E327" s="12">
        <v>152.19999999999999</v>
      </c>
      <c r="F327" s="32">
        <f t="shared" si="147"/>
        <v>-1.7739816031537379</v>
      </c>
      <c r="G327" s="12">
        <v>202.1</v>
      </c>
      <c r="H327" s="20">
        <f t="shared" si="148"/>
        <v>-1.6823354774863957</v>
      </c>
      <c r="I327" s="12">
        <v>180.1</v>
      </c>
      <c r="J327" s="20">
        <f t="shared" si="149"/>
        <v>-0.72182121043863567</v>
      </c>
      <c r="K327" s="12">
        <v>160.4</v>
      </c>
      <c r="L327" s="20">
        <f t="shared" si="150"/>
        <v>6.2344139650869268E-2</v>
      </c>
      <c r="M327" s="12">
        <v>171</v>
      </c>
      <c r="N327" s="20">
        <f t="shared" si="151"/>
        <v>8.0116959064327418</v>
      </c>
      <c r="O327" s="12">
        <v>156.5</v>
      </c>
      <c r="P327" s="20">
        <f t="shared" si="152"/>
        <v>-1.7891373801917008</v>
      </c>
      <c r="Q327" s="12">
        <v>203.6</v>
      </c>
      <c r="R327" s="20">
        <f t="shared" si="153"/>
        <v>-14.390962671905688</v>
      </c>
      <c r="S327" s="12">
        <v>163.80000000000001</v>
      </c>
      <c r="T327" s="20">
        <f t="shared" si="154"/>
        <v>6.1050061050057579E-2</v>
      </c>
      <c r="U327" s="12">
        <v>121.3</v>
      </c>
      <c r="V327" s="20">
        <f t="shared" si="155"/>
        <v>-1.0717230008244001</v>
      </c>
      <c r="W327" s="12">
        <v>169.8</v>
      </c>
      <c r="X327" s="20">
        <f t="shared" si="156"/>
        <v>1.354534746760885</v>
      </c>
      <c r="Y327" s="12">
        <v>156.6</v>
      </c>
      <c r="Z327" s="20">
        <f t="shared" si="157"/>
        <v>4.9169859514687211</v>
      </c>
      <c r="AA327" s="12">
        <v>179</v>
      </c>
      <c r="AB327" s="20">
        <f t="shared" si="158"/>
        <v>-0.94972067039105512</v>
      </c>
      <c r="AC327" s="12">
        <v>170.3</v>
      </c>
      <c r="AD327" s="20">
        <f t="shared" si="159"/>
        <v>-2.2900763358778655</v>
      </c>
      <c r="AE327" s="12">
        <v>196.4</v>
      </c>
      <c r="AF327" s="20">
        <f t="shared" si="160"/>
        <v>-2.1384928716904361</v>
      </c>
      <c r="AG327" s="12">
        <v>164.7</v>
      </c>
      <c r="AH327" s="20">
        <f t="shared" si="161"/>
        <v>3.1572556162720202</v>
      </c>
      <c r="AI327" s="12">
        <v>148.5</v>
      </c>
      <c r="AJ327" s="20">
        <f t="shared" si="162"/>
        <v>8.2154882154882074</v>
      </c>
      <c r="AK327" s="12">
        <v>162.19999999999999</v>
      </c>
      <c r="AL327" s="20">
        <f t="shared" si="163"/>
        <v>3.8840937114673317</v>
      </c>
      <c r="AM327" s="11" t="s">
        <v>149</v>
      </c>
      <c r="AN327" s="11">
        <f t="shared" si="173"/>
        <v>164.5</v>
      </c>
      <c r="AO327" s="20">
        <f t="shared" si="145"/>
        <v>0.60790273556231</v>
      </c>
      <c r="AP327" s="12">
        <v>161.6</v>
      </c>
      <c r="AQ327" s="20">
        <f t="shared" si="164"/>
        <v>1.6089108910891055</v>
      </c>
      <c r="AR327" s="12">
        <v>156.80000000000001</v>
      </c>
      <c r="AS327" s="20">
        <f t="shared" si="165"/>
        <v>2.7423469387754991</v>
      </c>
      <c r="AT327" s="12">
        <v>166.1</v>
      </c>
      <c r="AU327" s="20">
        <f t="shared" si="166"/>
        <v>3.1908488862131317</v>
      </c>
      <c r="AV327" s="12">
        <v>152.69999999999999</v>
      </c>
      <c r="AW327" s="20">
        <f t="shared" si="167"/>
        <v>2.4885396201702763</v>
      </c>
      <c r="AX327" s="12">
        <v>158.4</v>
      </c>
      <c r="AY327" s="20">
        <f t="shared" si="168"/>
        <v>1.7676767676767569</v>
      </c>
      <c r="AZ327" s="12">
        <v>161</v>
      </c>
      <c r="BA327" s="20">
        <f t="shared" si="169"/>
        <v>2.2981366459627259</v>
      </c>
      <c r="BB327" s="12">
        <v>162.80000000000001</v>
      </c>
      <c r="BC327" s="20">
        <f t="shared" si="170"/>
        <v>0.12285012285011586</v>
      </c>
      <c r="BD327" s="12">
        <v>158.6</v>
      </c>
      <c r="BE327" s="20">
        <f t="shared" si="171"/>
        <v>2.5851197982345488</v>
      </c>
      <c r="BF327" s="30">
        <v>165</v>
      </c>
      <c r="BG327" s="39">
        <f t="shared" si="172"/>
        <v>0.42424242424241737</v>
      </c>
    </row>
    <row r="328" spans="1:59" hidden="1" x14ac:dyDescent="0.3">
      <c r="A328" s="11" t="s">
        <v>35</v>
      </c>
      <c r="B328" s="12">
        <v>2022</v>
      </c>
      <c r="C328" s="11" t="s">
        <v>31</v>
      </c>
      <c r="D328" s="11">
        <f t="shared" si="146"/>
        <v>1</v>
      </c>
      <c r="E328" s="12">
        <v>149.5</v>
      </c>
      <c r="F328" s="32">
        <f t="shared" si="147"/>
        <v>-0.4682274247491563</v>
      </c>
      <c r="G328" s="12">
        <v>198.7</v>
      </c>
      <c r="H328" s="20">
        <f t="shared" si="148"/>
        <v>-0.30196275792651955</v>
      </c>
      <c r="I328" s="12">
        <v>178.8</v>
      </c>
      <c r="J328" s="20">
        <f t="shared" si="149"/>
        <v>-1.8456375838926238</v>
      </c>
      <c r="K328" s="12">
        <v>160.5</v>
      </c>
      <c r="L328" s="20">
        <f t="shared" si="150"/>
        <v>0.12461059190030443</v>
      </c>
      <c r="M328" s="12">
        <v>184.7</v>
      </c>
      <c r="N328" s="20">
        <f t="shared" si="151"/>
        <v>4.277206280454795</v>
      </c>
      <c r="O328" s="12">
        <v>153.69999999999999</v>
      </c>
      <c r="P328" s="20">
        <f t="shared" si="152"/>
        <v>-1.4964216005204836</v>
      </c>
      <c r="Q328" s="12">
        <v>174.3</v>
      </c>
      <c r="R328" s="20">
        <f t="shared" si="153"/>
        <v>-10.958118187033863</v>
      </c>
      <c r="S328" s="12">
        <v>163.9</v>
      </c>
      <c r="T328" s="20">
        <f t="shared" si="154"/>
        <v>0</v>
      </c>
      <c r="U328" s="12">
        <v>120</v>
      </c>
      <c r="V328" s="20">
        <f t="shared" si="155"/>
        <v>-1.5833333333333379</v>
      </c>
      <c r="W328" s="12">
        <v>172.1</v>
      </c>
      <c r="X328" s="20">
        <f t="shared" si="156"/>
        <v>1.9174898314933246</v>
      </c>
      <c r="Y328" s="12">
        <v>164.3</v>
      </c>
      <c r="Z328" s="20">
        <f t="shared" si="157"/>
        <v>3.7735849056603703</v>
      </c>
      <c r="AA328" s="12">
        <v>177.3</v>
      </c>
      <c r="AB328" s="20">
        <f t="shared" si="158"/>
        <v>-0.56401579244218836</v>
      </c>
      <c r="AC328" s="12">
        <v>166.4</v>
      </c>
      <c r="AD328" s="20">
        <f t="shared" si="159"/>
        <v>-1.502403846153846</v>
      </c>
      <c r="AE328" s="12">
        <v>192.2</v>
      </c>
      <c r="AF328" s="20">
        <f t="shared" si="160"/>
        <v>-0.36420395421435414</v>
      </c>
      <c r="AG328" s="12">
        <v>169.9</v>
      </c>
      <c r="AH328" s="20">
        <f t="shared" si="161"/>
        <v>2.4720423778693283</v>
      </c>
      <c r="AI328" s="12">
        <v>160.69999999999999</v>
      </c>
      <c r="AJ328" s="20">
        <f t="shared" si="162"/>
        <v>6.4094586185438782</v>
      </c>
      <c r="AK328" s="12">
        <v>168.5</v>
      </c>
      <c r="AL328" s="20">
        <f t="shared" si="163"/>
        <v>3.0860534124629013</v>
      </c>
      <c r="AM328" s="11" t="s">
        <v>149</v>
      </c>
      <c r="AN328" s="11">
        <f t="shared" si="173"/>
        <v>164.5</v>
      </c>
      <c r="AO328" s="20">
        <f t="shared" si="145"/>
        <v>0.60790273556231</v>
      </c>
      <c r="AP328" s="12">
        <v>164.2</v>
      </c>
      <c r="AQ328" s="20">
        <f t="shared" si="164"/>
        <v>1.9488428745432507</v>
      </c>
      <c r="AR328" s="12">
        <v>161.1</v>
      </c>
      <c r="AS328" s="20">
        <f t="shared" si="165"/>
        <v>2.8553693358162597</v>
      </c>
      <c r="AT328" s="12">
        <v>171.4</v>
      </c>
      <c r="AU328" s="20">
        <f t="shared" si="166"/>
        <v>2.2753792298716484</v>
      </c>
      <c r="AV328" s="12">
        <v>156.5</v>
      </c>
      <c r="AW328" s="20">
        <f t="shared" si="167"/>
        <v>3.0031948881789066</v>
      </c>
      <c r="AX328" s="12">
        <v>161.19999999999999</v>
      </c>
      <c r="AY328" s="20">
        <f t="shared" si="168"/>
        <v>2.6674937965260619</v>
      </c>
      <c r="AZ328" s="12">
        <v>164.7</v>
      </c>
      <c r="BA328" s="20">
        <f t="shared" si="169"/>
        <v>3.4001214329083327</v>
      </c>
      <c r="BB328" s="12">
        <v>163</v>
      </c>
      <c r="BC328" s="20">
        <f t="shared" si="170"/>
        <v>0.92024539877300615</v>
      </c>
      <c r="BD328" s="12">
        <v>162.69999999999999</v>
      </c>
      <c r="BE328" s="20">
        <f t="shared" si="171"/>
        <v>2.8272894898586496</v>
      </c>
      <c r="BF328" s="30">
        <v>165.7</v>
      </c>
      <c r="BG328" s="39">
        <f t="shared" si="172"/>
        <v>0.6035003017501509</v>
      </c>
    </row>
    <row r="329" spans="1:59" hidden="1" x14ac:dyDescent="0.3">
      <c r="A329" s="11" t="s">
        <v>30</v>
      </c>
      <c r="B329" s="12">
        <v>2022</v>
      </c>
      <c r="C329" s="11" t="s">
        <v>36</v>
      </c>
      <c r="D329" s="11">
        <f t="shared" si="146"/>
        <v>2</v>
      </c>
      <c r="E329" s="12">
        <v>148.80000000000001</v>
      </c>
      <c r="F329" s="32">
        <f t="shared" si="147"/>
        <v>2.4865591397849385</v>
      </c>
      <c r="G329" s="12">
        <v>198.1</v>
      </c>
      <c r="H329" s="20">
        <f t="shared" si="148"/>
        <v>3.5840484603735456</v>
      </c>
      <c r="I329" s="12">
        <v>175.5</v>
      </c>
      <c r="J329" s="20">
        <f t="shared" si="149"/>
        <v>0.51282051282051599</v>
      </c>
      <c r="K329" s="12">
        <v>160.69999999999999</v>
      </c>
      <c r="L329" s="20">
        <f t="shared" si="150"/>
        <v>-6.2227753578092293E-2</v>
      </c>
      <c r="M329" s="12">
        <v>192.6</v>
      </c>
      <c r="N329" s="20">
        <f t="shared" si="151"/>
        <v>-10.95534787123572</v>
      </c>
      <c r="O329" s="12">
        <v>151.4</v>
      </c>
      <c r="P329" s="20">
        <f t="shared" si="152"/>
        <v>3.3025099075297222</v>
      </c>
      <c r="Q329" s="12">
        <v>155.19999999999999</v>
      </c>
      <c r="R329" s="20">
        <f t="shared" si="153"/>
        <v>27.577319587628875</v>
      </c>
      <c r="S329" s="12">
        <v>163.9</v>
      </c>
      <c r="T329" s="20">
        <f t="shared" si="154"/>
        <v>-0.42708968883466564</v>
      </c>
      <c r="U329" s="12">
        <v>118.1</v>
      </c>
      <c r="V329" s="20">
        <f t="shared" si="155"/>
        <v>2.1168501270110074</v>
      </c>
      <c r="W329" s="12">
        <v>175.4</v>
      </c>
      <c r="X329" s="20">
        <f t="shared" si="156"/>
        <v>-1.8244013683010361</v>
      </c>
      <c r="Y329" s="12">
        <v>170.5</v>
      </c>
      <c r="Z329" s="20">
        <f t="shared" si="157"/>
        <v>-8.093841642228746</v>
      </c>
      <c r="AA329" s="12">
        <v>176.3</v>
      </c>
      <c r="AB329" s="20">
        <f t="shared" si="158"/>
        <v>2.0986954055587002</v>
      </c>
      <c r="AC329" s="12">
        <v>163.9</v>
      </c>
      <c r="AD329" s="20">
        <f t="shared" si="159"/>
        <v>3.8438071995118865</v>
      </c>
      <c r="AE329" s="12">
        <v>191.5</v>
      </c>
      <c r="AF329" s="20">
        <f t="shared" si="160"/>
        <v>2.610966057441253</v>
      </c>
      <c r="AG329" s="12">
        <v>174.1</v>
      </c>
      <c r="AH329" s="20">
        <f t="shared" si="161"/>
        <v>-4.8248133256749028</v>
      </c>
      <c r="AI329" s="12">
        <v>171</v>
      </c>
      <c r="AJ329" s="20">
        <f t="shared" si="162"/>
        <v>-12.04678362573099</v>
      </c>
      <c r="AK329" s="12">
        <v>173.7</v>
      </c>
      <c r="AL329" s="20">
        <f t="shared" si="163"/>
        <v>-5.9297639608520347</v>
      </c>
      <c r="AM329" s="11" t="s">
        <v>32</v>
      </c>
      <c r="AN329" s="11">
        <v>165.5</v>
      </c>
      <c r="AO329" s="20">
        <f t="shared" si="145"/>
        <v>-0.12084592145014418</v>
      </c>
      <c r="AP329" s="12">
        <v>167.4</v>
      </c>
      <c r="AQ329" s="20">
        <f t="shared" si="164"/>
        <v>-2.6284348864994058</v>
      </c>
      <c r="AR329" s="12">
        <v>165.7</v>
      </c>
      <c r="AS329" s="20">
        <f t="shared" si="165"/>
        <v>-5.0090525045262426</v>
      </c>
      <c r="AT329" s="12">
        <v>175.3</v>
      </c>
      <c r="AU329" s="20">
        <f t="shared" si="166"/>
        <v>-4.6206503137478734</v>
      </c>
      <c r="AV329" s="12">
        <v>161.19999999999999</v>
      </c>
      <c r="AW329" s="20">
        <f t="shared" si="167"/>
        <v>-5.0248138957816346</v>
      </c>
      <c r="AX329" s="12">
        <v>165.5</v>
      </c>
      <c r="AY329" s="20">
        <f t="shared" si="168"/>
        <v>-3.6253776435045322</v>
      </c>
      <c r="AZ329" s="12">
        <v>170.3</v>
      </c>
      <c r="BA329" s="20">
        <f t="shared" si="169"/>
        <v>-4.8737522019964832</v>
      </c>
      <c r="BB329" s="12">
        <v>164.5</v>
      </c>
      <c r="BC329" s="20">
        <f t="shared" si="170"/>
        <v>-0.18237082066869992</v>
      </c>
      <c r="BD329" s="12">
        <v>167.3</v>
      </c>
      <c r="BE329" s="20">
        <f t="shared" si="171"/>
        <v>-4.7220561864913355</v>
      </c>
      <c r="BF329" s="30">
        <v>166.7</v>
      </c>
      <c r="BG329" s="39">
        <f t="shared" si="172"/>
        <v>-0.71985602879423438</v>
      </c>
    </row>
    <row r="330" spans="1:59" hidden="1" x14ac:dyDescent="0.3">
      <c r="A330" s="11" t="s">
        <v>33</v>
      </c>
      <c r="B330" s="12">
        <v>2022</v>
      </c>
      <c r="C330" s="11" t="s">
        <v>36</v>
      </c>
      <c r="D330" s="11">
        <f t="shared" si="146"/>
        <v>2</v>
      </c>
      <c r="E330" s="12">
        <v>152.5</v>
      </c>
      <c r="F330" s="32">
        <f t="shared" si="147"/>
        <v>-1.639344262295082</v>
      </c>
      <c r="G330" s="12">
        <v>205.2</v>
      </c>
      <c r="H330" s="20">
        <f t="shared" si="148"/>
        <v>-2.241715399610134</v>
      </c>
      <c r="I330" s="12">
        <v>176.4</v>
      </c>
      <c r="J330" s="20">
        <f t="shared" si="149"/>
        <v>-0.34013605442176548</v>
      </c>
      <c r="K330" s="12">
        <v>160.6</v>
      </c>
      <c r="L330" s="20">
        <f t="shared" si="150"/>
        <v>6.2266500622661473E-2</v>
      </c>
      <c r="M330" s="12">
        <v>171.5</v>
      </c>
      <c r="N330" s="20">
        <f t="shared" si="151"/>
        <v>7.8134110787172046</v>
      </c>
      <c r="O330" s="12">
        <v>156.4</v>
      </c>
      <c r="P330" s="20">
        <f t="shared" si="152"/>
        <v>-1.7263427109974534</v>
      </c>
      <c r="Q330" s="12">
        <v>198</v>
      </c>
      <c r="R330" s="20">
        <f t="shared" si="153"/>
        <v>-14.292929292929299</v>
      </c>
      <c r="S330" s="12">
        <v>163.19999999999999</v>
      </c>
      <c r="T330" s="20">
        <f t="shared" si="154"/>
        <v>0.30637254901960786</v>
      </c>
      <c r="U330" s="12">
        <v>120.6</v>
      </c>
      <c r="V330" s="20">
        <f t="shared" si="155"/>
        <v>-1.409618573797669</v>
      </c>
      <c r="W330" s="12">
        <v>172.2</v>
      </c>
      <c r="X330" s="20">
        <f t="shared" si="156"/>
        <v>1.2195121951219645</v>
      </c>
      <c r="Y330" s="12">
        <v>156.69999999999999</v>
      </c>
      <c r="Z330" s="20">
        <f t="shared" si="157"/>
        <v>5.1052967453733249</v>
      </c>
      <c r="AA330" s="12">
        <v>180</v>
      </c>
      <c r="AB330" s="20">
        <f t="shared" si="158"/>
        <v>-1.1111111111111112</v>
      </c>
      <c r="AC330" s="12">
        <v>170.2</v>
      </c>
      <c r="AD330" s="20">
        <f t="shared" si="159"/>
        <v>-2.3501762632197414</v>
      </c>
      <c r="AE330" s="12">
        <v>196.5</v>
      </c>
      <c r="AF330" s="20">
        <f t="shared" si="160"/>
        <v>-1.8829516539440145</v>
      </c>
      <c r="AG330" s="12">
        <v>165.7</v>
      </c>
      <c r="AH330" s="20">
        <f t="shared" si="161"/>
        <v>3.0778515389257834</v>
      </c>
      <c r="AI330" s="12">
        <v>150.4</v>
      </c>
      <c r="AJ330" s="20">
        <f t="shared" si="162"/>
        <v>7.9787234042553186</v>
      </c>
      <c r="AK330" s="12">
        <v>163.4</v>
      </c>
      <c r="AL330" s="20">
        <f t="shared" si="163"/>
        <v>3.7943696450428326</v>
      </c>
      <c r="AM330" s="11" t="s">
        <v>150</v>
      </c>
      <c r="AN330" s="11">
        <f t="shared" si="173"/>
        <v>165.5</v>
      </c>
      <c r="AO330" s="20">
        <f t="shared" si="145"/>
        <v>-0.12084592145014418</v>
      </c>
      <c r="AP330" s="12">
        <v>163</v>
      </c>
      <c r="AQ330" s="20">
        <f t="shared" si="164"/>
        <v>1.6564417177914039</v>
      </c>
      <c r="AR330" s="12">
        <v>157.4</v>
      </c>
      <c r="AS330" s="20">
        <f t="shared" si="165"/>
        <v>2.7954256670902193</v>
      </c>
      <c r="AT330" s="12">
        <v>167.2</v>
      </c>
      <c r="AU330" s="20">
        <f t="shared" si="166"/>
        <v>2.9904306220095696</v>
      </c>
      <c r="AV330" s="12">
        <v>153.1</v>
      </c>
      <c r="AW330" s="20">
        <f t="shared" si="167"/>
        <v>2.4820378837361279</v>
      </c>
      <c r="AX330" s="12">
        <v>159.5</v>
      </c>
      <c r="AY330" s="20">
        <f t="shared" si="168"/>
        <v>1.6300940438871439</v>
      </c>
      <c r="AZ330" s="12">
        <v>162</v>
      </c>
      <c r="BA330" s="20">
        <f t="shared" si="169"/>
        <v>2.098765432098769</v>
      </c>
      <c r="BB330" s="12">
        <v>164.2</v>
      </c>
      <c r="BC330" s="20">
        <f t="shared" si="170"/>
        <v>0.1218026796589629</v>
      </c>
      <c r="BD330" s="12">
        <v>159.4</v>
      </c>
      <c r="BE330" s="20">
        <f t="shared" si="171"/>
        <v>2.5721455457967344</v>
      </c>
      <c r="BF330" s="30">
        <v>165.5</v>
      </c>
      <c r="BG330" s="39">
        <f t="shared" si="172"/>
        <v>0.36253776435044976</v>
      </c>
    </row>
    <row r="331" spans="1:59" hidden="1" x14ac:dyDescent="0.3">
      <c r="A331" s="11" t="s">
        <v>35</v>
      </c>
      <c r="B331" s="12">
        <v>2022</v>
      </c>
      <c r="C331" s="11" t="s">
        <v>36</v>
      </c>
      <c r="D331" s="11">
        <f t="shared" si="146"/>
        <v>2</v>
      </c>
      <c r="E331" s="12">
        <v>150</v>
      </c>
      <c r="F331" s="32">
        <f t="shared" si="147"/>
        <v>0.13333333333332575</v>
      </c>
      <c r="G331" s="12">
        <v>200.6</v>
      </c>
      <c r="H331" s="20">
        <f t="shared" si="148"/>
        <v>3.6889332003988065</v>
      </c>
      <c r="I331" s="12">
        <v>175.8</v>
      </c>
      <c r="J331" s="20">
        <f t="shared" si="149"/>
        <v>-4.4937428896473293</v>
      </c>
      <c r="K331" s="12">
        <v>160.69999999999999</v>
      </c>
      <c r="L331" s="20">
        <f t="shared" si="150"/>
        <v>0.80896079651525299</v>
      </c>
      <c r="M331" s="12">
        <v>184.9</v>
      </c>
      <c r="N331" s="20">
        <f t="shared" si="151"/>
        <v>9.843158464034607</v>
      </c>
      <c r="O331" s="12">
        <v>153.69999999999999</v>
      </c>
      <c r="P331" s="20">
        <f t="shared" si="152"/>
        <v>1.4313597918022234</v>
      </c>
      <c r="Q331" s="12">
        <v>169.7</v>
      </c>
      <c r="R331" s="20">
        <f t="shared" si="153"/>
        <v>-8.1909251620506645</v>
      </c>
      <c r="S331" s="12">
        <v>163.69999999999999</v>
      </c>
      <c r="T331" s="20">
        <f t="shared" si="154"/>
        <v>0.30543677458766039</v>
      </c>
      <c r="U331" s="12">
        <v>118.9</v>
      </c>
      <c r="V331" s="20">
        <f t="shared" si="155"/>
        <v>-0.6728343145500516</v>
      </c>
      <c r="W331" s="12">
        <v>174.3</v>
      </c>
      <c r="X331" s="20">
        <f t="shared" si="156"/>
        <v>2.5243832472748005</v>
      </c>
      <c r="Y331" s="12">
        <v>164.7</v>
      </c>
      <c r="Z331" s="20">
        <f t="shared" si="157"/>
        <v>3.9465695203400126</v>
      </c>
      <c r="AA331" s="12">
        <v>178</v>
      </c>
      <c r="AB331" s="20">
        <f t="shared" si="158"/>
        <v>-0.33707865168539008</v>
      </c>
      <c r="AC331" s="12">
        <v>166.2</v>
      </c>
      <c r="AD331" s="20">
        <f t="shared" si="159"/>
        <v>0.24067388688327659</v>
      </c>
      <c r="AE331" s="12">
        <v>192.8</v>
      </c>
      <c r="AF331" s="20">
        <f t="shared" si="160"/>
        <v>-0.25933609958506221</v>
      </c>
      <c r="AG331" s="12">
        <v>170.8</v>
      </c>
      <c r="AH331" s="20">
        <f t="shared" si="161"/>
        <v>2.6932084309133453</v>
      </c>
      <c r="AI331" s="12">
        <v>162.4</v>
      </c>
      <c r="AJ331" s="20">
        <f t="shared" si="162"/>
        <v>6.6502463054187082</v>
      </c>
      <c r="AK331" s="12">
        <v>169.6</v>
      </c>
      <c r="AL331" s="20">
        <f t="shared" si="163"/>
        <v>3.2429245283018866</v>
      </c>
      <c r="AM331" s="11" t="s">
        <v>150</v>
      </c>
      <c r="AN331" s="11">
        <f t="shared" si="173"/>
        <v>165.5</v>
      </c>
      <c r="AO331" s="20">
        <f t="shared" si="145"/>
        <v>-0.12084592145014418</v>
      </c>
      <c r="AP331" s="12">
        <v>165.7</v>
      </c>
      <c r="AQ331" s="20">
        <f t="shared" si="164"/>
        <v>1.9312009656004931</v>
      </c>
      <c r="AR331" s="12">
        <v>161.80000000000001</v>
      </c>
      <c r="AS331" s="20">
        <f t="shared" si="165"/>
        <v>2.9048207663782377</v>
      </c>
      <c r="AT331" s="12">
        <v>172.2</v>
      </c>
      <c r="AU331" s="20">
        <f t="shared" si="166"/>
        <v>2.2067363530778232</v>
      </c>
      <c r="AV331" s="12">
        <v>156.9</v>
      </c>
      <c r="AW331" s="20">
        <f t="shared" si="167"/>
        <v>3.2504780114722713</v>
      </c>
      <c r="AX331" s="12">
        <v>162.1</v>
      </c>
      <c r="AY331" s="20">
        <f t="shared" si="168"/>
        <v>2.7760641579272058</v>
      </c>
      <c r="AZ331" s="12">
        <v>165.4</v>
      </c>
      <c r="BA331" s="20">
        <f t="shared" si="169"/>
        <v>3.1438935912938262</v>
      </c>
      <c r="BB331" s="12">
        <v>164.4</v>
      </c>
      <c r="BC331" s="20">
        <f t="shared" si="170"/>
        <v>1.824817518248175</v>
      </c>
      <c r="BD331" s="12">
        <v>163.5</v>
      </c>
      <c r="BE331" s="20">
        <f t="shared" si="171"/>
        <v>2.9357798165137687</v>
      </c>
      <c r="BF331" s="30">
        <v>166.1</v>
      </c>
      <c r="BG331" s="39">
        <f t="shared" si="172"/>
        <v>1.5653220951234164</v>
      </c>
    </row>
    <row r="332" spans="1:59" hidden="1" x14ac:dyDescent="0.3">
      <c r="A332" s="11" t="s">
        <v>30</v>
      </c>
      <c r="B332" s="12">
        <v>2022</v>
      </c>
      <c r="C332" s="11" t="s">
        <v>38</v>
      </c>
      <c r="D332" s="11">
        <f t="shared" si="146"/>
        <v>3</v>
      </c>
      <c r="E332" s="12">
        <v>150.19999999999999</v>
      </c>
      <c r="F332" s="32">
        <f t="shared" si="147"/>
        <v>2.3302263648468711</v>
      </c>
      <c r="G332" s="12">
        <v>208</v>
      </c>
      <c r="H332" s="20">
        <f t="shared" si="148"/>
        <v>3.7500000000000053</v>
      </c>
      <c r="I332" s="12">
        <v>167.9</v>
      </c>
      <c r="J332" s="20">
        <f t="shared" si="149"/>
        <v>-0.11911852293032582</v>
      </c>
      <c r="K332" s="12">
        <v>162</v>
      </c>
      <c r="L332" s="20">
        <f t="shared" si="150"/>
        <v>0.37037037037036685</v>
      </c>
      <c r="M332" s="12">
        <v>203.1</v>
      </c>
      <c r="N332" s="20">
        <f t="shared" si="151"/>
        <v>-11.373707533234857</v>
      </c>
      <c r="O332" s="12">
        <v>155.9</v>
      </c>
      <c r="P332" s="20">
        <f t="shared" si="152"/>
        <v>2.3733162283514999</v>
      </c>
      <c r="Q332" s="12">
        <v>155.80000000000001</v>
      </c>
      <c r="R332" s="20">
        <f t="shared" si="153"/>
        <v>20.924261874197683</v>
      </c>
      <c r="S332" s="12">
        <v>164.2</v>
      </c>
      <c r="T332" s="20">
        <f t="shared" si="154"/>
        <v>-0.48721071863579962</v>
      </c>
      <c r="U332" s="12">
        <v>118.1</v>
      </c>
      <c r="V332" s="20">
        <f t="shared" si="155"/>
        <v>1.862828111769689</v>
      </c>
      <c r="W332" s="12">
        <v>178.7</v>
      </c>
      <c r="X332" s="20">
        <f t="shared" si="156"/>
        <v>-2.2383883603805264</v>
      </c>
      <c r="Y332" s="12">
        <v>171.2</v>
      </c>
      <c r="Z332" s="20">
        <f t="shared" si="157"/>
        <v>-8.2359813084112119</v>
      </c>
      <c r="AA332" s="12">
        <v>177.4</v>
      </c>
      <c r="AB332" s="20">
        <f t="shared" si="158"/>
        <v>2.3111612175873697</v>
      </c>
      <c r="AC332" s="12">
        <v>166.6</v>
      </c>
      <c r="AD332" s="20">
        <f t="shared" si="159"/>
        <v>2.9411764705882386</v>
      </c>
      <c r="AE332" s="12">
        <v>192.3</v>
      </c>
      <c r="AF332" s="20">
        <f t="shared" si="160"/>
        <v>2.7041081643265672</v>
      </c>
      <c r="AG332" s="12">
        <v>175.4</v>
      </c>
      <c r="AH332" s="20">
        <f t="shared" si="161"/>
        <v>-4.7320410490307934</v>
      </c>
      <c r="AI332" s="12">
        <v>173.2</v>
      </c>
      <c r="AJ332" s="20">
        <f t="shared" si="162"/>
        <v>-11.893764434180136</v>
      </c>
      <c r="AK332" s="12">
        <v>175.1</v>
      </c>
      <c r="AL332" s="20">
        <f t="shared" si="163"/>
        <v>-5.8252427184465958</v>
      </c>
      <c r="AM332" s="11" t="s">
        <v>32</v>
      </c>
      <c r="AN332" s="11">
        <v>165.3</v>
      </c>
      <c r="AO332" s="20">
        <f t="shared" si="145"/>
        <v>1.0284331518451231</v>
      </c>
      <c r="AP332" s="12">
        <v>168.9</v>
      </c>
      <c r="AQ332" s="20">
        <f t="shared" si="164"/>
        <v>-2.6050917702782743</v>
      </c>
      <c r="AR332" s="12">
        <v>166.5</v>
      </c>
      <c r="AS332" s="20">
        <f t="shared" si="165"/>
        <v>-4.7447447447447475</v>
      </c>
      <c r="AT332" s="12">
        <v>176</v>
      </c>
      <c r="AU332" s="20">
        <f t="shared" si="166"/>
        <v>-4.4318181818181879</v>
      </c>
      <c r="AV332" s="12">
        <v>162</v>
      </c>
      <c r="AW332" s="20">
        <f t="shared" si="167"/>
        <v>-4.814814814814822</v>
      </c>
      <c r="AX332" s="12">
        <v>166.6</v>
      </c>
      <c r="AY332" s="20">
        <f t="shared" si="168"/>
        <v>-3.481392557022799</v>
      </c>
      <c r="AZ332" s="12">
        <v>170.6</v>
      </c>
      <c r="BA332" s="20">
        <f t="shared" si="169"/>
        <v>-4.6307151230949621</v>
      </c>
      <c r="BB332" s="12">
        <v>167.4</v>
      </c>
      <c r="BC332" s="20">
        <f t="shared" si="170"/>
        <v>-0.35842293906809691</v>
      </c>
      <c r="BD332" s="12">
        <v>168.3</v>
      </c>
      <c r="BE332" s="20">
        <f t="shared" si="171"/>
        <v>-4.5751633986928208</v>
      </c>
      <c r="BF332" s="30">
        <v>168.7</v>
      </c>
      <c r="BG332" s="39">
        <f t="shared" si="172"/>
        <v>-1.3040901007705921</v>
      </c>
    </row>
    <row r="333" spans="1:59" hidden="1" x14ac:dyDescent="0.3">
      <c r="A333" s="11" t="s">
        <v>33</v>
      </c>
      <c r="B333" s="12">
        <v>2022</v>
      </c>
      <c r="C333" s="11" t="s">
        <v>38</v>
      </c>
      <c r="D333" s="11">
        <f t="shared" si="146"/>
        <v>3</v>
      </c>
      <c r="E333" s="12">
        <v>153.69999999999999</v>
      </c>
      <c r="F333" s="32">
        <f t="shared" si="147"/>
        <v>-1.5614834092387622</v>
      </c>
      <c r="G333" s="12">
        <v>215.8</v>
      </c>
      <c r="H333" s="20">
        <f t="shared" si="148"/>
        <v>-2.3632993512511686</v>
      </c>
      <c r="I333" s="12">
        <v>167.7</v>
      </c>
      <c r="J333" s="20">
        <f t="shared" si="149"/>
        <v>5.9630292188445282E-2</v>
      </c>
      <c r="K333" s="12">
        <v>162.6</v>
      </c>
      <c r="L333" s="20">
        <f t="shared" si="150"/>
        <v>-0.24600246002460377</v>
      </c>
      <c r="M333" s="12">
        <v>180</v>
      </c>
      <c r="N333" s="20">
        <f t="shared" si="151"/>
        <v>8.1111111111111072</v>
      </c>
      <c r="O333" s="12">
        <v>159.6</v>
      </c>
      <c r="P333" s="20">
        <f t="shared" si="152"/>
        <v>-1.2531328320802007</v>
      </c>
      <c r="Q333" s="12">
        <v>188.4</v>
      </c>
      <c r="R333" s="20">
        <f t="shared" si="153"/>
        <v>-11.411889596602972</v>
      </c>
      <c r="S333" s="12">
        <v>163.4</v>
      </c>
      <c r="T333" s="20">
        <f t="shared" si="154"/>
        <v>0.30599755201958384</v>
      </c>
      <c r="U333" s="12">
        <v>120.3</v>
      </c>
      <c r="V333" s="20">
        <f t="shared" si="155"/>
        <v>-1.2468827930174564</v>
      </c>
      <c r="W333" s="12">
        <v>174.7</v>
      </c>
      <c r="X333" s="20">
        <f t="shared" si="156"/>
        <v>1.5455065827132324</v>
      </c>
      <c r="Y333" s="12">
        <v>157.1</v>
      </c>
      <c r="Z333" s="20">
        <f t="shared" si="157"/>
        <v>5.2196053469128056</v>
      </c>
      <c r="AA333" s="12">
        <v>181.5</v>
      </c>
      <c r="AB333" s="20">
        <f t="shared" si="158"/>
        <v>-1.2121212121212059</v>
      </c>
      <c r="AC333" s="12">
        <v>171.5</v>
      </c>
      <c r="AD333" s="20">
        <f t="shared" si="159"/>
        <v>-1.8075801749271103</v>
      </c>
      <c r="AE333" s="12">
        <v>197.5</v>
      </c>
      <c r="AF333" s="20">
        <f t="shared" si="160"/>
        <v>-1.924050632911398</v>
      </c>
      <c r="AG333" s="12">
        <v>167.1</v>
      </c>
      <c r="AH333" s="20">
        <f t="shared" si="161"/>
        <v>2.9922202274087373</v>
      </c>
      <c r="AI333" s="12">
        <v>152.6</v>
      </c>
      <c r="AJ333" s="20">
        <f t="shared" si="162"/>
        <v>7.8636959370904327</v>
      </c>
      <c r="AK333" s="12">
        <v>164.9</v>
      </c>
      <c r="AL333" s="20">
        <f t="shared" si="163"/>
        <v>3.7598544572468091</v>
      </c>
      <c r="AM333" s="11" t="s">
        <v>151</v>
      </c>
      <c r="AN333" s="11">
        <f t="shared" si="173"/>
        <v>165.3</v>
      </c>
      <c r="AO333" s="20">
        <f t="shared" si="145"/>
        <v>1.0284331518451231</v>
      </c>
      <c r="AP333" s="12">
        <v>164.5</v>
      </c>
      <c r="AQ333" s="20">
        <f t="shared" si="164"/>
        <v>1.6413373860182303</v>
      </c>
      <c r="AR333" s="12">
        <v>158.6</v>
      </c>
      <c r="AS333" s="20">
        <f t="shared" si="165"/>
        <v>2.6481715006305278</v>
      </c>
      <c r="AT333" s="12">
        <v>168.2</v>
      </c>
      <c r="AU333" s="20">
        <f t="shared" si="166"/>
        <v>2.8537455410225991</v>
      </c>
      <c r="AV333" s="12">
        <v>154.19999999999999</v>
      </c>
      <c r="AW333" s="20">
        <f t="shared" si="167"/>
        <v>2.3994811932555238</v>
      </c>
      <c r="AX333" s="12">
        <v>160.80000000000001</v>
      </c>
      <c r="AY333" s="20">
        <f t="shared" si="168"/>
        <v>1.5547263681592038</v>
      </c>
      <c r="AZ333" s="12">
        <v>162.69999999999999</v>
      </c>
      <c r="BA333" s="20">
        <f t="shared" si="169"/>
        <v>2.0282728948985933</v>
      </c>
      <c r="BB333" s="12">
        <v>166.8</v>
      </c>
      <c r="BC333" s="20">
        <f t="shared" si="170"/>
        <v>0.23980815347720458</v>
      </c>
      <c r="BD333" s="12">
        <v>160.6</v>
      </c>
      <c r="BE333" s="20">
        <f t="shared" si="171"/>
        <v>2.4906600249066004</v>
      </c>
      <c r="BF333" s="30">
        <v>166.5</v>
      </c>
      <c r="BG333" s="39">
        <f t="shared" si="172"/>
        <v>0.72072072072071391</v>
      </c>
    </row>
    <row r="334" spans="1:59" hidden="1" x14ac:dyDescent="0.3">
      <c r="A334" s="11" t="s">
        <v>35</v>
      </c>
      <c r="B334" s="12">
        <v>2022</v>
      </c>
      <c r="C334" s="11" t="s">
        <v>38</v>
      </c>
      <c r="D334" s="11">
        <f t="shared" si="146"/>
        <v>3</v>
      </c>
      <c r="E334" s="12">
        <v>151.30000000000001</v>
      </c>
      <c r="F334" s="32">
        <f t="shared" si="147"/>
        <v>0.33046926635822865</v>
      </c>
      <c r="G334" s="12">
        <v>210.7</v>
      </c>
      <c r="H334" s="20">
        <f t="shared" si="148"/>
        <v>-0.47460844803037494</v>
      </c>
      <c r="I334" s="12">
        <v>167.8</v>
      </c>
      <c r="J334" s="20">
        <f t="shared" si="149"/>
        <v>-1.9666269368295657</v>
      </c>
      <c r="K334" s="12">
        <v>162.19999999999999</v>
      </c>
      <c r="L334" s="20">
        <f t="shared" si="150"/>
        <v>0.98643649815044565</v>
      </c>
      <c r="M334" s="12">
        <v>194.6</v>
      </c>
      <c r="N334" s="20">
        <f t="shared" si="151"/>
        <v>6.5775950668037053</v>
      </c>
      <c r="O334" s="12">
        <v>157.6</v>
      </c>
      <c r="P334" s="20">
        <f t="shared" si="152"/>
        <v>7.6776649746192858</v>
      </c>
      <c r="Q334" s="12">
        <v>166.9</v>
      </c>
      <c r="R334" s="20">
        <f t="shared" si="153"/>
        <v>-7.9688436189334997</v>
      </c>
      <c r="S334" s="12">
        <v>163.9</v>
      </c>
      <c r="T334" s="20">
        <f t="shared" si="154"/>
        <v>0.73215375228797352</v>
      </c>
      <c r="U334" s="12">
        <v>118.8</v>
      </c>
      <c r="V334" s="20">
        <f t="shared" si="155"/>
        <v>-0.5050505050505002</v>
      </c>
      <c r="W334" s="12">
        <v>177.4</v>
      </c>
      <c r="X334" s="20">
        <f t="shared" si="156"/>
        <v>3.1003382187147688</v>
      </c>
      <c r="Y334" s="12">
        <v>165.3</v>
      </c>
      <c r="Z334" s="20">
        <f t="shared" si="157"/>
        <v>4.2952208106473044</v>
      </c>
      <c r="AA334" s="12">
        <v>179.3</v>
      </c>
      <c r="AB334" s="20">
        <f t="shared" si="158"/>
        <v>-0.22308979364194401</v>
      </c>
      <c r="AC334" s="12">
        <v>168.4</v>
      </c>
      <c r="AD334" s="20">
        <f t="shared" si="159"/>
        <v>0.11876484560569395</v>
      </c>
      <c r="AE334" s="12">
        <v>193.7</v>
      </c>
      <c r="AF334" s="20">
        <f t="shared" si="160"/>
        <v>-0.46463603510582202</v>
      </c>
      <c r="AG334" s="12">
        <v>172.1</v>
      </c>
      <c r="AH334" s="20">
        <f t="shared" si="161"/>
        <v>3.1377106333527056</v>
      </c>
      <c r="AI334" s="12">
        <v>164.6</v>
      </c>
      <c r="AJ334" s="20">
        <f t="shared" si="162"/>
        <v>6.3791008505467799</v>
      </c>
      <c r="AK334" s="12">
        <v>171.1</v>
      </c>
      <c r="AL334" s="20">
        <f t="shared" si="163"/>
        <v>3.5067212156633545</v>
      </c>
      <c r="AM334" s="11" t="s">
        <v>151</v>
      </c>
      <c r="AN334" s="11">
        <f t="shared" si="173"/>
        <v>165.3</v>
      </c>
      <c r="AO334" s="20">
        <f t="shared" si="145"/>
        <v>1.0284331518451231</v>
      </c>
      <c r="AP334" s="12">
        <v>167.2</v>
      </c>
      <c r="AQ334" s="20">
        <f t="shared" si="164"/>
        <v>3.6483253588516886</v>
      </c>
      <c r="AR334" s="12">
        <v>162.80000000000001</v>
      </c>
      <c r="AS334" s="20">
        <f t="shared" si="165"/>
        <v>3.0098280098279955</v>
      </c>
      <c r="AT334" s="12">
        <v>173</v>
      </c>
      <c r="AU334" s="20">
        <f t="shared" si="166"/>
        <v>2.3121387283236992</v>
      </c>
      <c r="AV334" s="12">
        <v>157.9</v>
      </c>
      <c r="AW334" s="20">
        <f t="shared" si="167"/>
        <v>5.2564914502849795</v>
      </c>
      <c r="AX334" s="12">
        <v>163.30000000000001</v>
      </c>
      <c r="AY334" s="20">
        <f t="shared" si="168"/>
        <v>2.3882424984690611</v>
      </c>
      <c r="AZ334" s="12">
        <v>166</v>
      </c>
      <c r="BA334" s="20">
        <f t="shared" si="169"/>
        <v>2.951807228915666</v>
      </c>
      <c r="BB334" s="12">
        <v>167.2</v>
      </c>
      <c r="BC334" s="20">
        <f t="shared" si="170"/>
        <v>1.0765550239234518</v>
      </c>
      <c r="BD334" s="12">
        <v>164.6</v>
      </c>
      <c r="BE334" s="20">
        <f t="shared" si="171"/>
        <v>3.4021871202916132</v>
      </c>
      <c r="BF334" s="30">
        <v>167.7</v>
      </c>
      <c r="BG334" s="39">
        <f t="shared" si="172"/>
        <v>1.8485390578413969</v>
      </c>
    </row>
    <row r="335" spans="1:59" hidden="1" x14ac:dyDescent="0.3">
      <c r="A335" s="11" t="s">
        <v>30</v>
      </c>
      <c r="B335" s="12">
        <v>2022</v>
      </c>
      <c r="C335" s="11" t="s">
        <v>39</v>
      </c>
      <c r="D335" s="11">
        <f t="shared" si="146"/>
        <v>4</v>
      </c>
      <c r="E335" s="12">
        <v>151.80000000000001</v>
      </c>
      <c r="F335" s="32">
        <f t="shared" si="147"/>
        <v>2.3715415019762807</v>
      </c>
      <c r="G335" s="12">
        <v>209.7</v>
      </c>
      <c r="H335" s="20">
        <f t="shared" si="148"/>
        <v>2.9089175011921902</v>
      </c>
      <c r="I335" s="12">
        <v>164.5</v>
      </c>
      <c r="J335" s="20">
        <f t="shared" si="149"/>
        <v>6.0790273556227549E-2</v>
      </c>
      <c r="K335" s="12">
        <v>163.80000000000001</v>
      </c>
      <c r="L335" s="20">
        <f t="shared" si="150"/>
        <v>0.24420024420023032</v>
      </c>
      <c r="M335" s="12">
        <v>207.4</v>
      </c>
      <c r="N335" s="20">
        <f t="shared" si="151"/>
        <v>-10.318225650916107</v>
      </c>
      <c r="O335" s="12">
        <v>169.7</v>
      </c>
      <c r="P335" s="20">
        <f t="shared" si="152"/>
        <v>3.6535061873895214</v>
      </c>
      <c r="Q335" s="12">
        <v>153.6</v>
      </c>
      <c r="R335" s="20">
        <f t="shared" si="153"/>
        <v>24.153645833333332</v>
      </c>
      <c r="S335" s="12">
        <v>165.1</v>
      </c>
      <c r="T335" s="20">
        <f t="shared" si="154"/>
        <v>-0.66626287098727699</v>
      </c>
      <c r="U335" s="12">
        <v>118.2</v>
      </c>
      <c r="V335" s="20">
        <f t="shared" si="155"/>
        <v>1.9458544839255476</v>
      </c>
      <c r="W335" s="12">
        <v>182.9</v>
      </c>
      <c r="X335" s="20">
        <f t="shared" si="156"/>
        <v>-2.6790595954073293</v>
      </c>
      <c r="Y335" s="12">
        <v>172.4</v>
      </c>
      <c r="Z335" s="20">
        <f t="shared" si="157"/>
        <v>-8.6426914153132284</v>
      </c>
      <c r="AA335" s="12">
        <v>178.9</v>
      </c>
      <c r="AB335" s="20">
        <f t="shared" si="158"/>
        <v>2.4594745667970965</v>
      </c>
      <c r="AC335" s="12">
        <v>168.6</v>
      </c>
      <c r="AD335" s="20">
        <f t="shared" si="159"/>
        <v>3.4994068801898015</v>
      </c>
      <c r="AE335" s="12">
        <v>192.8</v>
      </c>
      <c r="AF335" s="20">
        <f t="shared" si="160"/>
        <v>2.2302904564315265</v>
      </c>
      <c r="AG335" s="12">
        <v>177.5</v>
      </c>
      <c r="AH335" s="20">
        <f t="shared" si="161"/>
        <v>-5.1267605633802784</v>
      </c>
      <c r="AI335" s="12">
        <v>175.1</v>
      </c>
      <c r="AJ335" s="20">
        <f t="shared" si="162"/>
        <v>-11.764705882352938</v>
      </c>
      <c r="AK335" s="12">
        <v>177.1</v>
      </c>
      <c r="AL335" s="20">
        <f t="shared" si="163"/>
        <v>-6.0982495765104368</v>
      </c>
      <c r="AM335" s="11" t="s">
        <v>32</v>
      </c>
      <c r="AN335" s="11">
        <v>167</v>
      </c>
      <c r="AO335" s="20">
        <f t="shared" si="145"/>
        <v>0.29940119760479045</v>
      </c>
      <c r="AP335" s="12">
        <v>173.3</v>
      </c>
      <c r="AQ335" s="20">
        <f t="shared" si="164"/>
        <v>-1.6156953260242419</v>
      </c>
      <c r="AR335" s="12">
        <v>167.7</v>
      </c>
      <c r="AS335" s="20">
        <f t="shared" si="165"/>
        <v>-4.7107930828860933</v>
      </c>
      <c r="AT335" s="12">
        <v>177</v>
      </c>
      <c r="AU335" s="20">
        <f t="shared" si="166"/>
        <v>-4.5197740112994351</v>
      </c>
      <c r="AV335" s="12">
        <v>166.2</v>
      </c>
      <c r="AW335" s="20">
        <f t="shared" si="167"/>
        <v>-4.1516245487364491</v>
      </c>
      <c r="AX335" s="12">
        <v>167.2</v>
      </c>
      <c r="AY335" s="20">
        <f t="shared" si="168"/>
        <v>-2.9904306220095696</v>
      </c>
      <c r="AZ335" s="12">
        <v>170.9</v>
      </c>
      <c r="BA335" s="20">
        <f t="shared" si="169"/>
        <v>-4.0374488004681126</v>
      </c>
      <c r="BB335" s="12">
        <v>169</v>
      </c>
      <c r="BC335" s="20">
        <f t="shared" si="170"/>
        <v>-0.35502958579881322</v>
      </c>
      <c r="BD335" s="12">
        <v>170.2</v>
      </c>
      <c r="BE335" s="20">
        <f t="shared" si="171"/>
        <v>-4.1715628672150382</v>
      </c>
      <c r="BF335" s="30">
        <v>170.8</v>
      </c>
      <c r="BG335" s="39">
        <f t="shared" si="172"/>
        <v>-0.93676814988291712</v>
      </c>
    </row>
    <row r="336" spans="1:59" hidden="1" x14ac:dyDescent="0.3">
      <c r="A336" s="11" t="s">
        <v>33</v>
      </c>
      <c r="B336" s="12">
        <v>2022</v>
      </c>
      <c r="C336" s="11" t="s">
        <v>39</v>
      </c>
      <c r="D336" s="11">
        <f t="shared" si="146"/>
        <v>4</v>
      </c>
      <c r="E336" s="12">
        <v>155.4</v>
      </c>
      <c r="F336" s="32">
        <f t="shared" si="147"/>
        <v>-1.6087516087516087</v>
      </c>
      <c r="G336" s="12">
        <v>215.8</v>
      </c>
      <c r="H336" s="20">
        <f t="shared" si="148"/>
        <v>-1.8535681186283595</v>
      </c>
      <c r="I336" s="12">
        <v>164.6</v>
      </c>
      <c r="J336" s="20">
        <f t="shared" si="149"/>
        <v>-6.0753341433775407E-2</v>
      </c>
      <c r="K336" s="12">
        <v>164.2</v>
      </c>
      <c r="L336" s="20">
        <f t="shared" si="150"/>
        <v>-0.18270401948841836</v>
      </c>
      <c r="M336" s="12">
        <v>186</v>
      </c>
      <c r="N336" s="20">
        <f t="shared" si="151"/>
        <v>7.2580645161290329</v>
      </c>
      <c r="O336" s="12">
        <v>175.9</v>
      </c>
      <c r="P336" s="20">
        <f t="shared" si="152"/>
        <v>-1.8760659465605523</v>
      </c>
      <c r="Q336" s="12">
        <v>190.7</v>
      </c>
      <c r="R336" s="20">
        <f t="shared" si="153"/>
        <v>-12.847404299947563</v>
      </c>
      <c r="S336" s="12">
        <v>164</v>
      </c>
      <c r="T336" s="20">
        <f t="shared" si="154"/>
        <v>0.42682926829267603</v>
      </c>
      <c r="U336" s="12">
        <v>120.5</v>
      </c>
      <c r="V336" s="20">
        <f t="shared" si="155"/>
        <v>-1.2448132780082988</v>
      </c>
      <c r="W336" s="12">
        <v>178</v>
      </c>
      <c r="X336" s="20">
        <f t="shared" si="156"/>
        <v>1.8539325842696692</v>
      </c>
      <c r="Y336" s="12">
        <v>157.5</v>
      </c>
      <c r="Z336" s="20">
        <f t="shared" si="157"/>
        <v>5.5238095238095166</v>
      </c>
      <c r="AA336" s="12">
        <v>183.3</v>
      </c>
      <c r="AB336" s="20">
        <f t="shared" si="158"/>
        <v>-1.30932896890344</v>
      </c>
      <c r="AC336" s="12">
        <v>174.5</v>
      </c>
      <c r="AD336" s="20">
        <f t="shared" si="159"/>
        <v>-2.1203438395415408</v>
      </c>
      <c r="AE336" s="12">
        <v>197.1</v>
      </c>
      <c r="AF336" s="20">
        <f t="shared" si="160"/>
        <v>-1.6235413495687412</v>
      </c>
      <c r="AG336" s="12">
        <v>168.4</v>
      </c>
      <c r="AH336" s="20">
        <f t="shared" si="161"/>
        <v>3.2660332541567696</v>
      </c>
      <c r="AI336" s="12">
        <v>154.5</v>
      </c>
      <c r="AJ336" s="20">
        <f t="shared" si="162"/>
        <v>7.7669902912621351</v>
      </c>
      <c r="AK336" s="12">
        <v>166.3</v>
      </c>
      <c r="AL336" s="20">
        <f t="shared" si="163"/>
        <v>3.908598917618761</v>
      </c>
      <c r="AM336" s="11" t="s">
        <v>152</v>
      </c>
      <c r="AN336" s="11">
        <f t="shared" si="173"/>
        <v>167</v>
      </c>
      <c r="AO336" s="20">
        <f t="shared" si="145"/>
        <v>0.29940119760479045</v>
      </c>
      <c r="AP336" s="12">
        <v>170.5</v>
      </c>
      <c r="AQ336" s="20">
        <f t="shared" si="164"/>
        <v>0.99706744868034525</v>
      </c>
      <c r="AR336" s="12">
        <v>159.80000000000001</v>
      </c>
      <c r="AS336" s="20">
        <f t="shared" si="165"/>
        <v>2.6282853566958626</v>
      </c>
      <c r="AT336" s="12">
        <v>169</v>
      </c>
      <c r="AU336" s="20">
        <f t="shared" si="166"/>
        <v>2.9585798816568047</v>
      </c>
      <c r="AV336" s="12">
        <v>159.30000000000001</v>
      </c>
      <c r="AW336" s="20">
        <f t="shared" si="167"/>
        <v>2.0715630885122303</v>
      </c>
      <c r="AX336" s="12">
        <v>162.19999999999999</v>
      </c>
      <c r="AY336" s="20">
        <f t="shared" si="168"/>
        <v>1.356350184956854</v>
      </c>
      <c r="AZ336" s="12">
        <v>164</v>
      </c>
      <c r="BA336" s="20">
        <f t="shared" si="169"/>
        <v>1.7682926829268326</v>
      </c>
      <c r="BB336" s="12">
        <v>168.4</v>
      </c>
      <c r="BC336" s="20">
        <f t="shared" si="170"/>
        <v>0.23752969121140477</v>
      </c>
      <c r="BD336" s="12">
        <v>163.1</v>
      </c>
      <c r="BE336" s="20">
        <f t="shared" si="171"/>
        <v>2.2685469037400474</v>
      </c>
      <c r="BF336" s="30">
        <v>169.2</v>
      </c>
      <c r="BG336" s="39">
        <f t="shared" si="172"/>
        <v>0.5319148936170246</v>
      </c>
    </row>
    <row r="337" spans="1:59" hidden="1" x14ac:dyDescent="0.3">
      <c r="A337" s="11" t="s">
        <v>35</v>
      </c>
      <c r="B337" s="12">
        <v>2022</v>
      </c>
      <c r="C337" s="11" t="s">
        <v>39</v>
      </c>
      <c r="D337" s="11">
        <f t="shared" si="146"/>
        <v>4</v>
      </c>
      <c r="E337" s="12">
        <v>152.9</v>
      </c>
      <c r="F337" s="32">
        <f t="shared" si="147"/>
        <v>0</v>
      </c>
      <c r="G337" s="12">
        <v>211.8</v>
      </c>
      <c r="H337" s="20">
        <f t="shared" si="148"/>
        <v>1.3692162417374774</v>
      </c>
      <c r="I337" s="12">
        <v>164.5</v>
      </c>
      <c r="J337" s="20">
        <f t="shared" si="149"/>
        <v>-1.8844984802431575</v>
      </c>
      <c r="K337" s="12">
        <v>163.9</v>
      </c>
      <c r="L337" s="20">
        <f t="shared" si="150"/>
        <v>0.42708968883464826</v>
      </c>
      <c r="M337" s="12">
        <v>199.5</v>
      </c>
      <c r="N337" s="20">
        <f t="shared" si="151"/>
        <v>5.2130325814536365</v>
      </c>
      <c r="O337" s="12">
        <v>172.6</v>
      </c>
      <c r="P337" s="20">
        <f t="shared" si="152"/>
        <v>-2.6651216685979113</v>
      </c>
      <c r="Q337" s="12">
        <v>166.2</v>
      </c>
      <c r="R337" s="20">
        <f t="shared" si="153"/>
        <v>-3.4897713598074511</v>
      </c>
      <c r="S337" s="12">
        <v>164.7</v>
      </c>
      <c r="T337" s="20">
        <f t="shared" si="154"/>
        <v>0.18214936247723826</v>
      </c>
      <c r="U337" s="12">
        <v>119</v>
      </c>
      <c r="V337" s="20">
        <f t="shared" si="155"/>
        <v>-8.403361344537337E-2</v>
      </c>
      <c r="W337" s="12">
        <v>181.3</v>
      </c>
      <c r="X337" s="20">
        <f t="shared" si="156"/>
        <v>2.9233314947600566</v>
      </c>
      <c r="Y337" s="12">
        <v>166.2</v>
      </c>
      <c r="Z337" s="20">
        <f t="shared" si="157"/>
        <v>4.2117930204572804</v>
      </c>
      <c r="AA337" s="12">
        <v>180.9</v>
      </c>
      <c r="AB337" s="20">
        <f t="shared" si="158"/>
        <v>-0.2763957987838585</v>
      </c>
      <c r="AC337" s="12">
        <v>170.8</v>
      </c>
      <c r="AD337" s="20">
        <f t="shared" si="159"/>
        <v>0</v>
      </c>
      <c r="AE337" s="12">
        <v>193.9</v>
      </c>
      <c r="AF337" s="20">
        <f t="shared" si="160"/>
        <v>-0.51572975760701389</v>
      </c>
      <c r="AG337" s="12">
        <v>173.9</v>
      </c>
      <c r="AH337" s="20">
        <f t="shared" si="161"/>
        <v>3.1052328924669381</v>
      </c>
      <c r="AI337" s="12">
        <v>166.5</v>
      </c>
      <c r="AJ337" s="20">
        <f t="shared" si="162"/>
        <v>6.4264264264264197</v>
      </c>
      <c r="AK337" s="12">
        <v>172.8</v>
      </c>
      <c r="AL337" s="20">
        <f t="shared" si="163"/>
        <v>3.5879629629629561</v>
      </c>
      <c r="AM337" s="11" t="s">
        <v>152</v>
      </c>
      <c r="AN337" s="11">
        <f t="shared" si="173"/>
        <v>167</v>
      </c>
      <c r="AO337" s="20">
        <f t="shared" si="145"/>
        <v>0.29940119760479045</v>
      </c>
      <c r="AP337" s="12">
        <v>172.2</v>
      </c>
      <c r="AQ337" s="20">
        <f t="shared" si="164"/>
        <v>1.8002322880371795</v>
      </c>
      <c r="AR337" s="12">
        <v>164</v>
      </c>
      <c r="AS337" s="20">
        <f t="shared" si="165"/>
        <v>2.987804878048784</v>
      </c>
      <c r="AT337" s="12">
        <v>174</v>
      </c>
      <c r="AU337" s="20">
        <f t="shared" si="166"/>
        <v>2.1264367816091889</v>
      </c>
      <c r="AV337" s="12">
        <v>162.6</v>
      </c>
      <c r="AW337" s="20">
        <f t="shared" si="167"/>
        <v>2.7675276752767526</v>
      </c>
      <c r="AX337" s="12">
        <v>164.4</v>
      </c>
      <c r="AY337" s="20">
        <f t="shared" si="168"/>
        <v>1.9464720194647134</v>
      </c>
      <c r="AZ337" s="12">
        <v>166.9</v>
      </c>
      <c r="BA337" s="20">
        <f t="shared" si="169"/>
        <v>2.935889754343922</v>
      </c>
      <c r="BB337" s="12">
        <v>168.8</v>
      </c>
      <c r="BC337" s="20">
        <f t="shared" si="170"/>
        <v>-0.17772511848341904</v>
      </c>
      <c r="BD337" s="12">
        <v>166.8</v>
      </c>
      <c r="BE337" s="20">
        <f t="shared" si="171"/>
        <v>2.4580335731414835</v>
      </c>
      <c r="BF337" s="30">
        <v>170.1</v>
      </c>
      <c r="BG337" s="39">
        <f t="shared" si="172"/>
        <v>1.4109347442680811</v>
      </c>
    </row>
    <row r="338" spans="1:59" hidden="1" x14ac:dyDescent="0.3">
      <c r="A338" s="11" t="s">
        <v>30</v>
      </c>
      <c r="B338" s="12">
        <v>2022</v>
      </c>
      <c r="C338" s="11" t="s">
        <v>41</v>
      </c>
      <c r="D338" s="11">
        <f t="shared" si="146"/>
        <v>5</v>
      </c>
      <c r="E338" s="12">
        <v>152.9</v>
      </c>
      <c r="F338" s="32">
        <f t="shared" si="147"/>
        <v>2.4852844996729777</v>
      </c>
      <c r="G338" s="12">
        <v>214.7</v>
      </c>
      <c r="H338" s="20">
        <f t="shared" si="148"/>
        <v>3.0274802049371221</v>
      </c>
      <c r="I338" s="12">
        <v>161.4</v>
      </c>
      <c r="J338" s="20">
        <f t="shared" si="149"/>
        <v>1.6728624535315915</v>
      </c>
      <c r="K338" s="12">
        <v>164.6</v>
      </c>
      <c r="L338" s="20">
        <f t="shared" si="150"/>
        <v>0.48602673147023778</v>
      </c>
      <c r="M338" s="12">
        <v>209.9</v>
      </c>
      <c r="N338" s="20">
        <f t="shared" si="151"/>
        <v>-9.7189137684611744</v>
      </c>
      <c r="O338" s="12">
        <v>168</v>
      </c>
      <c r="P338" s="20">
        <f t="shared" si="152"/>
        <v>3.8690476190476191</v>
      </c>
      <c r="Q338" s="12">
        <v>160.4</v>
      </c>
      <c r="R338" s="20">
        <f t="shared" si="153"/>
        <v>26.683291770573554</v>
      </c>
      <c r="S338" s="12">
        <v>165</v>
      </c>
      <c r="T338" s="20">
        <f t="shared" si="154"/>
        <v>-0.54545454545454886</v>
      </c>
      <c r="U338" s="12">
        <v>118.9</v>
      </c>
      <c r="V338" s="20">
        <f t="shared" si="155"/>
        <v>1.9343986543313683</v>
      </c>
      <c r="W338" s="12">
        <v>186.6</v>
      </c>
      <c r="X338" s="20">
        <f t="shared" si="156"/>
        <v>-2.7867095391211087</v>
      </c>
      <c r="Y338" s="12">
        <v>173.2</v>
      </c>
      <c r="Z338" s="20">
        <f t="shared" si="157"/>
        <v>-8.4872979214780546</v>
      </c>
      <c r="AA338" s="12">
        <v>180.4</v>
      </c>
      <c r="AB338" s="20">
        <f t="shared" si="158"/>
        <v>2.4944567627494458</v>
      </c>
      <c r="AC338" s="12">
        <v>170.8</v>
      </c>
      <c r="AD338" s="20">
        <f t="shared" si="159"/>
        <v>3.9227166276346539</v>
      </c>
      <c r="AE338" s="12">
        <v>192.9</v>
      </c>
      <c r="AF338" s="20">
        <f t="shared" si="160"/>
        <v>2.3846552617936725</v>
      </c>
      <c r="AG338" s="12">
        <v>179.3</v>
      </c>
      <c r="AH338" s="20">
        <f t="shared" si="161"/>
        <v>-5.186837702175132</v>
      </c>
      <c r="AI338" s="12">
        <v>177.2</v>
      </c>
      <c r="AJ338" s="20">
        <f t="shared" si="162"/>
        <v>-12.020316027088027</v>
      </c>
      <c r="AK338" s="12">
        <v>179</v>
      </c>
      <c r="AL338" s="20">
        <f t="shared" si="163"/>
        <v>-6.2569832402234571</v>
      </c>
      <c r="AM338" s="11" t="s">
        <v>32</v>
      </c>
      <c r="AN338" s="11">
        <v>167.5</v>
      </c>
      <c r="AO338" s="20">
        <f t="shared" si="145"/>
        <v>-0.41791044776118724</v>
      </c>
      <c r="AP338" s="12">
        <v>175.3</v>
      </c>
      <c r="AQ338" s="20">
        <f t="shared" si="164"/>
        <v>-1.0268111808328644</v>
      </c>
      <c r="AR338" s="12">
        <v>168.9</v>
      </c>
      <c r="AS338" s="20">
        <f t="shared" si="165"/>
        <v>-4.6181172291296688</v>
      </c>
      <c r="AT338" s="12">
        <v>177.7</v>
      </c>
      <c r="AU338" s="20">
        <f t="shared" si="166"/>
        <v>-4.2768711311198624</v>
      </c>
      <c r="AV338" s="12">
        <v>167.1</v>
      </c>
      <c r="AW338" s="20">
        <f t="shared" si="167"/>
        <v>-4.608019150209449</v>
      </c>
      <c r="AX338" s="12">
        <v>167.6</v>
      </c>
      <c r="AY338" s="20">
        <f t="shared" si="168"/>
        <v>-2.625298329355612</v>
      </c>
      <c r="AZ338" s="12">
        <v>171.8</v>
      </c>
      <c r="BA338" s="20">
        <f t="shared" si="169"/>
        <v>-3.8416763678696286</v>
      </c>
      <c r="BB338" s="12">
        <v>168.5</v>
      </c>
      <c r="BC338" s="20">
        <f t="shared" si="170"/>
        <v>-0.17804154302671296</v>
      </c>
      <c r="BD338" s="12">
        <v>170.9</v>
      </c>
      <c r="BE338" s="20">
        <f t="shared" si="171"/>
        <v>-4.1544763019309503</v>
      </c>
      <c r="BF338" s="30">
        <v>172.5</v>
      </c>
      <c r="BG338" s="39">
        <f t="shared" si="172"/>
        <v>-0.98550724637680498</v>
      </c>
    </row>
    <row r="339" spans="1:59" hidden="1" x14ac:dyDescent="0.3">
      <c r="A339" s="11" t="s">
        <v>33</v>
      </c>
      <c r="B339" s="12">
        <v>2022</v>
      </c>
      <c r="C339" s="11" t="s">
        <v>41</v>
      </c>
      <c r="D339" s="11">
        <f t="shared" si="146"/>
        <v>5</v>
      </c>
      <c r="E339" s="12">
        <v>156.69999999999999</v>
      </c>
      <c r="F339" s="32">
        <f t="shared" si="147"/>
        <v>-1.6592214422463269</v>
      </c>
      <c r="G339" s="12">
        <v>221.2</v>
      </c>
      <c r="H339" s="20">
        <f t="shared" si="148"/>
        <v>-1.8987341772151847</v>
      </c>
      <c r="I339" s="12">
        <v>164.1</v>
      </c>
      <c r="J339" s="20">
        <f t="shared" si="149"/>
        <v>-1.035953686776349</v>
      </c>
      <c r="K339" s="12">
        <v>165.4</v>
      </c>
      <c r="L339" s="20">
        <f t="shared" si="150"/>
        <v>-0.30229746070133012</v>
      </c>
      <c r="M339" s="12">
        <v>189.5</v>
      </c>
      <c r="N339" s="20">
        <f t="shared" si="151"/>
        <v>6.8073878627968361</v>
      </c>
      <c r="O339" s="12">
        <v>174.5</v>
      </c>
      <c r="P339" s="20">
        <f t="shared" si="152"/>
        <v>-2.005730659025788</v>
      </c>
      <c r="Q339" s="12">
        <v>203.2</v>
      </c>
      <c r="R339" s="20">
        <f t="shared" si="153"/>
        <v>-13.9271653543307</v>
      </c>
      <c r="S339" s="12">
        <v>164.1</v>
      </c>
      <c r="T339" s="20">
        <f t="shared" si="154"/>
        <v>0.36563071297988686</v>
      </c>
      <c r="U339" s="12">
        <v>121.2</v>
      </c>
      <c r="V339" s="20">
        <f t="shared" si="155"/>
        <v>-1.2376237623762376</v>
      </c>
      <c r="W339" s="12">
        <v>181.4</v>
      </c>
      <c r="X339" s="20">
        <f t="shared" si="156"/>
        <v>1.9294377067254687</v>
      </c>
      <c r="Y339" s="12">
        <v>158.5</v>
      </c>
      <c r="Z339" s="20">
        <f t="shared" si="157"/>
        <v>5.4258675078864318</v>
      </c>
      <c r="AA339" s="12">
        <v>184.9</v>
      </c>
      <c r="AB339" s="20">
        <f t="shared" si="158"/>
        <v>-1.2979989183342378</v>
      </c>
      <c r="AC339" s="12">
        <v>177.5</v>
      </c>
      <c r="AD339" s="20">
        <f t="shared" si="159"/>
        <v>-2.3661971830985848</v>
      </c>
      <c r="AE339" s="12">
        <v>197.5</v>
      </c>
      <c r="AF339" s="20">
        <f t="shared" si="160"/>
        <v>-1.7215189873417751</v>
      </c>
      <c r="AG339" s="12">
        <v>170</v>
      </c>
      <c r="AH339" s="20">
        <f t="shared" si="161"/>
        <v>3.2941176470588203</v>
      </c>
      <c r="AI339" s="12">
        <v>155.9</v>
      </c>
      <c r="AJ339" s="20">
        <f t="shared" si="162"/>
        <v>8.0179602309172537</v>
      </c>
      <c r="AK339" s="12">
        <v>167.8</v>
      </c>
      <c r="AL339" s="20">
        <f t="shared" si="163"/>
        <v>4.0524433849821104</v>
      </c>
      <c r="AM339" s="11" t="s">
        <v>153</v>
      </c>
      <c r="AN339" s="11">
        <f t="shared" si="173"/>
        <v>167.5</v>
      </c>
      <c r="AO339" s="20">
        <f t="shared" si="145"/>
        <v>-0.41791044776118724</v>
      </c>
      <c r="AP339" s="12">
        <v>173.5</v>
      </c>
      <c r="AQ339" s="20">
        <f t="shared" si="164"/>
        <v>0.6340057636887575</v>
      </c>
      <c r="AR339" s="12">
        <v>161.1</v>
      </c>
      <c r="AS339" s="20">
        <f t="shared" si="165"/>
        <v>2.5450031036623182</v>
      </c>
      <c r="AT339" s="12">
        <v>170.1</v>
      </c>
      <c r="AU339" s="20">
        <f t="shared" si="166"/>
        <v>2.7630805408583288</v>
      </c>
      <c r="AV339" s="12">
        <v>159.4</v>
      </c>
      <c r="AW339" s="20">
        <f t="shared" si="167"/>
        <v>2.2584692597239613</v>
      </c>
      <c r="AX339" s="12">
        <v>163.19999999999999</v>
      </c>
      <c r="AY339" s="20">
        <f t="shared" si="168"/>
        <v>1.1642156862745132</v>
      </c>
      <c r="AZ339" s="12">
        <v>165.2</v>
      </c>
      <c r="BA339" s="20">
        <f t="shared" si="169"/>
        <v>1.6343825665859668</v>
      </c>
      <c r="BB339" s="12">
        <v>168.2</v>
      </c>
      <c r="BC339" s="20">
        <f t="shared" si="170"/>
        <v>0.11890606420928482</v>
      </c>
      <c r="BD339" s="12">
        <v>163.80000000000001</v>
      </c>
      <c r="BE339" s="20">
        <f t="shared" si="171"/>
        <v>2.2588522588522517</v>
      </c>
      <c r="BF339" s="30">
        <v>170.8</v>
      </c>
      <c r="BG339" s="39">
        <f t="shared" si="172"/>
        <v>0.52693208430912009</v>
      </c>
    </row>
    <row r="340" spans="1:59" hidden="1" x14ac:dyDescent="0.3">
      <c r="A340" s="11" t="s">
        <v>35</v>
      </c>
      <c r="B340" s="12">
        <v>2022</v>
      </c>
      <c r="C340" s="11" t="s">
        <v>41</v>
      </c>
      <c r="D340" s="11">
        <f t="shared" si="146"/>
        <v>5</v>
      </c>
      <c r="E340" s="12">
        <v>154.1</v>
      </c>
      <c r="F340" s="32">
        <f t="shared" si="147"/>
        <v>-0.19467878001296754</v>
      </c>
      <c r="G340" s="12">
        <v>217</v>
      </c>
      <c r="H340" s="20">
        <f t="shared" si="148"/>
        <v>9.2165898617506278E-2</v>
      </c>
      <c r="I340" s="12">
        <v>162.4</v>
      </c>
      <c r="J340" s="20">
        <f t="shared" si="149"/>
        <v>4.4334975369458052</v>
      </c>
      <c r="K340" s="12">
        <v>164.9</v>
      </c>
      <c r="L340" s="20">
        <f t="shared" si="150"/>
        <v>0.3032140691328078</v>
      </c>
      <c r="M340" s="12">
        <v>202.4</v>
      </c>
      <c r="N340" s="20">
        <f t="shared" si="151"/>
        <v>2.8162055335968321</v>
      </c>
      <c r="O340" s="12">
        <v>171</v>
      </c>
      <c r="P340" s="20">
        <f t="shared" si="152"/>
        <v>-3.0409356725146131</v>
      </c>
      <c r="Q340" s="12">
        <v>174.9</v>
      </c>
      <c r="R340" s="20">
        <f t="shared" si="153"/>
        <v>-4.3453401943967949</v>
      </c>
      <c r="S340" s="12">
        <v>164.7</v>
      </c>
      <c r="T340" s="20">
        <f t="shared" si="154"/>
        <v>-6.0716454159073667E-2</v>
      </c>
      <c r="U340" s="12">
        <v>119.7</v>
      </c>
      <c r="V340" s="20">
        <f t="shared" si="155"/>
        <v>-0.50125313283208728</v>
      </c>
      <c r="W340" s="12">
        <v>184.9</v>
      </c>
      <c r="X340" s="20">
        <f t="shared" si="156"/>
        <v>2.1633315305570577</v>
      </c>
      <c r="Y340" s="12">
        <v>167.1</v>
      </c>
      <c r="Z340" s="20">
        <f t="shared" si="157"/>
        <v>4.2489527229204036</v>
      </c>
      <c r="AA340" s="12">
        <v>182.5</v>
      </c>
      <c r="AB340" s="20">
        <f t="shared" si="158"/>
        <v>-0.32876712328766811</v>
      </c>
      <c r="AC340" s="12">
        <v>173.3</v>
      </c>
      <c r="AD340" s="20">
        <f t="shared" si="159"/>
        <v>-0.51933064050779321</v>
      </c>
      <c r="AE340" s="12">
        <v>194.1</v>
      </c>
      <c r="AF340" s="20">
        <f t="shared" si="160"/>
        <v>-0.61823802163832497</v>
      </c>
      <c r="AG340" s="12">
        <v>175.6</v>
      </c>
      <c r="AH340" s="20">
        <f t="shared" si="161"/>
        <v>2.9043280182232314</v>
      </c>
      <c r="AI340" s="12">
        <v>168.4</v>
      </c>
      <c r="AJ340" s="20">
        <f t="shared" si="162"/>
        <v>6.1163895486935766</v>
      </c>
      <c r="AK340" s="12">
        <v>174.6</v>
      </c>
      <c r="AL340" s="20">
        <f t="shared" si="163"/>
        <v>3.3218785796105452</v>
      </c>
      <c r="AM340" s="11" t="s">
        <v>153</v>
      </c>
      <c r="AN340" s="11">
        <f t="shared" si="173"/>
        <v>167.5</v>
      </c>
      <c r="AO340" s="20">
        <f t="shared" si="145"/>
        <v>-0.41791044776118724</v>
      </c>
      <c r="AP340" s="12">
        <v>174.6</v>
      </c>
      <c r="AQ340" s="20">
        <f t="shared" si="164"/>
        <v>1.2027491408934676</v>
      </c>
      <c r="AR340" s="12">
        <v>165.2</v>
      </c>
      <c r="AS340" s="20">
        <f t="shared" si="165"/>
        <v>3.0871670702179315</v>
      </c>
      <c r="AT340" s="12">
        <v>174.8</v>
      </c>
      <c r="AU340" s="20">
        <f t="shared" si="166"/>
        <v>1.9450800915331676</v>
      </c>
      <c r="AV340" s="12">
        <v>163</v>
      </c>
      <c r="AW340" s="20">
        <f t="shared" si="167"/>
        <v>1.5337423312883436</v>
      </c>
      <c r="AX340" s="12">
        <v>165.1</v>
      </c>
      <c r="AY340" s="20">
        <f t="shared" si="168"/>
        <v>1.7565112053301066</v>
      </c>
      <c r="AZ340" s="12">
        <v>167.9</v>
      </c>
      <c r="BA340" s="20">
        <f t="shared" si="169"/>
        <v>2.7992852888624116</v>
      </c>
      <c r="BB340" s="12">
        <v>168.4</v>
      </c>
      <c r="BC340" s="20">
        <f t="shared" si="170"/>
        <v>0.65320665083135054</v>
      </c>
      <c r="BD340" s="12">
        <v>167.5</v>
      </c>
      <c r="BE340" s="20">
        <f t="shared" si="171"/>
        <v>2.0895522388059704</v>
      </c>
      <c r="BF340" s="30">
        <v>171.7</v>
      </c>
      <c r="BG340" s="39">
        <f t="shared" si="172"/>
        <v>1.1065812463599336</v>
      </c>
    </row>
    <row r="341" spans="1:59" hidden="1" x14ac:dyDescent="0.3">
      <c r="A341" s="11" t="s">
        <v>30</v>
      </c>
      <c r="B341" s="12">
        <v>2022</v>
      </c>
      <c r="C341" s="11" t="s">
        <v>42</v>
      </c>
      <c r="D341" s="11">
        <f t="shared" si="146"/>
        <v>6</v>
      </c>
      <c r="E341" s="12">
        <v>153.80000000000001</v>
      </c>
      <c r="F341" s="32">
        <f t="shared" si="147"/>
        <v>2.4057217165149467</v>
      </c>
      <c r="G341" s="12">
        <v>217.2</v>
      </c>
      <c r="H341" s="20">
        <f t="shared" si="148"/>
        <v>2.854511970534078</v>
      </c>
      <c r="I341" s="12">
        <v>169.6</v>
      </c>
      <c r="J341" s="20">
        <f t="shared" si="149"/>
        <v>1.8867924528301987</v>
      </c>
      <c r="K341" s="12">
        <v>165.4</v>
      </c>
      <c r="L341" s="20">
        <f t="shared" si="150"/>
        <v>0.60459492140266025</v>
      </c>
      <c r="M341" s="12">
        <v>208.1</v>
      </c>
      <c r="N341" s="20">
        <f t="shared" si="151"/>
        <v>-9.3704949543488709</v>
      </c>
      <c r="O341" s="12">
        <v>165.8</v>
      </c>
      <c r="P341" s="20">
        <f t="shared" si="152"/>
        <v>5.0060313630880477</v>
      </c>
      <c r="Q341" s="12">
        <v>167.3</v>
      </c>
      <c r="R341" s="20">
        <f t="shared" si="153"/>
        <v>26.419605499103398</v>
      </c>
      <c r="S341" s="12">
        <v>164.6</v>
      </c>
      <c r="T341" s="20">
        <f t="shared" si="154"/>
        <v>-0.60753341433778862</v>
      </c>
      <c r="U341" s="12">
        <v>119.1</v>
      </c>
      <c r="V341" s="20">
        <f t="shared" si="155"/>
        <v>1.9311502938707066</v>
      </c>
      <c r="W341" s="12">
        <v>188.9</v>
      </c>
      <c r="X341" s="20">
        <f t="shared" si="156"/>
        <v>-2.8586553732133435</v>
      </c>
      <c r="Y341" s="12">
        <v>174.2</v>
      </c>
      <c r="Z341" s="20">
        <f t="shared" si="157"/>
        <v>-8.66819747416762</v>
      </c>
      <c r="AA341" s="12">
        <v>181.9</v>
      </c>
      <c r="AB341" s="20">
        <f t="shared" si="158"/>
        <v>2.4189114898295796</v>
      </c>
      <c r="AC341" s="12">
        <v>172.4</v>
      </c>
      <c r="AD341" s="20">
        <f t="shared" si="159"/>
        <v>4.0023201856148525</v>
      </c>
      <c r="AE341" s="12">
        <v>192.9</v>
      </c>
      <c r="AF341" s="20">
        <f t="shared" si="160"/>
        <v>2.7993779160186656</v>
      </c>
      <c r="AG341" s="12">
        <v>180.7</v>
      </c>
      <c r="AH341" s="20">
        <f t="shared" si="161"/>
        <v>-5.0359712230215798</v>
      </c>
      <c r="AI341" s="12">
        <v>178.7</v>
      </c>
      <c r="AJ341" s="20">
        <f t="shared" si="162"/>
        <v>-11.919418019026292</v>
      </c>
      <c r="AK341" s="12">
        <v>180.4</v>
      </c>
      <c r="AL341" s="20">
        <f t="shared" si="163"/>
        <v>-6.0975609756097562</v>
      </c>
      <c r="AM341" s="11" t="s">
        <v>32</v>
      </c>
      <c r="AN341" s="11">
        <v>166.8</v>
      </c>
      <c r="AO341" s="20">
        <f t="shared" si="145"/>
        <v>0.59952038369304561</v>
      </c>
      <c r="AP341" s="12">
        <v>176.7</v>
      </c>
      <c r="AQ341" s="20">
        <f t="shared" si="164"/>
        <v>-1.0186757215619597</v>
      </c>
      <c r="AR341" s="12">
        <v>170.3</v>
      </c>
      <c r="AS341" s="20">
        <f t="shared" si="165"/>
        <v>-4.8150322959483365</v>
      </c>
      <c r="AT341" s="12">
        <v>178.2</v>
      </c>
      <c r="AU341" s="20">
        <f t="shared" si="166"/>
        <v>-4.0965207631874199</v>
      </c>
      <c r="AV341" s="12">
        <v>165.5</v>
      </c>
      <c r="AW341" s="20">
        <f t="shared" si="167"/>
        <v>-5.0151057401812755</v>
      </c>
      <c r="AX341" s="12">
        <v>168</v>
      </c>
      <c r="AY341" s="20">
        <f t="shared" si="168"/>
        <v>-2.3214285714285752</v>
      </c>
      <c r="AZ341" s="12">
        <v>172.6</v>
      </c>
      <c r="BA341" s="20">
        <f t="shared" si="169"/>
        <v>-3.5341830822711437</v>
      </c>
      <c r="BB341" s="12">
        <v>169.5</v>
      </c>
      <c r="BC341" s="20">
        <f t="shared" si="170"/>
        <v>-0.17699115044248456</v>
      </c>
      <c r="BD341" s="12">
        <v>171</v>
      </c>
      <c r="BE341" s="20">
        <f t="shared" si="171"/>
        <v>-4.2105263157894672</v>
      </c>
      <c r="BF341" s="30">
        <v>173.6</v>
      </c>
      <c r="BG341" s="39">
        <f t="shared" si="172"/>
        <v>-1.2672811059907769</v>
      </c>
    </row>
    <row r="342" spans="1:59" hidden="1" x14ac:dyDescent="0.3">
      <c r="A342" s="11" t="s">
        <v>33</v>
      </c>
      <c r="B342" s="12">
        <v>2022</v>
      </c>
      <c r="C342" s="11" t="s">
        <v>42</v>
      </c>
      <c r="D342" s="11">
        <f t="shared" si="146"/>
        <v>6</v>
      </c>
      <c r="E342" s="12">
        <v>157.5</v>
      </c>
      <c r="F342" s="32">
        <f t="shared" si="147"/>
        <v>-1.5873015873015872</v>
      </c>
      <c r="G342" s="12">
        <v>223.4</v>
      </c>
      <c r="H342" s="20">
        <f t="shared" si="148"/>
        <v>-1.7905102954341987</v>
      </c>
      <c r="I342" s="12">
        <v>172.8</v>
      </c>
      <c r="J342" s="20">
        <f t="shared" si="149"/>
        <v>-1.1574074074074074</v>
      </c>
      <c r="K342" s="12">
        <v>166.4</v>
      </c>
      <c r="L342" s="20">
        <f t="shared" si="150"/>
        <v>-0.36057692307691963</v>
      </c>
      <c r="M342" s="12">
        <v>188.6</v>
      </c>
      <c r="N342" s="20">
        <f t="shared" si="151"/>
        <v>6.5217391304347894</v>
      </c>
      <c r="O342" s="12">
        <v>174.1</v>
      </c>
      <c r="P342" s="20">
        <f t="shared" si="152"/>
        <v>-2.5272831705916174</v>
      </c>
      <c r="Q342" s="12">
        <v>211.5</v>
      </c>
      <c r="R342" s="20">
        <f t="shared" si="153"/>
        <v>-13.806146572104014</v>
      </c>
      <c r="S342" s="12">
        <v>163.6</v>
      </c>
      <c r="T342" s="20">
        <f t="shared" si="154"/>
        <v>0.42787286063570729</v>
      </c>
      <c r="U342" s="12">
        <v>121.4</v>
      </c>
      <c r="V342" s="20">
        <f t="shared" si="155"/>
        <v>-1.2355848434925865</v>
      </c>
      <c r="W342" s="12">
        <v>183.5</v>
      </c>
      <c r="X342" s="20">
        <f t="shared" si="156"/>
        <v>1.9618528610354193</v>
      </c>
      <c r="Y342" s="12">
        <v>159.1</v>
      </c>
      <c r="Z342" s="20">
        <f t="shared" si="157"/>
        <v>5.5311125078567009</v>
      </c>
      <c r="AA342" s="12">
        <v>186.3</v>
      </c>
      <c r="AB342" s="20">
        <f t="shared" si="158"/>
        <v>-1.2882447665056391</v>
      </c>
      <c r="AC342" s="12">
        <v>179.3</v>
      </c>
      <c r="AD342" s="20">
        <f t="shared" si="159"/>
        <v>-2.4539877300613528</v>
      </c>
      <c r="AE342" s="12">
        <v>198.3</v>
      </c>
      <c r="AF342" s="20">
        <f t="shared" si="160"/>
        <v>-2.0171457387796266</v>
      </c>
      <c r="AG342" s="12">
        <v>171.6</v>
      </c>
      <c r="AH342" s="20">
        <f t="shared" si="161"/>
        <v>3.2051282051282057</v>
      </c>
      <c r="AI342" s="12">
        <v>157.4</v>
      </c>
      <c r="AJ342" s="20">
        <f t="shared" si="162"/>
        <v>7.941550190597205</v>
      </c>
      <c r="AK342" s="12">
        <v>169.4</v>
      </c>
      <c r="AL342" s="20">
        <f t="shared" si="163"/>
        <v>3.8961038961038925</v>
      </c>
      <c r="AM342" s="11" t="s">
        <v>154</v>
      </c>
      <c r="AN342" s="11">
        <f t="shared" si="173"/>
        <v>166.8</v>
      </c>
      <c r="AO342" s="20">
        <f t="shared" si="145"/>
        <v>0.59952038369304561</v>
      </c>
      <c r="AP342" s="12">
        <v>174.9</v>
      </c>
      <c r="AQ342" s="20">
        <f t="shared" si="164"/>
        <v>0.62893081761005964</v>
      </c>
      <c r="AR342" s="12">
        <v>162.1</v>
      </c>
      <c r="AS342" s="20">
        <f t="shared" si="165"/>
        <v>2.6526835286860035</v>
      </c>
      <c r="AT342" s="12">
        <v>170.9</v>
      </c>
      <c r="AU342" s="20">
        <f t="shared" si="166"/>
        <v>2.6331187829139848</v>
      </c>
      <c r="AV342" s="12">
        <v>157.19999999999999</v>
      </c>
      <c r="AW342" s="20">
        <f t="shared" si="167"/>
        <v>2.4809160305343547</v>
      </c>
      <c r="AX342" s="12">
        <v>164.1</v>
      </c>
      <c r="AY342" s="20">
        <f t="shared" si="168"/>
        <v>1.0359536867763663</v>
      </c>
      <c r="AZ342" s="12">
        <v>166.5</v>
      </c>
      <c r="BA342" s="20">
        <f t="shared" si="169"/>
        <v>1.5015015015015014</v>
      </c>
      <c r="BB342" s="12">
        <v>169.2</v>
      </c>
      <c r="BC342" s="20">
        <f t="shared" si="170"/>
        <v>0.11820330969268147</v>
      </c>
      <c r="BD342" s="12">
        <v>163.80000000000001</v>
      </c>
      <c r="BE342" s="20">
        <f t="shared" si="171"/>
        <v>2.2588522588522517</v>
      </c>
      <c r="BF342" s="30">
        <v>171.4</v>
      </c>
      <c r="BG342" s="39">
        <f t="shared" si="172"/>
        <v>0.70011668611434574</v>
      </c>
    </row>
    <row r="343" spans="1:59" hidden="1" x14ac:dyDescent="0.3">
      <c r="A343" s="11" t="s">
        <v>35</v>
      </c>
      <c r="B343" s="12">
        <v>2022</v>
      </c>
      <c r="C343" s="11" t="s">
        <v>42</v>
      </c>
      <c r="D343" s="11">
        <f t="shared" si="146"/>
        <v>6</v>
      </c>
      <c r="E343" s="12">
        <v>155</v>
      </c>
      <c r="F343" s="32">
        <f t="shared" si="147"/>
        <v>0.1290322580645088</v>
      </c>
      <c r="G343" s="12">
        <v>219.4</v>
      </c>
      <c r="H343" s="20">
        <f t="shared" si="148"/>
        <v>-3.9197812215132153</v>
      </c>
      <c r="I343" s="12">
        <v>170.8</v>
      </c>
      <c r="J343" s="20">
        <f t="shared" si="149"/>
        <v>2.0491803278688523</v>
      </c>
      <c r="K343" s="12">
        <v>165.8</v>
      </c>
      <c r="L343" s="20">
        <f t="shared" si="150"/>
        <v>0.30156815440289503</v>
      </c>
      <c r="M343" s="12">
        <v>200.9</v>
      </c>
      <c r="N343" s="20">
        <f t="shared" si="151"/>
        <v>0.64708810353408808</v>
      </c>
      <c r="O343" s="12">
        <v>169.7</v>
      </c>
      <c r="P343" s="20">
        <f t="shared" si="152"/>
        <v>-5.8927519151440386E-2</v>
      </c>
      <c r="Q343" s="12">
        <v>182.3</v>
      </c>
      <c r="R343" s="20">
        <f t="shared" si="153"/>
        <v>-7.5150850246845948</v>
      </c>
      <c r="S343" s="12">
        <v>164.3</v>
      </c>
      <c r="T343" s="20">
        <f t="shared" si="154"/>
        <v>6.0864272671938099E-2</v>
      </c>
      <c r="U343" s="12">
        <v>119.9</v>
      </c>
      <c r="V343" s="20">
        <f t="shared" si="155"/>
        <v>-0.5838198498748981</v>
      </c>
      <c r="W343" s="12">
        <v>187.1</v>
      </c>
      <c r="X343" s="20">
        <f t="shared" si="156"/>
        <v>2.5120256547300999</v>
      </c>
      <c r="Y343" s="12">
        <v>167.9</v>
      </c>
      <c r="Z343" s="20">
        <f t="shared" si="157"/>
        <v>3.930911256700413</v>
      </c>
      <c r="AA343" s="12">
        <v>183.9</v>
      </c>
      <c r="AB343" s="20">
        <f t="shared" si="158"/>
        <v>-0.4350190320826598</v>
      </c>
      <c r="AC343" s="12">
        <v>174.9</v>
      </c>
      <c r="AD343" s="20">
        <f t="shared" si="159"/>
        <v>-1.3722126929674132</v>
      </c>
      <c r="AE343" s="12">
        <v>194.3</v>
      </c>
      <c r="AF343" s="20">
        <f t="shared" si="160"/>
        <v>-0.56613484302625972</v>
      </c>
      <c r="AG343" s="12">
        <v>177.1</v>
      </c>
      <c r="AH343" s="20">
        <f t="shared" si="161"/>
        <v>2.7667984189723356</v>
      </c>
      <c r="AI343" s="12">
        <v>169.9</v>
      </c>
      <c r="AJ343" s="20">
        <f t="shared" si="162"/>
        <v>6.1212477928193083</v>
      </c>
      <c r="AK343" s="12">
        <v>176</v>
      </c>
      <c r="AL343" s="20">
        <f t="shared" si="163"/>
        <v>3.2386363636363575</v>
      </c>
      <c r="AM343" s="11" t="s">
        <v>154</v>
      </c>
      <c r="AN343" s="11">
        <f t="shared" si="173"/>
        <v>166.8</v>
      </c>
      <c r="AO343" s="20">
        <f t="shared" si="145"/>
        <v>0.59952038369304561</v>
      </c>
      <c r="AP343" s="12">
        <v>176</v>
      </c>
      <c r="AQ343" s="20">
        <f t="shared" si="164"/>
        <v>2.0454545454545423</v>
      </c>
      <c r="AR343" s="12">
        <v>166.4</v>
      </c>
      <c r="AS343" s="20">
        <f t="shared" si="165"/>
        <v>2.9447115384615419</v>
      </c>
      <c r="AT343" s="12">
        <v>175.4</v>
      </c>
      <c r="AU343" s="20">
        <f t="shared" si="166"/>
        <v>1.9384264538198435</v>
      </c>
      <c r="AV343" s="12">
        <v>161.1</v>
      </c>
      <c r="AW343" s="20">
        <f t="shared" si="167"/>
        <v>3.2278088144010035</v>
      </c>
      <c r="AX343" s="12">
        <v>165.8</v>
      </c>
      <c r="AY343" s="20">
        <f t="shared" si="168"/>
        <v>1.6887816646562019</v>
      </c>
      <c r="AZ343" s="12">
        <v>169</v>
      </c>
      <c r="BA343" s="20">
        <f t="shared" si="169"/>
        <v>3.3727810650887506</v>
      </c>
      <c r="BB343" s="12">
        <v>169.4</v>
      </c>
      <c r="BC343" s="20">
        <f t="shared" si="170"/>
        <v>0.17709563164107611</v>
      </c>
      <c r="BD343" s="12">
        <v>167.5</v>
      </c>
      <c r="BE343" s="20">
        <f t="shared" si="171"/>
        <v>2.5671641791044841</v>
      </c>
      <c r="BF343" s="30">
        <v>172.6</v>
      </c>
      <c r="BG343" s="39">
        <f t="shared" si="172"/>
        <v>0.98493626882967389</v>
      </c>
    </row>
    <row r="344" spans="1:59" hidden="1" x14ac:dyDescent="0.3">
      <c r="A344" s="11" t="s">
        <v>30</v>
      </c>
      <c r="B344" s="12">
        <v>2022</v>
      </c>
      <c r="C344" s="11" t="s">
        <v>44</v>
      </c>
      <c r="D344" s="11">
        <f t="shared" si="146"/>
        <v>7</v>
      </c>
      <c r="E344" s="12">
        <v>155.19999999999999</v>
      </c>
      <c r="F344" s="32">
        <f t="shared" si="147"/>
        <v>2.6417525773196027</v>
      </c>
      <c r="G344" s="12">
        <v>210.8</v>
      </c>
      <c r="H344" s="20">
        <f t="shared" si="148"/>
        <v>2.988614800759005</v>
      </c>
      <c r="I344" s="12">
        <v>174.3</v>
      </c>
      <c r="J344" s="20">
        <f t="shared" si="149"/>
        <v>1.3195639701663699</v>
      </c>
      <c r="K344" s="12">
        <v>166.3</v>
      </c>
      <c r="L344" s="20">
        <f t="shared" si="150"/>
        <v>0.48105832832229878</v>
      </c>
      <c r="M344" s="12">
        <v>202.2</v>
      </c>
      <c r="N344" s="20">
        <f t="shared" si="151"/>
        <v>-8.6053412462907897</v>
      </c>
      <c r="O344" s="12">
        <v>169.6</v>
      </c>
      <c r="P344" s="20">
        <f t="shared" si="152"/>
        <v>5.8372641509433993</v>
      </c>
      <c r="Q344" s="12">
        <v>168.6</v>
      </c>
      <c r="R344" s="20">
        <f t="shared" si="153"/>
        <v>23.665480427046269</v>
      </c>
      <c r="S344" s="12">
        <v>164.4</v>
      </c>
      <c r="T344" s="20">
        <f t="shared" si="154"/>
        <v>-0.24330900243309345</v>
      </c>
      <c r="U344" s="12">
        <v>119.2</v>
      </c>
      <c r="V344" s="20">
        <f t="shared" si="155"/>
        <v>1.9295302013422795</v>
      </c>
      <c r="W344" s="12">
        <v>191.8</v>
      </c>
      <c r="X344" s="20">
        <f t="shared" si="156"/>
        <v>-2.8675703858185608</v>
      </c>
      <c r="Y344" s="12">
        <v>174.5</v>
      </c>
      <c r="Z344" s="20">
        <f t="shared" si="157"/>
        <v>-8.4240687679083042</v>
      </c>
      <c r="AA344" s="12">
        <v>183.1</v>
      </c>
      <c r="AB344" s="20">
        <f t="shared" si="158"/>
        <v>2.5122883670125584</v>
      </c>
      <c r="AC344" s="12">
        <v>172.5</v>
      </c>
      <c r="AD344" s="20">
        <f t="shared" si="159"/>
        <v>4.0000000000000036</v>
      </c>
      <c r="AE344" s="12">
        <v>193.2</v>
      </c>
      <c r="AF344" s="20">
        <f t="shared" si="160"/>
        <v>2.7950310559006244</v>
      </c>
      <c r="AG344" s="12">
        <v>182</v>
      </c>
      <c r="AH344" s="20">
        <f t="shared" si="161"/>
        <v>-5.1098901098901157</v>
      </c>
      <c r="AI344" s="12">
        <v>180.3</v>
      </c>
      <c r="AJ344" s="20">
        <f t="shared" si="162"/>
        <v>-11.980033277870227</v>
      </c>
      <c r="AK344" s="12">
        <v>181.7</v>
      </c>
      <c r="AL344" s="20">
        <f t="shared" si="163"/>
        <v>-6.1089708310401729</v>
      </c>
      <c r="AM344" s="11" t="s">
        <v>32</v>
      </c>
      <c r="AN344" s="11">
        <v>167.8</v>
      </c>
      <c r="AO344" s="20">
        <f t="shared" si="145"/>
        <v>0.71513706793801468</v>
      </c>
      <c r="AP344" s="12">
        <v>179.6</v>
      </c>
      <c r="AQ344" s="20">
        <f t="shared" si="164"/>
        <v>-5.5679287305119327E-2</v>
      </c>
      <c r="AR344" s="12">
        <v>171.3</v>
      </c>
      <c r="AS344" s="20">
        <f t="shared" si="165"/>
        <v>-4.7869235259778264</v>
      </c>
      <c r="AT344" s="12">
        <v>178.8</v>
      </c>
      <c r="AU344" s="20">
        <f t="shared" si="166"/>
        <v>-3.9709172259507959</v>
      </c>
      <c r="AV344" s="12">
        <v>166.3</v>
      </c>
      <c r="AW344" s="20">
        <f t="shared" si="167"/>
        <v>-5.3517739025856912</v>
      </c>
      <c r="AX344" s="12">
        <v>168.6</v>
      </c>
      <c r="AY344" s="20">
        <f t="shared" si="168"/>
        <v>-2.3724792408066429</v>
      </c>
      <c r="AZ344" s="12">
        <v>174.7</v>
      </c>
      <c r="BA344" s="20">
        <f t="shared" si="169"/>
        <v>-3.2054951345163105</v>
      </c>
      <c r="BB344" s="12">
        <v>169.7</v>
      </c>
      <c r="BC344" s="20">
        <f t="shared" si="170"/>
        <v>5.8927519151457122E-2</v>
      </c>
      <c r="BD344" s="12">
        <v>171.8</v>
      </c>
      <c r="BE344" s="20">
        <f t="shared" si="171"/>
        <v>-4.1327124563446</v>
      </c>
      <c r="BF344" s="30">
        <v>174.3</v>
      </c>
      <c r="BG344" s="39">
        <f t="shared" si="172"/>
        <v>-1.1474469305794606</v>
      </c>
    </row>
    <row r="345" spans="1:59" hidden="1" x14ac:dyDescent="0.3">
      <c r="A345" s="11" t="s">
        <v>33</v>
      </c>
      <c r="B345" s="12">
        <v>2022</v>
      </c>
      <c r="C345" s="11" t="s">
        <v>44</v>
      </c>
      <c r="D345" s="11">
        <f t="shared" si="146"/>
        <v>7</v>
      </c>
      <c r="E345" s="12">
        <v>159.30000000000001</v>
      </c>
      <c r="F345" s="32">
        <f t="shared" si="147"/>
        <v>-1.7576898932831204</v>
      </c>
      <c r="G345" s="12">
        <v>217.1</v>
      </c>
      <c r="H345" s="20">
        <f t="shared" si="148"/>
        <v>-1.8885306310455985</v>
      </c>
      <c r="I345" s="12">
        <v>176.6</v>
      </c>
      <c r="J345" s="20">
        <f t="shared" si="149"/>
        <v>-0.79275198187995799</v>
      </c>
      <c r="K345" s="12">
        <v>167.1</v>
      </c>
      <c r="L345" s="20">
        <f t="shared" si="150"/>
        <v>-0.29922202274087373</v>
      </c>
      <c r="M345" s="12">
        <v>184.8</v>
      </c>
      <c r="N345" s="20">
        <f t="shared" si="151"/>
        <v>5.9523809523809517</v>
      </c>
      <c r="O345" s="12">
        <v>179.5</v>
      </c>
      <c r="P345" s="20">
        <f t="shared" si="152"/>
        <v>-2.952646239554324</v>
      </c>
      <c r="Q345" s="12">
        <v>208.5</v>
      </c>
      <c r="R345" s="20">
        <f t="shared" si="153"/>
        <v>-12.661870503597125</v>
      </c>
      <c r="S345" s="12">
        <v>164</v>
      </c>
      <c r="T345" s="20">
        <f t="shared" si="154"/>
        <v>0.18292682926829962</v>
      </c>
      <c r="U345" s="12">
        <v>121.5</v>
      </c>
      <c r="V345" s="20">
        <f t="shared" si="155"/>
        <v>-1.2345679012345678</v>
      </c>
      <c r="W345" s="12">
        <v>186.3</v>
      </c>
      <c r="X345" s="20">
        <f t="shared" si="156"/>
        <v>1.9860440150295162</v>
      </c>
      <c r="Y345" s="12">
        <v>159.80000000000001</v>
      </c>
      <c r="Z345" s="20">
        <f t="shared" si="157"/>
        <v>5.3817271589486824</v>
      </c>
      <c r="AA345" s="12">
        <v>187.7</v>
      </c>
      <c r="AB345" s="20">
        <f t="shared" si="158"/>
        <v>-1.3319126265316996</v>
      </c>
      <c r="AC345" s="12">
        <v>179.4</v>
      </c>
      <c r="AD345" s="20">
        <f t="shared" si="159"/>
        <v>-2.4526198439241949</v>
      </c>
      <c r="AE345" s="12">
        <v>198.6</v>
      </c>
      <c r="AF345" s="20">
        <f t="shared" si="160"/>
        <v>-2.0140986908358509</v>
      </c>
      <c r="AG345" s="12">
        <v>172.7</v>
      </c>
      <c r="AH345" s="20">
        <f t="shared" si="161"/>
        <v>3.2426172553561221</v>
      </c>
      <c r="AI345" s="12">
        <v>158.69999999999999</v>
      </c>
      <c r="AJ345" s="20">
        <f t="shared" si="162"/>
        <v>7.9395085066162716</v>
      </c>
      <c r="AK345" s="12">
        <v>170.6</v>
      </c>
      <c r="AL345" s="20">
        <f t="shared" si="163"/>
        <v>3.9273153575615574</v>
      </c>
      <c r="AM345" s="11" t="s">
        <v>155</v>
      </c>
      <c r="AN345" s="11">
        <f t="shared" si="173"/>
        <v>167.8</v>
      </c>
      <c r="AO345" s="20">
        <f t="shared" si="145"/>
        <v>0.71513706793801468</v>
      </c>
      <c r="AP345" s="12">
        <v>179.5</v>
      </c>
      <c r="AQ345" s="20">
        <f t="shared" si="164"/>
        <v>5.5710306406682071E-2</v>
      </c>
      <c r="AR345" s="12">
        <v>163.1</v>
      </c>
      <c r="AS345" s="20">
        <f t="shared" si="165"/>
        <v>2.6364193746168065</v>
      </c>
      <c r="AT345" s="12">
        <v>171.7</v>
      </c>
      <c r="AU345" s="20">
        <f t="shared" si="166"/>
        <v>2.562609202096684</v>
      </c>
      <c r="AV345" s="12">
        <v>157.4</v>
      </c>
      <c r="AW345" s="20">
        <f t="shared" si="167"/>
        <v>2.6683608640406535</v>
      </c>
      <c r="AX345" s="12">
        <v>164.6</v>
      </c>
      <c r="AY345" s="20">
        <f t="shared" si="168"/>
        <v>1.0328068043742511</v>
      </c>
      <c r="AZ345" s="12">
        <v>169.1</v>
      </c>
      <c r="BA345" s="20">
        <f t="shared" si="169"/>
        <v>1.360141927853348</v>
      </c>
      <c r="BB345" s="12">
        <v>169.8</v>
      </c>
      <c r="BC345" s="20">
        <f t="shared" si="170"/>
        <v>-5.8892815076574047E-2</v>
      </c>
      <c r="BD345" s="12">
        <v>164.7</v>
      </c>
      <c r="BE345" s="20">
        <f t="shared" si="171"/>
        <v>2.2465088038858636</v>
      </c>
      <c r="BF345" s="30">
        <v>172.3</v>
      </c>
      <c r="BG345" s="39">
        <f t="shared" si="172"/>
        <v>0.63842135809634026</v>
      </c>
    </row>
    <row r="346" spans="1:59" hidden="1" x14ac:dyDescent="0.3">
      <c r="A346" s="11" t="s">
        <v>35</v>
      </c>
      <c r="B346" s="12">
        <v>2022</v>
      </c>
      <c r="C346" s="11" t="s">
        <v>44</v>
      </c>
      <c r="D346" s="11">
        <f t="shared" si="146"/>
        <v>7</v>
      </c>
      <c r="E346" s="12">
        <v>156.5</v>
      </c>
      <c r="F346" s="32">
        <f t="shared" si="147"/>
        <v>1.9169329073482428</v>
      </c>
      <c r="G346" s="12">
        <v>213</v>
      </c>
      <c r="H346" s="20">
        <f t="shared" si="148"/>
        <v>-4.1784037558685476</v>
      </c>
      <c r="I346" s="12">
        <v>175.2</v>
      </c>
      <c r="J346" s="20">
        <f t="shared" si="149"/>
        <v>-3.9383561643835487</v>
      </c>
      <c r="K346" s="12">
        <v>166.6</v>
      </c>
      <c r="L346" s="20">
        <f t="shared" si="150"/>
        <v>0.78031212484994683</v>
      </c>
      <c r="M346" s="12">
        <v>195.8</v>
      </c>
      <c r="N346" s="20">
        <f t="shared" si="151"/>
        <v>1.1746680286006042</v>
      </c>
      <c r="O346" s="12">
        <v>174.2</v>
      </c>
      <c r="P346" s="20">
        <f t="shared" si="152"/>
        <v>-2.8702640642939152</v>
      </c>
      <c r="Q346" s="12">
        <v>182.1</v>
      </c>
      <c r="R346" s="20">
        <f t="shared" si="153"/>
        <v>-4.9423393739703458</v>
      </c>
      <c r="S346" s="12">
        <v>164.3</v>
      </c>
      <c r="T346" s="20">
        <f t="shared" si="154"/>
        <v>1.7041996348143535</v>
      </c>
      <c r="U346" s="12">
        <v>120</v>
      </c>
      <c r="V346" s="20">
        <f t="shared" si="155"/>
        <v>0.16666666666666904</v>
      </c>
      <c r="W346" s="12">
        <v>190</v>
      </c>
      <c r="X346" s="20">
        <f t="shared" si="156"/>
        <v>2.9473684210526288</v>
      </c>
      <c r="Y346" s="12">
        <v>168.4</v>
      </c>
      <c r="Z346" s="20">
        <f t="shared" si="157"/>
        <v>3.8004750593824257</v>
      </c>
      <c r="AA346" s="12">
        <v>185.2</v>
      </c>
      <c r="AB346" s="20">
        <f t="shared" si="158"/>
        <v>-0.64794816414686218</v>
      </c>
      <c r="AC346" s="12">
        <v>175</v>
      </c>
      <c r="AD346" s="20">
        <f t="shared" si="159"/>
        <v>-0.62857142857142534</v>
      </c>
      <c r="AE346" s="12">
        <v>194.6</v>
      </c>
      <c r="AF346" s="20">
        <f t="shared" si="160"/>
        <v>-0.46248715313463812</v>
      </c>
      <c r="AG346" s="12">
        <v>178.3</v>
      </c>
      <c r="AH346" s="20">
        <f t="shared" si="161"/>
        <v>2.7481772293886579</v>
      </c>
      <c r="AI346" s="12">
        <v>171.3</v>
      </c>
      <c r="AJ346" s="20">
        <f t="shared" si="162"/>
        <v>6.0712200817279491</v>
      </c>
      <c r="AK346" s="12">
        <v>177.3</v>
      </c>
      <c r="AL346" s="20">
        <f t="shared" si="163"/>
        <v>3.2148900169204673</v>
      </c>
      <c r="AM346" s="11" t="s">
        <v>155</v>
      </c>
      <c r="AN346" s="11">
        <f t="shared" si="173"/>
        <v>167.8</v>
      </c>
      <c r="AO346" s="20">
        <f t="shared" si="145"/>
        <v>0.71513706793801468</v>
      </c>
      <c r="AP346" s="12">
        <v>179.6</v>
      </c>
      <c r="AQ346" s="20">
        <f t="shared" si="164"/>
        <v>-0.27839643652561247</v>
      </c>
      <c r="AR346" s="12">
        <v>167.4</v>
      </c>
      <c r="AS346" s="20">
        <f t="shared" si="165"/>
        <v>2.9271206690561562</v>
      </c>
      <c r="AT346" s="12">
        <v>176.1</v>
      </c>
      <c r="AU346" s="20">
        <f t="shared" si="166"/>
        <v>1.873935264054521</v>
      </c>
      <c r="AV346" s="12">
        <v>161.6</v>
      </c>
      <c r="AW346" s="20">
        <f t="shared" si="167"/>
        <v>3.0940594059405941</v>
      </c>
      <c r="AX346" s="12">
        <v>166.3</v>
      </c>
      <c r="AY346" s="20">
        <f t="shared" si="168"/>
        <v>1.8039687312086587</v>
      </c>
      <c r="AZ346" s="12">
        <v>171.4</v>
      </c>
      <c r="BA346" s="20">
        <f t="shared" si="169"/>
        <v>2.5087514585764192</v>
      </c>
      <c r="BB346" s="12">
        <v>169.7</v>
      </c>
      <c r="BC346" s="20">
        <f t="shared" si="170"/>
        <v>0.82498526812021555</v>
      </c>
      <c r="BD346" s="12">
        <v>168.4</v>
      </c>
      <c r="BE346" s="20">
        <f t="shared" si="171"/>
        <v>2.4940617577197082</v>
      </c>
      <c r="BF346" s="30">
        <v>173.4</v>
      </c>
      <c r="BG346" s="39">
        <f t="shared" si="172"/>
        <v>1.0957324106113064</v>
      </c>
    </row>
    <row r="347" spans="1:59" hidden="1" x14ac:dyDescent="0.3">
      <c r="A347" s="11" t="s">
        <v>30</v>
      </c>
      <c r="B347" s="12">
        <v>2022</v>
      </c>
      <c r="C347" s="11" t="s">
        <v>46</v>
      </c>
      <c r="D347" s="11">
        <f t="shared" si="146"/>
        <v>8</v>
      </c>
      <c r="E347" s="12">
        <v>159.5</v>
      </c>
      <c r="F347" s="32">
        <f t="shared" si="147"/>
        <v>1.6300940438871439</v>
      </c>
      <c r="G347" s="12">
        <v>204.1</v>
      </c>
      <c r="H347" s="20">
        <f t="shared" si="148"/>
        <v>3.3317001469867771</v>
      </c>
      <c r="I347" s="12">
        <v>168.3</v>
      </c>
      <c r="J347" s="20">
        <f t="shared" si="149"/>
        <v>1.3666072489601799</v>
      </c>
      <c r="K347" s="12">
        <v>167.9</v>
      </c>
      <c r="L347" s="20">
        <f t="shared" si="150"/>
        <v>0.29779630732578916</v>
      </c>
      <c r="M347" s="12">
        <v>198.1</v>
      </c>
      <c r="N347" s="20">
        <f t="shared" si="151"/>
        <v>-7.8748107016658224</v>
      </c>
      <c r="O347" s="12">
        <v>169.2</v>
      </c>
      <c r="P347" s="20">
        <f t="shared" si="152"/>
        <v>4.6690307328605236</v>
      </c>
      <c r="Q347" s="12">
        <v>173.1</v>
      </c>
      <c r="R347" s="20">
        <f t="shared" si="153"/>
        <v>23.108030040439054</v>
      </c>
      <c r="S347" s="12">
        <v>167.1</v>
      </c>
      <c r="T347" s="20">
        <f t="shared" si="154"/>
        <v>0.11968880909635971</v>
      </c>
      <c r="U347" s="12">
        <v>120.2</v>
      </c>
      <c r="V347" s="20">
        <f t="shared" si="155"/>
        <v>1.6638935108153077</v>
      </c>
      <c r="W347" s="12">
        <v>195.6</v>
      </c>
      <c r="X347" s="20">
        <f t="shared" si="156"/>
        <v>-3.0163599182004122</v>
      </c>
      <c r="Y347" s="12">
        <v>174.8</v>
      </c>
      <c r="Z347" s="20">
        <f t="shared" si="157"/>
        <v>-8.1807780320366188</v>
      </c>
      <c r="AA347" s="12">
        <v>184</v>
      </c>
      <c r="AB347" s="20">
        <f t="shared" si="158"/>
        <v>2.6630434782608727</v>
      </c>
      <c r="AC347" s="12">
        <v>173.9</v>
      </c>
      <c r="AD347" s="20">
        <f t="shared" si="159"/>
        <v>3.7377803335250142</v>
      </c>
      <c r="AE347" s="12">
        <v>193.7</v>
      </c>
      <c r="AF347" s="20">
        <f t="shared" si="160"/>
        <v>2.5813113061435211</v>
      </c>
      <c r="AG347" s="12">
        <v>183.2</v>
      </c>
      <c r="AH347" s="20">
        <f t="shared" si="161"/>
        <v>-5.1855895196506552</v>
      </c>
      <c r="AI347" s="12">
        <v>181.7</v>
      </c>
      <c r="AJ347" s="20">
        <f t="shared" si="162"/>
        <v>-11.942762795817275</v>
      </c>
      <c r="AK347" s="12">
        <v>183</v>
      </c>
      <c r="AL347" s="20">
        <f t="shared" si="163"/>
        <v>-6.2295081967213148</v>
      </c>
      <c r="AM347" s="11" t="s">
        <v>32</v>
      </c>
      <c r="AN347" s="11">
        <v>169</v>
      </c>
      <c r="AO347" s="20">
        <f t="shared" si="145"/>
        <v>0.29585798816568049</v>
      </c>
      <c r="AP347" s="12">
        <v>179.1</v>
      </c>
      <c r="AQ347" s="20">
        <f t="shared" si="164"/>
        <v>-0.39084310441093728</v>
      </c>
      <c r="AR347" s="12">
        <v>172.3</v>
      </c>
      <c r="AS347" s="20">
        <f t="shared" si="165"/>
        <v>-4.701102727800361</v>
      </c>
      <c r="AT347" s="12">
        <v>179.4</v>
      </c>
      <c r="AU347" s="20">
        <f t="shared" si="166"/>
        <v>-3.7904124860646662</v>
      </c>
      <c r="AV347" s="12">
        <v>166.6</v>
      </c>
      <c r="AW347" s="20">
        <f t="shared" si="167"/>
        <v>-5.3421368547419004</v>
      </c>
      <c r="AX347" s="12">
        <v>169.3</v>
      </c>
      <c r="AY347" s="20">
        <f t="shared" si="168"/>
        <v>-2.4808033077377534</v>
      </c>
      <c r="AZ347" s="12">
        <v>175.7</v>
      </c>
      <c r="BA347" s="20">
        <f t="shared" si="169"/>
        <v>-3.3010813887307817</v>
      </c>
      <c r="BB347" s="12">
        <v>171.1</v>
      </c>
      <c r="BC347" s="20">
        <f t="shared" si="170"/>
        <v>0.1753360607831744</v>
      </c>
      <c r="BD347" s="12">
        <v>172.6</v>
      </c>
      <c r="BE347" s="20">
        <f t="shared" si="171"/>
        <v>-4.1714947856315119</v>
      </c>
      <c r="BF347" s="30">
        <v>175.3</v>
      </c>
      <c r="BG347" s="39">
        <f t="shared" si="172"/>
        <v>-1.2549914432401694</v>
      </c>
    </row>
    <row r="348" spans="1:59" hidden="1" x14ac:dyDescent="0.3">
      <c r="A348" s="11" t="s">
        <v>33</v>
      </c>
      <c r="B348" s="12">
        <v>2022</v>
      </c>
      <c r="C348" s="11" t="s">
        <v>46</v>
      </c>
      <c r="D348" s="11">
        <f t="shared" si="146"/>
        <v>8</v>
      </c>
      <c r="E348" s="12">
        <v>162.1</v>
      </c>
      <c r="F348" s="32">
        <f t="shared" si="147"/>
        <v>-1.1104256631708715</v>
      </c>
      <c r="G348" s="12">
        <v>210.9</v>
      </c>
      <c r="H348" s="20">
        <f t="shared" si="148"/>
        <v>-2.0862968231389312</v>
      </c>
      <c r="I348" s="12">
        <v>170.6</v>
      </c>
      <c r="J348" s="20">
        <f t="shared" si="149"/>
        <v>-0.82063305978898349</v>
      </c>
      <c r="K348" s="12">
        <v>168.4</v>
      </c>
      <c r="L348" s="20">
        <f t="shared" si="150"/>
        <v>-0.17814726840855782</v>
      </c>
      <c r="M348" s="12">
        <v>182.5</v>
      </c>
      <c r="N348" s="20">
        <f t="shared" si="151"/>
        <v>5.4246575342465784</v>
      </c>
      <c r="O348" s="12">
        <v>177.1</v>
      </c>
      <c r="P348" s="20">
        <f t="shared" si="152"/>
        <v>-2.371541501976278</v>
      </c>
      <c r="Q348" s="12">
        <v>213.1</v>
      </c>
      <c r="R348" s="20">
        <f t="shared" si="153"/>
        <v>-12.38854997653684</v>
      </c>
      <c r="S348" s="12">
        <v>167.3</v>
      </c>
      <c r="T348" s="20">
        <f t="shared" si="154"/>
        <v>-5.9772863120157047E-2</v>
      </c>
      <c r="U348" s="12">
        <v>122.2</v>
      </c>
      <c r="V348" s="20">
        <f t="shared" si="155"/>
        <v>-1.0638297872340403</v>
      </c>
      <c r="W348" s="12">
        <v>189.7</v>
      </c>
      <c r="X348" s="20">
        <f t="shared" si="156"/>
        <v>2.0558777016341621</v>
      </c>
      <c r="Y348" s="12">
        <v>160.5</v>
      </c>
      <c r="Z348" s="20">
        <f t="shared" si="157"/>
        <v>5.1713395638629356</v>
      </c>
      <c r="AA348" s="12">
        <v>188.9</v>
      </c>
      <c r="AB348" s="20">
        <f t="shared" si="158"/>
        <v>-1.3763896241397535</v>
      </c>
      <c r="AC348" s="12">
        <v>180.4</v>
      </c>
      <c r="AD348" s="20">
        <f t="shared" si="159"/>
        <v>-2.2727272727272698</v>
      </c>
      <c r="AE348" s="12">
        <v>198.7</v>
      </c>
      <c r="AF348" s="20">
        <f t="shared" si="160"/>
        <v>-1.8621036738802159</v>
      </c>
      <c r="AG348" s="12">
        <v>173.7</v>
      </c>
      <c r="AH348" s="20">
        <f t="shared" si="161"/>
        <v>3.3390903857225167</v>
      </c>
      <c r="AI348" s="12">
        <v>160</v>
      </c>
      <c r="AJ348" s="20">
        <f t="shared" si="162"/>
        <v>7.9374999999999929</v>
      </c>
      <c r="AK348" s="12">
        <v>171.6</v>
      </c>
      <c r="AL348" s="20">
        <f t="shared" si="163"/>
        <v>4.0209790209790244</v>
      </c>
      <c r="AM348" s="11" t="s">
        <v>156</v>
      </c>
      <c r="AN348" s="11">
        <f t="shared" si="173"/>
        <v>169</v>
      </c>
      <c r="AO348" s="20">
        <f t="shared" si="145"/>
        <v>0.29585798816568049</v>
      </c>
      <c r="AP348" s="12">
        <v>178.4</v>
      </c>
      <c r="AQ348" s="20">
        <f t="shared" si="164"/>
        <v>0.22421524663677447</v>
      </c>
      <c r="AR348" s="12">
        <v>164.2</v>
      </c>
      <c r="AS348" s="20">
        <f t="shared" si="165"/>
        <v>2.6187576126674861</v>
      </c>
      <c r="AT348" s="12">
        <v>172.6</v>
      </c>
      <c r="AU348" s="20">
        <f t="shared" si="166"/>
        <v>2.4333719582850621</v>
      </c>
      <c r="AV348" s="12">
        <v>157.69999999999999</v>
      </c>
      <c r="AW348" s="20">
        <f t="shared" si="167"/>
        <v>2.6632847178186538</v>
      </c>
      <c r="AX348" s="12">
        <v>165.1</v>
      </c>
      <c r="AY348" s="20">
        <f t="shared" si="168"/>
        <v>1.0902483343428293</v>
      </c>
      <c r="AZ348" s="12">
        <v>169.9</v>
      </c>
      <c r="BA348" s="20">
        <f t="shared" si="169"/>
        <v>1.412595644496766</v>
      </c>
      <c r="BB348" s="12">
        <v>171.4</v>
      </c>
      <c r="BC348" s="20">
        <f t="shared" si="170"/>
        <v>-0.116686114352402</v>
      </c>
      <c r="BD348" s="12">
        <v>165.4</v>
      </c>
      <c r="BE348" s="20">
        <f t="shared" si="171"/>
        <v>2.2370012091898359</v>
      </c>
      <c r="BF348" s="30">
        <v>173.1</v>
      </c>
      <c r="BG348" s="39">
        <f t="shared" si="172"/>
        <v>0.69324090121318138</v>
      </c>
    </row>
    <row r="349" spans="1:59" hidden="1" x14ac:dyDescent="0.3">
      <c r="A349" s="11" t="s">
        <v>35</v>
      </c>
      <c r="B349" s="12">
        <v>2022</v>
      </c>
      <c r="C349" s="11" t="s">
        <v>46</v>
      </c>
      <c r="D349" s="11">
        <f t="shared" si="146"/>
        <v>8</v>
      </c>
      <c r="E349" s="12">
        <v>160.30000000000001</v>
      </c>
      <c r="F349" s="32">
        <f t="shared" si="147"/>
        <v>1.6219588271989982</v>
      </c>
      <c r="G349" s="12">
        <v>206.5</v>
      </c>
      <c r="H349" s="20">
        <f t="shared" si="148"/>
        <v>9.6852300242125239E-2</v>
      </c>
      <c r="I349" s="12">
        <v>169.2</v>
      </c>
      <c r="J349" s="20">
        <f t="shared" si="149"/>
        <v>-0.1182033096926647</v>
      </c>
      <c r="K349" s="12">
        <v>168.1</v>
      </c>
      <c r="L349" s="20">
        <f t="shared" si="150"/>
        <v>0.83283759666865298</v>
      </c>
      <c r="M349" s="12">
        <v>192.4</v>
      </c>
      <c r="N349" s="20">
        <f t="shared" si="151"/>
        <v>0.88357588357587769</v>
      </c>
      <c r="O349" s="12">
        <v>172.9</v>
      </c>
      <c r="P349" s="20">
        <f t="shared" si="152"/>
        <v>-5.0896471949103592</v>
      </c>
      <c r="Q349" s="12">
        <v>186.7</v>
      </c>
      <c r="R349" s="20">
        <f t="shared" si="153"/>
        <v>-5.2490626673808158</v>
      </c>
      <c r="S349" s="12">
        <v>167.2</v>
      </c>
      <c r="T349" s="20">
        <f t="shared" si="154"/>
        <v>1.0765550239234518</v>
      </c>
      <c r="U349" s="12">
        <v>120.9</v>
      </c>
      <c r="V349" s="20">
        <f t="shared" si="155"/>
        <v>-8.2712985938799444E-2</v>
      </c>
      <c r="W349" s="12">
        <v>193.6</v>
      </c>
      <c r="X349" s="20">
        <f t="shared" si="156"/>
        <v>2.8409090909090913</v>
      </c>
      <c r="Y349" s="12">
        <v>168.8</v>
      </c>
      <c r="Z349" s="20">
        <f t="shared" si="157"/>
        <v>3.9099526066350676</v>
      </c>
      <c r="AA349" s="12">
        <v>186.3</v>
      </c>
      <c r="AB349" s="20">
        <f t="shared" si="158"/>
        <v>-0.80515297906602246</v>
      </c>
      <c r="AC349" s="12">
        <v>176.3</v>
      </c>
      <c r="AD349" s="20">
        <f t="shared" si="159"/>
        <v>-0.45377197958026738</v>
      </c>
      <c r="AE349" s="12">
        <v>195</v>
      </c>
      <c r="AF349" s="20">
        <f t="shared" si="160"/>
        <v>-0.25641025641025639</v>
      </c>
      <c r="AG349" s="12">
        <v>179.5</v>
      </c>
      <c r="AH349" s="20">
        <f t="shared" si="161"/>
        <v>2.8969359331476259</v>
      </c>
      <c r="AI349" s="12">
        <v>172.7</v>
      </c>
      <c r="AJ349" s="20">
        <f t="shared" si="162"/>
        <v>6.1378112333526484</v>
      </c>
      <c r="AK349" s="12">
        <v>178.5</v>
      </c>
      <c r="AL349" s="20">
        <f t="shared" si="163"/>
        <v>3.3613445378151261</v>
      </c>
      <c r="AM349" s="11" t="s">
        <v>156</v>
      </c>
      <c r="AN349" s="11">
        <f t="shared" si="173"/>
        <v>169</v>
      </c>
      <c r="AO349" s="20">
        <f t="shared" si="145"/>
        <v>0.29585798816568049</v>
      </c>
      <c r="AP349" s="12">
        <v>178.8</v>
      </c>
      <c r="AQ349" s="20">
        <f t="shared" si="164"/>
        <v>0.50335570469797375</v>
      </c>
      <c r="AR349" s="12">
        <v>168.5</v>
      </c>
      <c r="AS349" s="20">
        <f t="shared" si="165"/>
        <v>3.0267062314540025</v>
      </c>
      <c r="AT349" s="12">
        <v>176.8</v>
      </c>
      <c r="AU349" s="20">
        <f t="shared" si="166"/>
        <v>1.92307692307691</v>
      </c>
      <c r="AV349" s="12">
        <v>161.9</v>
      </c>
      <c r="AW349" s="20">
        <f t="shared" si="167"/>
        <v>3.0883261272390361</v>
      </c>
      <c r="AX349" s="12">
        <v>166.9</v>
      </c>
      <c r="AY349" s="20">
        <f t="shared" si="168"/>
        <v>1.857399640503292</v>
      </c>
      <c r="AZ349" s="12">
        <v>172.3</v>
      </c>
      <c r="BA349" s="20">
        <f t="shared" si="169"/>
        <v>2.2634939059779322</v>
      </c>
      <c r="BB349" s="12">
        <v>171.2</v>
      </c>
      <c r="BC349" s="20">
        <f t="shared" si="170"/>
        <v>-0.23364485981307087</v>
      </c>
      <c r="BD349" s="12">
        <v>169.1</v>
      </c>
      <c r="BE349" s="20">
        <f t="shared" si="171"/>
        <v>2.3654642223536371</v>
      </c>
      <c r="BF349" s="30">
        <v>174.3</v>
      </c>
      <c r="BG349" s="39">
        <f t="shared" si="172"/>
        <v>1.2048192771084303</v>
      </c>
    </row>
    <row r="350" spans="1:59" hidden="1" x14ac:dyDescent="0.3">
      <c r="A350" s="11" t="s">
        <v>30</v>
      </c>
      <c r="B350" s="12">
        <v>2022</v>
      </c>
      <c r="C350" s="11" t="s">
        <v>48</v>
      </c>
      <c r="D350" s="11">
        <f t="shared" si="146"/>
        <v>9</v>
      </c>
      <c r="E350" s="12">
        <v>162.9</v>
      </c>
      <c r="F350" s="32">
        <f t="shared" si="147"/>
        <v>1.2277470841006752</v>
      </c>
      <c r="G350" s="12">
        <v>206.7</v>
      </c>
      <c r="H350" s="20">
        <f t="shared" si="148"/>
        <v>3.3865505563618772</v>
      </c>
      <c r="I350" s="12">
        <v>169</v>
      </c>
      <c r="J350" s="20">
        <f t="shared" si="149"/>
        <v>1.1242603550295891</v>
      </c>
      <c r="K350" s="12">
        <v>169.5</v>
      </c>
      <c r="L350" s="20">
        <f t="shared" si="150"/>
        <v>0.35398230088495242</v>
      </c>
      <c r="M350" s="12">
        <v>194.1</v>
      </c>
      <c r="N350" s="20">
        <f t="shared" si="151"/>
        <v>-7.6249356002060704</v>
      </c>
      <c r="O350" s="12">
        <v>164.1</v>
      </c>
      <c r="P350" s="20">
        <f t="shared" si="152"/>
        <v>2.0719073735527154</v>
      </c>
      <c r="Q350" s="12">
        <v>176.9</v>
      </c>
      <c r="R350" s="20">
        <f t="shared" si="153"/>
        <v>24.816280384397967</v>
      </c>
      <c r="S350" s="12">
        <v>169</v>
      </c>
      <c r="T350" s="20">
        <f t="shared" si="154"/>
        <v>0.11834319526626547</v>
      </c>
      <c r="U350" s="12">
        <v>120.8</v>
      </c>
      <c r="V350" s="20">
        <f t="shared" si="155"/>
        <v>1.9039735099337725</v>
      </c>
      <c r="W350" s="12">
        <v>199.1</v>
      </c>
      <c r="X350" s="20">
        <f t="shared" si="156"/>
        <v>-2.7624309392265194</v>
      </c>
      <c r="Y350" s="12">
        <v>175.4</v>
      </c>
      <c r="Z350" s="20">
        <f t="shared" si="157"/>
        <v>-8.1527936145952182</v>
      </c>
      <c r="AA350" s="12">
        <v>184.8</v>
      </c>
      <c r="AB350" s="20">
        <f t="shared" si="158"/>
        <v>3.0303030303030267</v>
      </c>
      <c r="AC350" s="12">
        <v>175.5</v>
      </c>
      <c r="AD350" s="20">
        <f t="shared" si="159"/>
        <v>3.5897435897435965</v>
      </c>
      <c r="AE350" s="12">
        <v>194.5</v>
      </c>
      <c r="AF350" s="20">
        <f t="shared" si="160"/>
        <v>2.6735218508997369</v>
      </c>
      <c r="AG350" s="12">
        <v>184.7</v>
      </c>
      <c r="AH350" s="20">
        <f t="shared" si="161"/>
        <v>-5.2517596101786621</v>
      </c>
      <c r="AI350" s="12">
        <v>183.3</v>
      </c>
      <c r="AJ350" s="20">
        <f t="shared" si="162"/>
        <v>-11.783960720130944</v>
      </c>
      <c r="AK350" s="12">
        <v>184.5</v>
      </c>
      <c r="AL350" s="20">
        <f t="shared" si="163"/>
        <v>-6.2330623306233059</v>
      </c>
      <c r="AM350" s="11" t="s">
        <v>32</v>
      </c>
      <c r="AN350" s="11">
        <v>169.5</v>
      </c>
      <c r="AO350" s="20">
        <f t="shared" si="145"/>
        <v>1.0029498525073679</v>
      </c>
      <c r="AP350" s="12">
        <v>179.7</v>
      </c>
      <c r="AQ350" s="20">
        <f t="shared" si="164"/>
        <v>-0.2782415136338342</v>
      </c>
      <c r="AR350" s="12">
        <v>173.6</v>
      </c>
      <c r="AS350" s="20">
        <f t="shared" si="165"/>
        <v>-4.9539170506912411</v>
      </c>
      <c r="AT350" s="12">
        <v>180.2</v>
      </c>
      <c r="AU350" s="20">
        <f t="shared" si="166"/>
        <v>-3.5516093229744605</v>
      </c>
      <c r="AV350" s="12">
        <v>166.9</v>
      </c>
      <c r="AW350" s="20">
        <f t="shared" si="167"/>
        <v>-5.2127022168963553</v>
      </c>
      <c r="AX350" s="12">
        <v>170</v>
      </c>
      <c r="AY350" s="20">
        <f t="shared" si="168"/>
        <v>-2.4705882352941111</v>
      </c>
      <c r="AZ350" s="12">
        <v>176.2</v>
      </c>
      <c r="BA350" s="20">
        <f t="shared" si="169"/>
        <v>-3.0079455164585602</v>
      </c>
      <c r="BB350" s="12">
        <v>170.8</v>
      </c>
      <c r="BC350" s="20">
        <f t="shared" si="170"/>
        <v>0.17564402810303451</v>
      </c>
      <c r="BD350" s="12">
        <v>173.1</v>
      </c>
      <c r="BE350" s="20">
        <f t="shared" si="171"/>
        <v>-4.0439052570768341</v>
      </c>
      <c r="BF350" s="30">
        <v>176.4</v>
      </c>
      <c r="BG350" s="39">
        <f t="shared" si="172"/>
        <v>-1.3038548752834531</v>
      </c>
    </row>
    <row r="351" spans="1:59" hidden="1" x14ac:dyDescent="0.3">
      <c r="A351" s="11" t="s">
        <v>33</v>
      </c>
      <c r="B351" s="12">
        <v>2022</v>
      </c>
      <c r="C351" s="11" t="s">
        <v>48</v>
      </c>
      <c r="D351" s="11">
        <f t="shared" si="146"/>
        <v>9</v>
      </c>
      <c r="E351" s="12">
        <v>164.9</v>
      </c>
      <c r="F351" s="32">
        <f t="shared" si="147"/>
        <v>-0.84899939357186516</v>
      </c>
      <c r="G351" s="12">
        <v>213.7</v>
      </c>
      <c r="H351" s="20">
        <f t="shared" si="148"/>
        <v>-2.1057557323350493</v>
      </c>
      <c r="I351" s="12">
        <v>170.9</v>
      </c>
      <c r="J351" s="20">
        <f t="shared" si="149"/>
        <v>-0.70216500877707255</v>
      </c>
      <c r="K351" s="12">
        <v>170.1</v>
      </c>
      <c r="L351" s="20">
        <f t="shared" si="150"/>
        <v>-0.23515579071134962</v>
      </c>
      <c r="M351" s="12">
        <v>179.3</v>
      </c>
      <c r="N351" s="20">
        <f t="shared" si="151"/>
        <v>5.2426101505855982</v>
      </c>
      <c r="O351" s="12">
        <v>167.5</v>
      </c>
      <c r="P351" s="20">
        <f t="shared" si="152"/>
        <v>-1.0746268656716487</v>
      </c>
      <c r="Q351" s="12">
        <v>220.8</v>
      </c>
      <c r="R351" s="20">
        <f t="shared" si="153"/>
        <v>-13.134057971014492</v>
      </c>
      <c r="S351" s="12">
        <v>169.2</v>
      </c>
      <c r="T351" s="20">
        <f t="shared" si="154"/>
        <v>-5.9101654846332348E-2</v>
      </c>
      <c r="U351" s="12">
        <v>123.1</v>
      </c>
      <c r="V351" s="20">
        <f t="shared" si="155"/>
        <v>-1.2185215272136476</v>
      </c>
      <c r="W351" s="12">
        <v>193.6</v>
      </c>
      <c r="X351" s="20">
        <f t="shared" si="156"/>
        <v>1.9111570247933973</v>
      </c>
      <c r="Y351" s="12">
        <v>161.1</v>
      </c>
      <c r="Z351" s="20">
        <f t="shared" si="157"/>
        <v>5.1520794537554382</v>
      </c>
      <c r="AA351" s="12">
        <v>190.4</v>
      </c>
      <c r="AB351" s="20">
        <f t="shared" si="158"/>
        <v>-1.5756302521008403</v>
      </c>
      <c r="AC351" s="12">
        <v>181.8</v>
      </c>
      <c r="AD351" s="20">
        <f t="shared" si="159"/>
        <v>-2.2002200220021999</v>
      </c>
      <c r="AE351" s="12">
        <v>199.7</v>
      </c>
      <c r="AF351" s="20">
        <f t="shared" si="160"/>
        <v>-1.9028542814221248</v>
      </c>
      <c r="AG351" s="12">
        <v>175</v>
      </c>
      <c r="AH351" s="20">
        <f t="shared" si="161"/>
        <v>3.3714285714285745</v>
      </c>
      <c r="AI351" s="12">
        <v>161.69999999999999</v>
      </c>
      <c r="AJ351" s="20">
        <f t="shared" si="162"/>
        <v>7.7922077922078072</v>
      </c>
      <c r="AK351" s="12">
        <v>173</v>
      </c>
      <c r="AL351" s="20">
        <f t="shared" si="163"/>
        <v>3.988439306358385</v>
      </c>
      <c r="AM351" s="11" t="s">
        <v>157</v>
      </c>
      <c r="AN351" s="11">
        <f t="shared" si="173"/>
        <v>169.5</v>
      </c>
      <c r="AO351" s="20">
        <f t="shared" si="145"/>
        <v>1.0029498525073679</v>
      </c>
      <c r="AP351" s="12">
        <v>179.2</v>
      </c>
      <c r="AQ351" s="20">
        <f t="shared" si="164"/>
        <v>0.16741071428572063</v>
      </c>
      <c r="AR351" s="12">
        <v>165</v>
      </c>
      <c r="AS351" s="20">
        <f t="shared" si="165"/>
        <v>2.7272727272727271</v>
      </c>
      <c r="AT351" s="12">
        <v>173.8</v>
      </c>
      <c r="AU351" s="20">
        <f t="shared" si="166"/>
        <v>2.3014959723820483</v>
      </c>
      <c r="AV351" s="12">
        <v>158.19999999999999</v>
      </c>
      <c r="AW351" s="20">
        <f t="shared" si="167"/>
        <v>2.5916561314791546</v>
      </c>
      <c r="AX351" s="12">
        <v>165.8</v>
      </c>
      <c r="AY351" s="20">
        <f t="shared" si="168"/>
        <v>1.0856453558504118</v>
      </c>
      <c r="AZ351" s="12">
        <v>170.9</v>
      </c>
      <c r="BA351" s="20">
        <f t="shared" si="169"/>
        <v>1.2873025160912748</v>
      </c>
      <c r="BB351" s="12">
        <v>171.1</v>
      </c>
      <c r="BC351" s="20">
        <f t="shared" si="170"/>
        <v>-0.11689070718877186</v>
      </c>
      <c r="BD351" s="12">
        <v>166.1</v>
      </c>
      <c r="BE351" s="20">
        <f t="shared" si="171"/>
        <v>2.1673690547862701</v>
      </c>
      <c r="BF351" s="30">
        <v>174.1</v>
      </c>
      <c r="BG351" s="39">
        <f t="shared" si="172"/>
        <v>0.68925904652499548</v>
      </c>
    </row>
    <row r="352" spans="1:59" hidden="1" x14ac:dyDescent="0.3">
      <c r="A352" s="11" t="s">
        <v>35</v>
      </c>
      <c r="B352" s="12">
        <v>2022</v>
      </c>
      <c r="C352" s="11" t="s">
        <v>48</v>
      </c>
      <c r="D352" s="11">
        <f t="shared" si="146"/>
        <v>9</v>
      </c>
      <c r="E352" s="12">
        <v>163.5</v>
      </c>
      <c r="F352" s="32">
        <f t="shared" si="147"/>
        <v>0.73394495412843341</v>
      </c>
      <c r="G352" s="12">
        <v>209.2</v>
      </c>
      <c r="H352" s="20">
        <f t="shared" si="148"/>
        <v>-0.19120458891012299</v>
      </c>
      <c r="I352" s="12">
        <v>169.7</v>
      </c>
      <c r="J352" s="20">
        <f t="shared" si="149"/>
        <v>0.35356511490867576</v>
      </c>
      <c r="K352" s="12">
        <v>169.7</v>
      </c>
      <c r="L352" s="20">
        <f t="shared" si="150"/>
        <v>0.70713022981733475</v>
      </c>
      <c r="M352" s="12">
        <v>188.7</v>
      </c>
      <c r="N352" s="20">
        <f t="shared" si="151"/>
        <v>1.5368309485956575</v>
      </c>
      <c r="O352" s="12">
        <v>165.7</v>
      </c>
      <c r="P352" s="20">
        <f t="shared" si="152"/>
        <v>-2.1122510561255283</v>
      </c>
      <c r="Q352" s="12">
        <v>191.8</v>
      </c>
      <c r="R352" s="20">
        <f t="shared" si="153"/>
        <v>-3.6496350364963499</v>
      </c>
      <c r="S352" s="12">
        <v>169.1</v>
      </c>
      <c r="T352" s="20">
        <f t="shared" si="154"/>
        <v>0.35481963335304223</v>
      </c>
      <c r="U352" s="12">
        <v>121.6</v>
      </c>
      <c r="V352" s="20">
        <f t="shared" si="155"/>
        <v>-0.41118421052631576</v>
      </c>
      <c r="W352" s="12">
        <v>197.3</v>
      </c>
      <c r="X352" s="20">
        <f t="shared" si="156"/>
        <v>2.1794221996958858</v>
      </c>
      <c r="Y352" s="12">
        <v>169.4</v>
      </c>
      <c r="Z352" s="20">
        <f t="shared" si="157"/>
        <v>3.7780401416765086</v>
      </c>
      <c r="AA352" s="12">
        <v>187.4</v>
      </c>
      <c r="AB352" s="20">
        <f t="shared" si="158"/>
        <v>-0.96051227321238608</v>
      </c>
      <c r="AC352" s="12">
        <v>177.8</v>
      </c>
      <c r="AD352" s="20">
        <f t="shared" si="159"/>
        <v>-0.22497187851518879</v>
      </c>
      <c r="AE352" s="12">
        <v>195.9</v>
      </c>
      <c r="AF352" s="20">
        <f t="shared" si="160"/>
        <v>-0.51046452271567122</v>
      </c>
      <c r="AG352" s="12">
        <v>180.9</v>
      </c>
      <c r="AH352" s="20">
        <f t="shared" si="161"/>
        <v>2.8745163073521218</v>
      </c>
      <c r="AI352" s="12">
        <v>174.3</v>
      </c>
      <c r="AJ352" s="20">
        <f t="shared" si="162"/>
        <v>5.7946069994262732</v>
      </c>
      <c r="AK352" s="12">
        <v>179.9</v>
      </c>
      <c r="AL352" s="20">
        <f t="shared" si="163"/>
        <v>3.3351862145636466</v>
      </c>
      <c r="AM352" s="11" t="s">
        <v>157</v>
      </c>
      <c r="AN352" s="11">
        <f t="shared" si="173"/>
        <v>169.5</v>
      </c>
      <c r="AO352" s="20">
        <f t="shared" si="145"/>
        <v>1.0029498525073679</v>
      </c>
      <c r="AP352" s="12">
        <v>179.5</v>
      </c>
      <c r="AQ352" s="20">
        <f t="shared" si="164"/>
        <v>0.72423398328691435</v>
      </c>
      <c r="AR352" s="12">
        <v>169.5</v>
      </c>
      <c r="AS352" s="20">
        <f t="shared" si="165"/>
        <v>2.8908554572271421</v>
      </c>
      <c r="AT352" s="12">
        <v>177.8</v>
      </c>
      <c r="AU352" s="20">
        <f t="shared" si="166"/>
        <v>1.9122609673790647</v>
      </c>
      <c r="AV352" s="12">
        <v>162.30000000000001</v>
      </c>
      <c r="AW352" s="20">
        <f t="shared" si="167"/>
        <v>3.1423290203327134</v>
      </c>
      <c r="AX352" s="12">
        <v>167.6</v>
      </c>
      <c r="AY352" s="20">
        <f t="shared" si="168"/>
        <v>1.7899761336515514</v>
      </c>
      <c r="AZ352" s="12">
        <v>173.1</v>
      </c>
      <c r="BA352" s="20">
        <f t="shared" si="169"/>
        <v>1.9641825534373227</v>
      </c>
      <c r="BB352" s="12">
        <v>170.9</v>
      </c>
      <c r="BC352" s="20">
        <f t="shared" si="170"/>
        <v>0.64365125804563739</v>
      </c>
      <c r="BD352" s="12">
        <v>169.7</v>
      </c>
      <c r="BE352" s="20">
        <f t="shared" si="171"/>
        <v>2.4749558043606465</v>
      </c>
      <c r="BF352" s="30">
        <v>175.3</v>
      </c>
      <c r="BG352" s="39">
        <f t="shared" si="172"/>
        <v>1.483171705647458</v>
      </c>
    </row>
    <row r="353" spans="1:59" hidden="1" x14ac:dyDescent="0.3">
      <c r="A353" s="11" t="s">
        <v>30</v>
      </c>
      <c r="B353" s="12">
        <v>2022</v>
      </c>
      <c r="C353" s="11" t="s">
        <v>50</v>
      </c>
      <c r="D353" s="11">
        <f t="shared" si="146"/>
        <v>10</v>
      </c>
      <c r="E353" s="12">
        <v>164.7</v>
      </c>
      <c r="F353" s="32">
        <f t="shared" si="147"/>
        <v>1.0321797207043213</v>
      </c>
      <c r="G353" s="12">
        <v>208.8</v>
      </c>
      <c r="H353" s="20">
        <f t="shared" si="148"/>
        <v>2.9214559386973153</v>
      </c>
      <c r="I353" s="12">
        <v>170.3</v>
      </c>
      <c r="J353" s="20">
        <f t="shared" si="149"/>
        <v>0.93951849677040189</v>
      </c>
      <c r="K353" s="12">
        <v>170.9</v>
      </c>
      <c r="L353" s="20">
        <f t="shared" si="150"/>
        <v>5.8513750731418554E-2</v>
      </c>
      <c r="M353" s="12">
        <v>191.6</v>
      </c>
      <c r="N353" s="20">
        <f t="shared" si="151"/>
        <v>-7.2546972860125294</v>
      </c>
      <c r="O353" s="12">
        <v>162.19999999999999</v>
      </c>
      <c r="P353" s="20">
        <f t="shared" si="152"/>
        <v>2.1578298397040689</v>
      </c>
      <c r="Q353" s="12">
        <v>184.8</v>
      </c>
      <c r="R353" s="20">
        <f t="shared" si="153"/>
        <v>23.70129870129869</v>
      </c>
      <c r="S353" s="12">
        <v>169.7</v>
      </c>
      <c r="T353" s="20">
        <f t="shared" si="154"/>
        <v>0.11785503830289751</v>
      </c>
      <c r="U353" s="12">
        <v>121.1</v>
      </c>
      <c r="V353" s="20">
        <f t="shared" si="155"/>
        <v>1.8992568125516196</v>
      </c>
      <c r="W353" s="12">
        <v>201.6</v>
      </c>
      <c r="X353" s="20">
        <f t="shared" si="156"/>
        <v>-2.5793650793650738</v>
      </c>
      <c r="Y353" s="12">
        <v>175.8</v>
      </c>
      <c r="Z353" s="20">
        <f t="shared" si="157"/>
        <v>-8.0773606370876099</v>
      </c>
      <c r="AA353" s="12">
        <v>185.6</v>
      </c>
      <c r="AB353" s="20">
        <f t="shared" si="158"/>
        <v>3.178879310344831</v>
      </c>
      <c r="AC353" s="12">
        <v>177.4</v>
      </c>
      <c r="AD353" s="20">
        <f t="shared" si="159"/>
        <v>3.3258173618940274</v>
      </c>
      <c r="AE353" s="12">
        <v>194.9</v>
      </c>
      <c r="AF353" s="20">
        <f t="shared" si="160"/>
        <v>2.668034889687013</v>
      </c>
      <c r="AG353" s="12">
        <v>186.1</v>
      </c>
      <c r="AH353" s="20">
        <f t="shared" si="161"/>
        <v>-5.6958624395486268</v>
      </c>
      <c r="AI353" s="12">
        <v>184.4</v>
      </c>
      <c r="AJ353" s="20">
        <f t="shared" si="162"/>
        <v>-11.822125813449031</v>
      </c>
      <c r="AK353" s="12">
        <v>185.9</v>
      </c>
      <c r="AL353" s="20">
        <f t="shared" si="163"/>
        <v>-6.6164604626143149</v>
      </c>
      <c r="AM353" s="11" t="s">
        <v>32</v>
      </c>
      <c r="AN353" s="11">
        <v>171.2</v>
      </c>
      <c r="AO353" s="20">
        <f t="shared" si="145"/>
        <v>0.35046728971963947</v>
      </c>
      <c r="AP353" s="12">
        <v>180.8</v>
      </c>
      <c r="AQ353" s="20">
        <f t="shared" si="164"/>
        <v>-0.44247787610620093</v>
      </c>
      <c r="AR353" s="12">
        <v>174.4</v>
      </c>
      <c r="AS353" s="20">
        <f t="shared" si="165"/>
        <v>-4.8165137614678928</v>
      </c>
      <c r="AT353" s="12">
        <v>181.2</v>
      </c>
      <c r="AU353" s="20">
        <f t="shared" si="166"/>
        <v>-3.5871964679911703</v>
      </c>
      <c r="AV353" s="12">
        <v>167.4</v>
      </c>
      <c r="AW353" s="20">
        <f t="shared" si="167"/>
        <v>-5.1373954599761014</v>
      </c>
      <c r="AX353" s="12">
        <v>170.6</v>
      </c>
      <c r="AY353" s="20">
        <f t="shared" si="168"/>
        <v>-2.5205158264947145</v>
      </c>
      <c r="AZ353" s="12">
        <v>176.5</v>
      </c>
      <c r="BA353" s="20">
        <f t="shared" si="169"/>
        <v>-3.0028328611898081</v>
      </c>
      <c r="BB353" s="12">
        <v>172</v>
      </c>
      <c r="BC353" s="20">
        <f t="shared" si="170"/>
        <v>0.1744186046511694</v>
      </c>
      <c r="BD353" s="12">
        <v>173.9</v>
      </c>
      <c r="BE353" s="20">
        <f t="shared" si="171"/>
        <v>-4.0828062104657814</v>
      </c>
      <c r="BF353" s="30">
        <v>177.9</v>
      </c>
      <c r="BG353" s="39">
        <f t="shared" si="172"/>
        <v>-1.4614952220348478</v>
      </c>
    </row>
    <row r="354" spans="1:59" hidden="1" x14ac:dyDescent="0.3">
      <c r="A354" s="11" t="s">
        <v>33</v>
      </c>
      <c r="B354" s="12">
        <v>2022</v>
      </c>
      <c r="C354" s="11" t="s">
        <v>50</v>
      </c>
      <c r="D354" s="11">
        <f t="shared" si="146"/>
        <v>10</v>
      </c>
      <c r="E354" s="12">
        <v>166.4</v>
      </c>
      <c r="F354" s="32">
        <f t="shared" si="147"/>
        <v>-0.72115384615385636</v>
      </c>
      <c r="G354" s="12">
        <v>214.9</v>
      </c>
      <c r="H354" s="20">
        <f t="shared" si="148"/>
        <v>-1.8613308515588647</v>
      </c>
      <c r="I354" s="12">
        <v>171.9</v>
      </c>
      <c r="J354" s="20">
        <f t="shared" si="149"/>
        <v>-0.58173356602675974</v>
      </c>
      <c r="K354" s="12">
        <v>171</v>
      </c>
      <c r="L354" s="20">
        <f t="shared" si="150"/>
        <v>-5.8479532163739363E-2</v>
      </c>
      <c r="M354" s="12">
        <v>177.7</v>
      </c>
      <c r="N354" s="20">
        <f t="shared" si="151"/>
        <v>4.9521665728756394</v>
      </c>
      <c r="O354" s="12">
        <v>165.7</v>
      </c>
      <c r="P354" s="20">
        <f t="shared" si="152"/>
        <v>-1.146650573325273</v>
      </c>
      <c r="Q354" s="12">
        <v>228.6</v>
      </c>
      <c r="R354" s="20">
        <f t="shared" si="153"/>
        <v>-12.642169728783905</v>
      </c>
      <c r="S354" s="12">
        <v>169.9</v>
      </c>
      <c r="T354" s="20">
        <f t="shared" si="154"/>
        <v>-5.8858151854028443E-2</v>
      </c>
      <c r="U354" s="12">
        <v>123.4</v>
      </c>
      <c r="V354" s="20">
        <f t="shared" si="155"/>
        <v>-1.2155591572123177</v>
      </c>
      <c r="W354" s="12">
        <v>196.4</v>
      </c>
      <c r="X354" s="20">
        <f t="shared" si="156"/>
        <v>1.7820773930753562</v>
      </c>
      <c r="Y354" s="12">
        <v>161.6</v>
      </c>
      <c r="Z354" s="20">
        <f t="shared" si="157"/>
        <v>5.1361386138613936</v>
      </c>
      <c r="AA354" s="12">
        <v>191.5</v>
      </c>
      <c r="AB354" s="20">
        <f t="shared" si="158"/>
        <v>-1.6710182767623962</v>
      </c>
      <c r="AC354" s="12">
        <v>183.3</v>
      </c>
      <c r="AD354" s="20">
        <f t="shared" si="159"/>
        <v>-2.0185488270594747</v>
      </c>
      <c r="AE354" s="12">
        <v>200.1</v>
      </c>
      <c r="AF354" s="20">
        <f t="shared" si="160"/>
        <v>-1.8990504747626102</v>
      </c>
      <c r="AG354" s="12">
        <v>175.5</v>
      </c>
      <c r="AH354" s="20">
        <f t="shared" si="161"/>
        <v>3.6467236467236499</v>
      </c>
      <c r="AI354" s="12">
        <v>162.6</v>
      </c>
      <c r="AJ354" s="20">
        <f t="shared" si="162"/>
        <v>7.8105781057810688</v>
      </c>
      <c r="AK354" s="12">
        <v>173.6</v>
      </c>
      <c r="AL354" s="20">
        <f t="shared" si="163"/>
        <v>4.2626728110599119</v>
      </c>
      <c r="AM354" s="11" t="s">
        <v>158</v>
      </c>
      <c r="AN354" s="11">
        <f t="shared" si="173"/>
        <v>171.2</v>
      </c>
      <c r="AO354" s="20">
        <f t="shared" si="145"/>
        <v>0.35046728971963947</v>
      </c>
      <c r="AP354" s="12">
        <v>180</v>
      </c>
      <c r="AQ354" s="20">
        <f t="shared" si="164"/>
        <v>0.27777777777777779</v>
      </c>
      <c r="AR354" s="12">
        <v>166</v>
      </c>
      <c r="AS354" s="20">
        <f t="shared" si="165"/>
        <v>2.6506024096385574</v>
      </c>
      <c r="AT354" s="12">
        <v>174.7</v>
      </c>
      <c r="AU354" s="20">
        <f t="shared" si="166"/>
        <v>2.2896393817973668</v>
      </c>
      <c r="AV354" s="12">
        <v>158.80000000000001</v>
      </c>
      <c r="AW354" s="20">
        <f t="shared" si="167"/>
        <v>2.5818639798488627</v>
      </c>
      <c r="AX354" s="12">
        <v>166.3</v>
      </c>
      <c r="AY354" s="20">
        <f t="shared" si="168"/>
        <v>1.1425135297654703</v>
      </c>
      <c r="AZ354" s="12">
        <v>171.2</v>
      </c>
      <c r="BA354" s="20">
        <f t="shared" si="169"/>
        <v>1.2850467289719727</v>
      </c>
      <c r="BB354" s="12">
        <v>172.3</v>
      </c>
      <c r="BC354" s="20">
        <f t="shared" si="170"/>
        <v>-0.11607661056298145</v>
      </c>
      <c r="BD354" s="12">
        <v>166.8</v>
      </c>
      <c r="BE354" s="20">
        <f t="shared" si="171"/>
        <v>2.2182254196642619</v>
      </c>
      <c r="BF354" s="30">
        <v>175.3</v>
      </c>
      <c r="BG354" s="39">
        <f t="shared" si="172"/>
        <v>0.79863091842554312</v>
      </c>
    </row>
    <row r="355" spans="1:59" hidden="1" x14ac:dyDescent="0.3">
      <c r="A355" s="11" t="s">
        <v>35</v>
      </c>
      <c r="B355" s="12">
        <v>2022</v>
      </c>
      <c r="C355" s="11" t="s">
        <v>50</v>
      </c>
      <c r="D355" s="11">
        <f t="shared" si="146"/>
        <v>10</v>
      </c>
      <c r="E355" s="12">
        <v>165.2</v>
      </c>
      <c r="F355" s="32">
        <f t="shared" si="147"/>
        <v>1.0290556900726495</v>
      </c>
      <c r="G355" s="12">
        <v>210.9</v>
      </c>
      <c r="H355" s="20">
        <f t="shared" si="148"/>
        <v>-1.7543859649122886</v>
      </c>
      <c r="I355" s="12">
        <v>170.9</v>
      </c>
      <c r="J355" s="20">
        <f t="shared" si="149"/>
        <v>5.4417788180222253</v>
      </c>
      <c r="K355" s="12">
        <v>170.9</v>
      </c>
      <c r="L355" s="20">
        <f t="shared" si="150"/>
        <v>0.81919251023990969</v>
      </c>
      <c r="M355" s="12">
        <v>186.5</v>
      </c>
      <c r="N355" s="20">
        <f t="shared" si="151"/>
        <v>4.0214477211796247</v>
      </c>
      <c r="O355" s="12">
        <v>163.80000000000001</v>
      </c>
      <c r="P355" s="20">
        <f t="shared" si="152"/>
        <v>-2.8693528693528796</v>
      </c>
      <c r="Q355" s="12">
        <v>199.7</v>
      </c>
      <c r="R355" s="20">
        <f t="shared" si="153"/>
        <v>-14.071106659989981</v>
      </c>
      <c r="S355" s="12">
        <v>169.8</v>
      </c>
      <c r="T355" s="20">
        <f t="shared" si="154"/>
        <v>0.23557126030622921</v>
      </c>
      <c r="U355" s="12">
        <v>121.9</v>
      </c>
      <c r="V355" s="20">
        <f t="shared" si="155"/>
        <v>-0.32813781788351576</v>
      </c>
      <c r="W355" s="12">
        <v>199.9</v>
      </c>
      <c r="X355" s="20">
        <f t="shared" si="156"/>
        <v>2.4512256128064061</v>
      </c>
      <c r="Y355" s="12">
        <v>169.9</v>
      </c>
      <c r="Z355" s="20">
        <f t="shared" si="157"/>
        <v>3.8257798705120658</v>
      </c>
      <c r="AA355" s="12">
        <v>188.3</v>
      </c>
      <c r="AB355" s="20">
        <f t="shared" si="158"/>
        <v>-0.74349442379182451</v>
      </c>
      <c r="AC355" s="12">
        <v>179.6</v>
      </c>
      <c r="AD355" s="20">
        <f t="shared" si="159"/>
        <v>-1.6703786191536749</v>
      </c>
      <c r="AE355" s="12">
        <v>196.3</v>
      </c>
      <c r="AF355" s="20">
        <f t="shared" si="160"/>
        <v>-0.40753948038716831</v>
      </c>
      <c r="AG355" s="12">
        <v>181.9</v>
      </c>
      <c r="AH355" s="20">
        <f t="shared" si="161"/>
        <v>2.9136888400219805</v>
      </c>
      <c r="AI355" s="12">
        <v>175.3</v>
      </c>
      <c r="AJ355" s="20">
        <f t="shared" si="162"/>
        <v>5.647461494580706</v>
      </c>
      <c r="AK355" s="12">
        <v>181</v>
      </c>
      <c r="AL355" s="20">
        <f t="shared" si="163"/>
        <v>3.2596685082872958</v>
      </c>
      <c r="AM355" s="11" t="s">
        <v>158</v>
      </c>
      <c r="AN355" s="11">
        <f t="shared" si="173"/>
        <v>171.2</v>
      </c>
      <c r="AO355" s="20">
        <f t="shared" si="145"/>
        <v>0.35046728971963947</v>
      </c>
      <c r="AP355" s="12">
        <v>180.5</v>
      </c>
      <c r="AQ355" s="20">
        <f t="shared" si="164"/>
        <v>0.77562326869806408</v>
      </c>
      <c r="AR355" s="12">
        <v>170.4</v>
      </c>
      <c r="AS355" s="20">
        <f t="shared" si="165"/>
        <v>2.9929577464788699</v>
      </c>
      <c r="AT355" s="12">
        <v>178.7</v>
      </c>
      <c r="AU355" s="20">
        <f t="shared" si="166"/>
        <v>2.0145495243424865</v>
      </c>
      <c r="AV355" s="12">
        <v>162.9</v>
      </c>
      <c r="AW355" s="20">
        <f t="shared" si="167"/>
        <v>2.8238182934315494</v>
      </c>
      <c r="AX355" s="12">
        <v>168.2</v>
      </c>
      <c r="AY355" s="20">
        <f t="shared" si="168"/>
        <v>1.5457788347205843</v>
      </c>
      <c r="AZ355" s="12">
        <v>173.4</v>
      </c>
      <c r="BA355" s="20">
        <f t="shared" si="169"/>
        <v>2.0184544405997693</v>
      </c>
      <c r="BB355" s="12">
        <v>172.1</v>
      </c>
      <c r="BC355" s="20">
        <f t="shared" si="170"/>
        <v>0.75537478210343489</v>
      </c>
      <c r="BD355" s="12">
        <v>170.5</v>
      </c>
      <c r="BE355" s="20">
        <f t="shared" si="171"/>
        <v>2.4046920821114335</v>
      </c>
      <c r="BF355" s="30">
        <v>176.7</v>
      </c>
      <c r="BG355" s="39">
        <f t="shared" si="172"/>
        <v>0.62252405206566086</v>
      </c>
    </row>
    <row r="356" spans="1:59" hidden="1" x14ac:dyDescent="0.3">
      <c r="A356" s="11" t="s">
        <v>30</v>
      </c>
      <c r="B356" s="12">
        <v>2022</v>
      </c>
      <c r="C356" s="11" t="s">
        <v>53</v>
      </c>
      <c r="D356" s="11">
        <f t="shared" si="146"/>
        <v>11</v>
      </c>
      <c r="E356" s="12">
        <v>166.9</v>
      </c>
      <c r="F356" s="32">
        <f t="shared" si="147"/>
        <v>0.89874176153385255</v>
      </c>
      <c r="G356" s="12">
        <v>207.2</v>
      </c>
      <c r="H356" s="20">
        <f t="shared" si="148"/>
        <v>2.9922779922780007</v>
      </c>
      <c r="I356" s="12">
        <v>180.2</v>
      </c>
      <c r="J356" s="20">
        <f t="shared" si="149"/>
        <v>1.6648168701442843</v>
      </c>
      <c r="K356" s="12">
        <v>172.3</v>
      </c>
      <c r="L356" s="20">
        <f t="shared" si="150"/>
        <v>0</v>
      </c>
      <c r="M356" s="12">
        <v>194</v>
      </c>
      <c r="N356" s="20">
        <f t="shared" si="151"/>
        <v>-7.216494845360824</v>
      </c>
      <c r="O356" s="12">
        <v>159.1</v>
      </c>
      <c r="P356" s="20">
        <f t="shared" si="152"/>
        <v>2.1998742928975488</v>
      </c>
      <c r="Q356" s="12">
        <v>171.6</v>
      </c>
      <c r="R356" s="20">
        <f t="shared" si="153"/>
        <v>19.755244755244757</v>
      </c>
      <c r="S356" s="12">
        <v>170.2</v>
      </c>
      <c r="T356" s="20">
        <f t="shared" si="154"/>
        <v>0.47003525264395507</v>
      </c>
      <c r="U356" s="12">
        <v>121.5</v>
      </c>
      <c r="V356" s="20">
        <f t="shared" si="155"/>
        <v>1.5637860082304573</v>
      </c>
      <c r="W356" s="12">
        <v>204.8</v>
      </c>
      <c r="X356" s="20">
        <f t="shared" si="156"/>
        <v>-2.9296875</v>
      </c>
      <c r="Y356" s="12">
        <v>176.4</v>
      </c>
      <c r="Z356" s="20">
        <f t="shared" si="157"/>
        <v>-8.1065759637188268</v>
      </c>
      <c r="AA356" s="12">
        <v>186.9</v>
      </c>
      <c r="AB356" s="20">
        <f t="shared" si="158"/>
        <v>2.9427501337613697</v>
      </c>
      <c r="AC356" s="12">
        <v>176.6</v>
      </c>
      <c r="AD356" s="20">
        <f t="shared" si="159"/>
        <v>2.6613816534541432</v>
      </c>
      <c r="AE356" s="12">
        <v>195.5</v>
      </c>
      <c r="AF356" s="20">
        <f t="shared" si="160"/>
        <v>2.60869565217391</v>
      </c>
      <c r="AG356" s="12">
        <v>187.2</v>
      </c>
      <c r="AH356" s="20">
        <f t="shared" si="161"/>
        <v>-5.6089743589743595</v>
      </c>
      <c r="AI356" s="12">
        <v>185.2</v>
      </c>
      <c r="AJ356" s="20">
        <f t="shared" si="162"/>
        <v>-11.717062634989194</v>
      </c>
      <c r="AK356" s="12">
        <v>186.9</v>
      </c>
      <c r="AL356" s="20">
        <f t="shared" si="163"/>
        <v>-6.5275548421615923</v>
      </c>
      <c r="AM356" s="11" t="s">
        <v>32</v>
      </c>
      <c r="AN356" s="11">
        <v>171.8</v>
      </c>
      <c r="AO356" s="20">
        <f t="shared" si="145"/>
        <v>-0.64027939464494921</v>
      </c>
      <c r="AP356" s="12">
        <v>181.9</v>
      </c>
      <c r="AQ356" s="20">
        <f t="shared" si="164"/>
        <v>-0.87960417811984293</v>
      </c>
      <c r="AR356" s="12">
        <v>175.5</v>
      </c>
      <c r="AS356" s="20">
        <f t="shared" si="165"/>
        <v>-4.9002849002848974</v>
      </c>
      <c r="AT356" s="12">
        <v>182.3</v>
      </c>
      <c r="AU356" s="20">
        <f t="shared" si="166"/>
        <v>-3.5655512890839272</v>
      </c>
      <c r="AV356" s="12">
        <v>167.5</v>
      </c>
      <c r="AW356" s="20">
        <f t="shared" si="167"/>
        <v>-5.1343283582089523</v>
      </c>
      <c r="AX356" s="12">
        <v>170.8</v>
      </c>
      <c r="AY356" s="20">
        <f t="shared" si="168"/>
        <v>-2.4004683840749546</v>
      </c>
      <c r="AZ356" s="12">
        <v>176.9</v>
      </c>
      <c r="BA356" s="20">
        <f t="shared" si="169"/>
        <v>-3.0525720746184315</v>
      </c>
      <c r="BB356" s="12">
        <v>173.4</v>
      </c>
      <c r="BC356" s="20">
        <f t="shared" si="170"/>
        <v>0.23068050749711974</v>
      </c>
      <c r="BD356" s="12">
        <v>174.6</v>
      </c>
      <c r="BE356" s="20">
        <f t="shared" si="171"/>
        <v>-4.1237113402061789</v>
      </c>
      <c r="BF356" s="30">
        <v>177.8</v>
      </c>
      <c r="BG356" s="39">
        <f t="shared" si="172"/>
        <v>-2.0809898762654764</v>
      </c>
    </row>
    <row r="357" spans="1:59" hidden="1" x14ac:dyDescent="0.3">
      <c r="A357" s="11" t="s">
        <v>33</v>
      </c>
      <c r="B357" s="12">
        <v>2022</v>
      </c>
      <c r="C357" s="11" t="s">
        <v>53</v>
      </c>
      <c r="D357" s="11">
        <f t="shared" si="146"/>
        <v>11</v>
      </c>
      <c r="E357" s="12">
        <v>168.4</v>
      </c>
      <c r="F357" s="32">
        <f t="shared" si="147"/>
        <v>-0.59382422802850354</v>
      </c>
      <c r="G357" s="12">
        <v>213.4</v>
      </c>
      <c r="H357" s="20">
        <f t="shared" si="148"/>
        <v>-1.874414245548266</v>
      </c>
      <c r="I357" s="12">
        <v>183.2</v>
      </c>
      <c r="J357" s="20">
        <f t="shared" si="149"/>
        <v>-0.98253275109169369</v>
      </c>
      <c r="K357" s="12">
        <v>172.3</v>
      </c>
      <c r="L357" s="20">
        <f t="shared" si="150"/>
        <v>0</v>
      </c>
      <c r="M357" s="12">
        <v>180</v>
      </c>
      <c r="N357" s="20">
        <f t="shared" si="151"/>
        <v>4.9444444444444482</v>
      </c>
      <c r="O357" s="12">
        <v>162.6</v>
      </c>
      <c r="P357" s="20">
        <f t="shared" si="152"/>
        <v>-1.1685116851168549</v>
      </c>
      <c r="Q357" s="12">
        <v>205.5</v>
      </c>
      <c r="R357" s="20">
        <f t="shared" si="153"/>
        <v>-10.900243309002436</v>
      </c>
      <c r="S357" s="12">
        <v>171</v>
      </c>
      <c r="T357" s="20">
        <f t="shared" si="154"/>
        <v>-0.29239766081871343</v>
      </c>
      <c r="U357" s="12">
        <v>123.4</v>
      </c>
      <c r="V357" s="20">
        <f t="shared" si="155"/>
        <v>-1.0534846029173512</v>
      </c>
      <c r="W357" s="12">
        <v>198.8</v>
      </c>
      <c r="X357" s="20">
        <f t="shared" si="156"/>
        <v>2.0120724346076457</v>
      </c>
      <c r="Y357" s="12">
        <v>162.1</v>
      </c>
      <c r="Z357" s="20">
        <f t="shared" si="157"/>
        <v>5.1202961135101859</v>
      </c>
      <c r="AA357" s="12">
        <v>192.4</v>
      </c>
      <c r="AB357" s="20">
        <f t="shared" si="158"/>
        <v>-1.5072765072765102</v>
      </c>
      <c r="AC357" s="12">
        <v>181.3</v>
      </c>
      <c r="AD357" s="20">
        <f t="shared" si="159"/>
        <v>-1.6547159404302261</v>
      </c>
      <c r="AE357" s="12">
        <v>200.6</v>
      </c>
      <c r="AF357" s="20">
        <f t="shared" si="160"/>
        <v>-1.8444666001993963</v>
      </c>
      <c r="AG357" s="12">
        <v>176.7</v>
      </c>
      <c r="AH357" s="20">
        <f t="shared" si="161"/>
        <v>3.6219581211092282</v>
      </c>
      <c r="AI357" s="12">
        <v>163.5</v>
      </c>
      <c r="AJ357" s="20">
        <f t="shared" si="162"/>
        <v>7.76758409785932</v>
      </c>
      <c r="AK357" s="12">
        <v>174.7</v>
      </c>
      <c r="AL357" s="20">
        <f t="shared" si="163"/>
        <v>4.235832856325132</v>
      </c>
      <c r="AM357" s="11" t="s">
        <v>159</v>
      </c>
      <c r="AN357" s="11">
        <f t="shared" si="173"/>
        <v>171.8</v>
      </c>
      <c r="AO357" s="20">
        <f t="shared" si="145"/>
        <v>-0.64027939464494921</v>
      </c>
      <c r="AP357" s="12">
        <v>180.3</v>
      </c>
      <c r="AQ357" s="20">
        <f t="shared" si="164"/>
        <v>0.55463117027176922</v>
      </c>
      <c r="AR357" s="12">
        <v>166.9</v>
      </c>
      <c r="AS357" s="20">
        <f t="shared" si="165"/>
        <v>2.6962252846015575</v>
      </c>
      <c r="AT357" s="12">
        <v>175.8</v>
      </c>
      <c r="AU357" s="20">
        <f t="shared" si="166"/>
        <v>2.2753128555176336</v>
      </c>
      <c r="AV357" s="12">
        <v>158.9</v>
      </c>
      <c r="AW357" s="20">
        <f t="shared" si="167"/>
        <v>2.5802391441157924</v>
      </c>
      <c r="AX357" s="12">
        <v>166.7</v>
      </c>
      <c r="AY357" s="20">
        <f t="shared" si="168"/>
        <v>1.0797840431913686</v>
      </c>
      <c r="AZ357" s="12">
        <v>171.5</v>
      </c>
      <c r="BA357" s="20">
        <f t="shared" si="169"/>
        <v>1.2827988338192353</v>
      </c>
      <c r="BB357" s="12">
        <v>173.8</v>
      </c>
      <c r="BC357" s="20">
        <f t="shared" si="170"/>
        <v>-0.11507479861911221</v>
      </c>
      <c r="BD357" s="12">
        <v>167.4</v>
      </c>
      <c r="BE357" s="20">
        <f t="shared" si="171"/>
        <v>2.2102747909199456</v>
      </c>
      <c r="BF357" s="30">
        <v>174.1</v>
      </c>
      <c r="BG357" s="39">
        <f t="shared" si="172"/>
        <v>1.3785180930499745</v>
      </c>
    </row>
    <row r="358" spans="1:59" hidden="1" x14ac:dyDescent="0.3">
      <c r="A358" s="11" t="s">
        <v>35</v>
      </c>
      <c r="B358" s="12">
        <v>2022</v>
      </c>
      <c r="C358" s="11" t="s">
        <v>53</v>
      </c>
      <c r="D358" s="11">
        <f t="shared" si="146"/>
        <v>11</v>
      </c>
      <c r="E358" s="12">
        <v>167.4</v>
      </c>
      <c r="F358" s="32">
        <f t="shared" si="147"/>
        <v>0.83632019115890432</v>
      </c>
      <c r="G358" s="12">
        <v>209.4</v>
      </c>
      <c r="H358" s="20">
        <f t="shared" si="148"/>
        <v>-1.1938872970391594</v>
      </c>
      <c r="I358" s="12">
        <v>181.4</v>
      </c>
      <c r="J358" s="20">
        <f t="shared" si="149"/>
        <v>4.2447629547960251</v>
      </c>
      <c r="K358" s="12">
        <v>172.3</v>
      </c>
      <c r="L358" s="20">
        <f t="shared" si="150"/>
        <v>0.63842135809634026</v>
      </c>
      <c r="M358" s="12">
        <v>188.9</v>
      </c>
      <c r="N358" s="20">
        <f t="shared" si="151"/>
        <v>2.6469031233456857</v>
      </c>
      <c r="O358" s="12">
        <v>160.69999999999999</v>
      </c>
      <c r="P358" s="20">
        <f t="shared" si="152"/>
        <v>-2.4891101431238334</v>
      </c>
      <c r="Q358" s="12">
        <v>183.1</v>
      </c>
      <c r="R358" s="20">
        <f t="shared" si="153"/>
        <v>-17.968323320589846</v>
      </c>
      <c r="S358" s="12">
        <v>170.5</v>
      </c>
      <c r="T358" s="20">
        <f t="shared" si="154"/>
        <v>0</v>
      </c>
      <c r="U358" s="12">
        <v>122.1</v>
      </c>
      <c r="V358" s="20">
        <f t="shared" si="155"/>
        <v>-0.73710073710073021</v>
      </c>
      <c r="W358" s="12">
        <v>202.8</v>
      </c>
      <c r="X358" s="20">
        <f t="shared" si="156"/>
        <v>2.317554240631158</v>
      </c>
      <c r="Y358" s="12">
        <v>170.4</v>
      </c>
      <c r="Z358" s="20">
        <f t="shared" si="157"/>
        <v>3.7558685446009425</v>
      </c>
      <c r="AA358" s="12">
        <v>189.5</v>
      </c>
      <c r="AB358" s="20">
        <f t="shared" si="158"/>
        <v>-0.94986807387863403</v>
      </c>
      <c r="AC358" s="12">
        <v>178.3</v>
      </c>
      <c r="AD358" s="20">
        <f t="shared" si="159"/>
        <v>-2.1873247335950676</v>
      </c>
      <c r="AE358" s="12">
        <v>196.9</v>
      </c>
      <c r="AF358" s="20">
        <f t="shared" si="160"/>
        <v>-0.50787201625190448</v>
      </c>
      <c r="AG358" s="12">
        <v>183.1</v>
      </c>
      <c r="AH358" s="20">
        <f t="shared" si="161"/>
        <v>2.7307482250136537</v>
      </c>
      <c r="AI358" s="12">
        <v>176.2</v>
      </c>
      <c r="AJ358" s="20">
        <f t="shared" si="162"/>
        <v>5.5051078320090907</v>
      </c>
      <c r="AK358" s="12">
        <v>182.1</v>
      </c>
      <c r="AL358" s="20">
        <f t="shared" si="163"/>
        <v>3.1301482701812287</v>
      </c>
      <c r="AM358" s="11" t="s">
        <v>159</v>
      </c>
      <c r="AN358" s="11">
        <f t="shared" si="173"/>
        <v>171.8</v>
      </c>
      <c r="AO358" s="20">
        <f t="shared" si="145"/>
        <v>-0.64027939464494921</v>
      </c>
      <c r="AP358" s="12">
        <v>181.3</v>
      </c>
      <c r="AQ358" s="20">
        <f t="shared" si="164"/>
        <v>0.82735797021511304</v>
      </c>
      <c r="AR358" s="12">
        <v>171.4</v>
      </c>
      <c r="AS358" s="20">
        <f t="shared" si="165"/>
        <v>2.9171528588098017</v>
      </c>
      <c r="AT358" s="12">
        <v>179.8</v>
      </c>
      <c r="AU358" s="20">
        <f t="shared" si="166"/>
        <v>2.0578420467185699</v>
      </c>
      <c r="AV358" s="12">
        <v>163</v>
      </c>
      <c r="AW358" s="20">
        <f t="shared" si="167"/>
        <v>2.9447852760736266</v>
      </c>
      <c r="AX358" s="12">
        <v>168.5</v>
      </c>
      <c r="AY358" s="20">
        <f t="shared" si="168"/>
        <v>1.6023738872403492</v>
      </c>
      <c r="AZ358" s="12">
        <v>173.7</v>
      </c>
      <c r="BA358" s="20">
        <f t="shared" si="169"/>
        <v>2.0725388601036401</v>
      </c>
      <c r="BB358" s="12">
        <v>173.6</v>
      </c>
      <c r="BC358" s="20">
        <f t="shared" si="170"/>
        <v>1.2096774193548356</v>
      </c>
      <c r="BD358" s="12">
        <v>171.1</v>
      </c>
      <c r="BE358" s="20">
        <f t="shared" si="171"/>
        <v>2.5715955581531302</v>
      </c>
      <c r="BF358" s="30">
        <v>176.5</v>
      </c>
      <c r="BG358" s="39">
        <f t="shared" si="172"/>
        <v>0.33994334277620075</v>
      </c>
    </row>
    <row r="359" spans="1:59" hidden="1" x14ac:dyDescent="0.3">
      <c r="A359" s="11" t="s">
        <v>30</v>
      </c>
      <c r="B359" s="12">
        <v>2022</v>
      </c>
      <c r="C359" s="11" t="s">
        <v>55</v>
      </c>
      <c r="D359" s="11">
        <f t="shared" si="146"/>
        <v>12</v>
      </c>
      <c r="E359" s="12">
        <v>168.8</v>
      </c>
      <c r="F359" s="32">
        <f t="shared" si="147"/>
        <v>0.82938388625591075</v>
      </c>
      <c r="G359" s="12">
        <v>206.9</v>
      </c>
      <c r="H359" s="20">
        <f t="shared" si="148"/>
        <v>2.8999516674722088</v>
      </c>
      <c r="I359" s="12">
        <v>189.1</v>
      </c>
      <c r="J359" s="20">
        <f t="shared" si="149"/>
        <v>1.4806980433633059</v>
      </c>
      <c r="K359" s="12">
        <v>173.4</v>
      </c>
      <c r="L359" s="20">
        <f t="shared" si="150"/>
        <v>0.28835063437139563</v>
      </c>
      <c r="M359" s="12">
        <v>193.9</v>
      </c>
      <c r="N359" s="20">
        <f t="shared" si="151"/>
        <v>-7.632800412583812</v>
      </c>
      <c r="O359" s="12">
        <v>156.69999999999999</v>
      </c>
      <c r="P359" s="20">
        <f t="shared" si="152"/>
        <v>1.786853860880671</v>
      </c>
      <c r="Q359" s="12">
        <v>150.19999999999999</v>
      </c>
      <c r="R359" s="20">
        <f t="shared" si="153"/>
        <v>18.974700399467377</v>
      </c>
      <c r="S359" s="12">
        <v>170.5</v>
      </c>
      <c r="T359" s="20">
        <f t="shared" si="154"/>
        <v>0.4692082111437017</v>
      </c>
      <c r="U359" s="12">
        <v>121.2</v>
      </c>
      <c r="V359" s="20">
        <f t="shared" si="155"/>
        <v>1.5676567656765605</v>
      </c>
      <c r="W359" s="12">
        <v>207.5</v>
      </c>
      <c r="X359" s="20">
        <f t="shared" si="156"/>
        <v>-3.3734939759036147</v>
      </c>
      <c r="Y359" s="12">
        <v>176.8</v>
      </c>
      <c r="Z359" s="20">
        <f t="shared" si="157"/>
        <v>-7.9185520361990944</v>
      </c>
      <c r="AA359" s="12">
        <v>187.7</v>
      </c>
      <c r="AB359" s="20">
        <f t="shared" si="158"/>
        <v>2.9834842834310189</v>
      </c>
      <c r="AC359" s="12">
        <v>174.4</v>
      </c>
      <c r="AD359" s="20">
        <f t="shared" si="159"/>
        <v>2.4082568807339384</v>
      </c>
      <c r="AE359" s="12">
        <v>195.9</v>
      </c>
      <c r="AF359" s="20">
        <f t="shared" si="160"/>
        <v>2.6544155181214846</v>
      </c>
      <c r="AG359" s="12">
        <v>188.1</v>
      </c>
      <c r="AH359" s="20">
        <f t="shared" si="161"/>
        <v>-5.5289739500265851</v>
      </c>
      <c r="AI359" s="12">
        <v>185.9</v>
      </c>
      <c r="AJ359" s="20">
        <f t="shared" si="162"/>
        <v>-11.511565357719206</v>
      </c>
      <c r="AK359" s="12">
        <v>187.8</v>
      </c>
      <c r="AL359" s="20">
        <f t="shared" si="163"/>
        <v>-6.4430244941427173</v>
      </c>
      <c r="AM359" s="11" t="s">
        <v>32</v>
      </c>
      <c r="AN359" s="11">
        <v>170.7</v>
      </c>
      <c r="AO359" s="20">
        <f t="shared" si="145"/>
        <v>0.82015231400117505</v>
      </c>
      <c r="AP359" s="12">
        <v>182.8</v>
      </c>
      <c r="AQ359" s="20">
        <f t="shared" si="164"/>
        <v>-1.2035010940919129</v>
      </c>
      <c r="AR359" s="12">
        <v>176.4</v>
      </c>
      <c r="AS359" s="20">
        <f t="shared" si="165"/>
        <v>-5.1587301587301555</v>
      </c>
      <c r="AT359" s="12">
        <v>183.5</v>
      </c>
      <c r="AU359" s="20">
        <f t="shared" si="166"/>
        <v>-3.4332425068119954</v>
      </c>
      <c r="AV359" s="12">
        <v>167.8</v>
      </c>
      <c r="AW359" s="20">
        <f t="shared" si="167"/>
        <v>-5.0059594755661534</v>
      </c>
      <c r="AX359" s="12">
        <v>171.2</v>
      </c>
      <c r="AY359" s="20">
        <f t="shared" si="168"/>
        <v>-2.3948598130841088</v>
      </c>
      <c r="AZ359" s="12">
        <v>177.3</v>
      </c>
      <c r="BA359" s="20">
        <f t="shared" si="169"/>
        <v>-3.102086858432036</v>
      </c>
      <c r="BB359" s="12">
        <v>175.7</v>
      </c>
      <c r="BC359" s="20">
        <f t="shared" si="170"/>
        <v>0.17074558907228879</v>
      </c>
      <c r="BD359" s="12">
        <v>175.5</v>
      </c>
      <c r="BE359" s="20">
        <f t="shared" si="171"/>
        <v>-4.1595441595441658</v>
      </c>
      <c r="BF359" s="30">
        <v>177.1</v>
      </c>
      <c r="BG359" s="39">
        <f t="shared" si="172"/>
        <v>-1.6939582156973461</v>
      </c>
    </row>
    <row r="360" spans="1:59" hidden="1" x14ac:dyDescent="0.3">
      <c r="A360" s="11" t="s">
        <v>33</v>
      </c>
      <c r="B360" s="12">
        <v>2022</v>
      </c>
      <c r="C360" s="11" t="s">
        <v>55</v>
      </c>
      <c r="D360" s="11">
        <f t="shared" si="146"/>
        <v>12</v>
      </c>
      <c r="E360" s="12">
        <v>170.2</v>
      </c>
      <c r="F360" s="32">
        <f t="shared" si="147"/>
        <v>-0.58754406580493534</v>
      </c>
      <c r="G360" s="12">
        <v>212.9</v>
      </c>
      <c r="H360" s="20">
        <f t="shared" si="148"/>
        <v>-1.8318459370596549</v>
      </c>
      <c r="I360" s="12">
        <v>191.9</v>
      </c>
      <c r="J360" s="20">
        <f t="shared" si="149"/>
        <v>-0.88587806149036841</v>
      </c>
      <c r="K360" s="12">
        <v>173.9</v>
      </c>
      <c r="L360" s="20">
        <f t="shared" si="150"/>
        <v>-0.17251293847039181</v>
      </c>
      <c r="M360" s="12">
        <v>179.1</v>
      </c>
      <c r="N360" s="20">
        <f t="shared" si="151"/>
        <v>5.2484645449469607</v>
      </c>
      <c r="O360" s="12">
        <v>159.5</v>
      </c>
      <c r="P360" s="20">
        <f t="shared" si="152"/>
        <v>-0.94043887147335425</v>
      </c>
      <c r="Q360" s="12">
        <v>178.7</v>
      </c>
      <c r="R360" s="20">
        <f t="shared" si="153"/>
        <v>-10.520425293788463</v>
      </c>
      <c r="S360" s="12">
        <v>171.3</v>
      </c>
      <c r="T360" s="20">
        <f t="shared" si="154"/>
        <v>-0.29188558085230587</v>
      </c>
      <c r="U360" s="12">
        <v>123.1</v>
      </c>
      <c r="V360" s="20">
        <f t="shared" si="155"/>
        <v>-1.0560519902518255</v>
      </c>
      <c r="W360" s="12">
        <v>200.5</v>
      </c>
      <c r="X360" s="20">
        <f t="shared" si="156"/>
        <v>2.3441396508728123</v>
      </c>
      <c r="Y360" s="12">
        <v>162.80000000000001</v>
      </c>
      <c r="Z360" s="20">
        <f t="shared" si="157"/>
        <v>5.0368550368550293</v>
      </c>
      <c r="AA360" s="12">
        <v>193.3</v>
      </c>
      <c r="AB360" s="20">
        <f t="shared" si="158"/>
        <v>-1.5519917227108122</v>
      </c>
      <c r="AC360" s="12">
        <v>178.6</v>
      </c>
      <c r="AD360" s="20">
        <f t="shared" si="159"/>
        <v>-1.5117581187010014</v>
      </c>
      <c r="AE360" s="12">
        <v>201.1</v>
      </c>
      <c r="AF360" s="20">
        <f t="shared" si="160"/>
        <v>-1.8896071606166003</v>
      </c>
      <c r="AG360" s="12">
        <v>177.7</v>
      </c>
      <c r="AH360" s="20">
        <f t="shared" si="161"/>
        <v>3.5453010692177891</v>
      </c>
      <c r="AI360" s="12">
        <v>164.5</v>
      </c>
      <c r="AJ360" s="20">
        <f t="shared" si="162"/>
        <v>7.598784194528875</v>
      </c>
      <c r="AK360" s="12">
        <v>175.7</v>
      </c>
      <c r="AL360" s="20">
        <f t="shared" si="163"/>
        <v>4.1548093340922092</v>
      </c>
      <c r="AM360" s="11" t="s">
        <v>160</v>
      </c>
      <c r="AN360" s="11">
        <f t="shared" si="173"/>
        <v>170.7</v>
      </c>
      <c r="AO360" s="20">
        <f t="shared" si="145"/>
        <v>0.82015231400117505</v>
      </c>
      <c r="AP360" s="12">
        <v>180.6</v>
      </c>
      <c r="AQ360" s="20">
        <f t="shared" si="164"/>
        <v>0.77519379844961556</v>
      </c>
      <c r="AR360" s="12">
        <v>167.3</v>
      </c>
      <c r="AS360" s="20">
        <f t="shared" si="165"/>
        <v>2.8690974297668754</v>
      </c>
      <c r="AT360" s="12">
        <v>177.2</v>
      </c>
      <c r="AU360" s="20">
        <f t="shared" si="166"/>
        <v>2.2009029345372495</v>
      </c>
      <c r="AV360" s="12">
        <v>159.4</v>
      </c>
      <c r="AW360" s="20">
        <f t="shared" si="167"/>
        <v>2.5094102885821834</v>
      </c>
      <c r="AX360" s="12">
        <v>167.1</v>
      </c>
      <c r="AY360" s="20">
        <f t="shared" si="168"/>
        <v>1.0771992818671523</v>
      </c>
      <c r="AZ360" s="12">
        <v>171.8</v>
      </c>
      <c r="BA360" s="20">
        <f t="shared" si="169"/>
        <v>1.3387660069848561</v>
      </c>
      <c r="BB360" s="12">
        <v>176</v>
      </c>
      <c r="BC360" s="20">
        <f t="shared" si="170"/>
        <v>-0.11363636363635717</v>
      </c>
      <c r="BD360" s="12">
        <v>168.2</v>
      </c>
      <c r="BE360" s="20">
        <f t="shared" si="171"/>
        <v>2.2592152199762254</v>
      </c>
      <c r="BF360" s="30">
        <v>174.1</v>
      </c>
      <c r="BG360" s="39">
        <f t="shared" si="172"/>
        <v>0.91901206203331087</v>
      </c>
    </row>
    <row r="361" spans="1:59" hidden="1" x14ac:dyDescent="0.3">
      <c r="A361" s="11" t="s">
        <v>35</v>
      </c>
      <c r="B361" s="12">
        <v>2022</v>
      </c>
      <c r="C361" s="11" t="s">
        <v>55</v>
      </c>
      <c r="D361" s="11">
        <f t="shared" si="146"/>
        <v>12</v>
      </c>
      <c r="E361" s="12">
        <v>169.2</v>
      </c>
      <c r="F361" s="32">
        <f t="shared" si="147"/>
        <v>2.8368794326241202</v>
      </c>
      <c r="G361" s="12">
        <v>209</v>
      </c>
      <c r="H361" s="20">
        <f t="shared" si="148"/>
        <v>-0.3349282296650663</v>
      </c>
      <c r="I361" s="12">
        <v>190.2</v>
      </c>
      <c r="J361" s="20">
        <f t="shared" si="149"/>
        <v>1.41955835962146</v>
      </c>
      <c r="K361" s="12">
        <v>173.6</v>
      </c>
      <c r="L361" s="20">
        <f t="shared" si="150"/>
        <v>0.40322580645162276</v>
      </c>
      <c r="M361" s="12">
        <v>188.5</v>
      </c>
      <c r="N361" s="20">
        <f t="shared" si="151"/>
        <v>2.1750663129973447</v>
      </c>
      <c r="O361" s="12">
        <v>158</v>
      </c>
      <c r="P361" s="20">
        <f t="shared" si="152"/>
        <v>-1.0759493670886002</v>
      </c>
      <c r="Q361" s="12">
        <v>159.9</v>
      </c>
      <c r="R361" s="20">
        <f t="shared" si="153"/>
        <v>-10.63164477798624</v>
      </c>
      <c r="S361" s="12">
        <v>170.8</v>
      </c>
      <c r="T361" s="20">
        <f t="shared" si="154"/>
        <v>-5.8548009367694803E-2</v>
      </c>
      <c r="U361" s="12">
        <v>121.8</v>
      </c>
      <c r="V361" s="20">
        <f t="shared" si="155"/>
        <v>-1.2315270935960592</v>
      </c>
      <c r="W361" s="12">
        <v>205.2</v>
      </c>
      <c r="X361" s="20">
        <f t="shared" si="156"/>
        <v>2.5828460038986414</v>
      </c>
      <c r="Y361" s="12">
        <v>171</v>
      </c>
      <c r="Z361" s="20">
        <f t="shared" si="157"/>
        <v>3.4502923976608222</v>
      </c>
      <c r="AA361" s="12">
        <v>190.3</v>
      </c>
      <c r="AB361" s="20">
        <f t="shared" si="158"/>
        <v>-0.94587493431424663</v>
      </c>
      <c r="AC361" s="12">
        <v>175.9</v>
      </c>
      <c r="AD361" s="20">
        <f t="shared" si="159"/>
        <v>-0.51165434906197027</v>
      </c>
      <c r="AE361" s="12">
        <v>197.3</v>
      </c>
      <c r="AF361" s="20">
        <f t="shared" si="160"/>
        <v>-0.20273694880892329</v>
      </c>
      <c r="AG361" s="12">
        <v>184</v>
      </c>
      <c r="AH361" s="20">
        <f t="shared" si="161"/>
        <v>2.7173913043478262</v>
      </c>
      <c r="AI361" s="12">
        <v>177</v>
      </c>
      <c r="AJ361" s="20">
        <f t="shared" si="162"/>
        <v>5.2542372881355996</v>
      </c>
      <c r="AK361" s="12">
        <v>183</v>
      </c>
      <c r="AL361" s="20">
        <f t="shared" si="163"/>
        <v>3.0601092896174831</v>
      </c>
      <c r="AM361" s="11" t="s">
        <v>160</v>
      </c>
      <c r="AN361" s="11">
        <f t="shared" si="173"/>
        <v>170.7</v>
      </c>
      <c r="AO361" s="20">
        <f t="shared" si="145"/>
        <v>0.82015231400117505</v>
      </c>
      <c r="AP361" s="12">
        <v>182</v>
      </c>
      <c r="AQ361" s="20">
        <f t="shared" si="164"/>
        <v>0.65934065934065311</v>
      </c>
      <c r="AR361" s="12">
        <v>172.1</v>
      </c>
      <c r="AS361" s="20">
        <f t="shared" si="165"/>
        <v>2.9633933759442153</v>
      </c>
      <c r="AT361" s="12">
        <v>181.1</v>
      </c>
      <c r="AU361" s="20">
        <f t="shared" si="166"/>
        <v>1.9878520154610682</v>
      </c>
      <c r="AV361" s="12">
        <v>163.4</v>
      </c>
      <c r="AW361" s="20">
        <f t="shared" si="167"/>
        <v>2.937576499387994</v>
      </c>
      <c r="AX361" s="12">
        <v>168.9</v>
      </c>
      <c r="AY361" s="20">
        <f t="shared" si="168"/>
        <v>1.7169923031379548</v>
      </c>
      <c r="AZ361" s="12">
        <v>174.1</v>
      </c>
      <c r="BA361" s="20">
        <f t="shared" si="169"/>
        <v>2.125215393452049</v>
      </c>
      <c r="BB361" s="12">
        <v>175.8</v>
      </c>
      <c r="BC361" s="20">
        <f t="shared" si="170"/>
        <v>1.4789533560864587</v>
      </c>
      <c r="BD361" s="12">
        <v>172</v>
      </c>
      <c r="BE361" s="20">
        <f t="shared" si="171"/>
        <v>2.6162790697674421</v>
      </c>
      <c r="BF361" s="30">
        <v>175.7</v>
      </c>
      <c r="BG361" s="39">
        <f t="shared" si="172"/>
        <v>1.195219123505989</v>
      </c>
    </row>
    <row r="362" spans="1:59" hidden="1" x14ac:dyDescent="0.3">
      <c r="A362" s="11" t="s">
        <v>30</v>
      </c>
      <c r="B362" s="12">
        <v>2023</v>
      </c>
      <c r="C362" s="11" t="s">
        <v>31</v>
      </c>
      <c r="D362" s="11">
        <f t="shared" si="146"/>
        <v>1</v>
      </c>
      <c r="E362" s="12">
        <v>174</v>
      </c>
      <c r="F362" s="32">
        <f t="shared" si="147"/>
        <v>-0.40229885057470616</v>
      </c>
      <c r="G362" s="12">
        <v>208.3</v>
      </c>
      <c r="H362" s="20">
        <f t="shared" si="148"/>
        <v>3.3125300048007573</v>
      </c>
      <c r="I362" s="12">
        <v>192.9</v>
      </c>
      <c r="J362" s="20">
        <f t="shared" si="149"/>
        <v>2.1254536029030557</v>
      </c>
      <c r="K362" s="12">
        <v>174.3</v>
      </c>
      <c r="L362" s="20">
        <f t="shared" si="150"/>
        <v>0.51635111876074424</v>
      </c>
      <c r="M362" s="12">
        <v>192.6</v>
      </c>
      <c r="N362" s="20">
        <f t="shared" si="151"/>
        <v>-7.580477673935615</v>
      </c>
      <c r="O362" s="12">
        <v>156.30000000000001</v>
      </c>
      <c r="P362" s="20">
        <f t="shared" si="152"/>
        <v>2.6871401151631407</v>
      </c>
      <c r="Q362" s="12">
        <v>142.9</v>
      </c>
      <c r="R362" s="20">
        <f t="shared" si="153"/>
        <v>22.673198040587828</v>
      </c>
      <c r="S362" s="12">
        <v>170.7</v>
      </c>
      <c r="T362" s="20">
        <f t="shared" si="154"/>
        <v>0.29291154071470415</v>
      </c>
      <c r="U362" s="12">
        <v>120.3</v>
      </c>
      <c r="V362" s="20">
        <f t="shared" si="155"/>
        <v>1.9950124688279349</v>
      </c>
      <c r="W362" s="12">
        <v>210.5</v>
      </c>
      <c r="X362" s="20">
        <f t="shared" si="156"/>
        <v>-2.9453681710213724</v>
      </c>
      <c r="Y362" s="12">
        <v>176.9</v>
      </c>
      <c r="Z362" s="20">
        <f t="shared" si="157"/>
        <v>-7.4618428490672795</v>
      </c>
      <c r="AA362" s="12">
        <v>188.5</v>
      </c>
      <c r="AB362" s="20">
        <f t="shared" si="158"/>
        <v>3.0769230769230829</v>
      </c>
      <c r="AC362" s="12">
        <v>175</v>
      </c>
      <c r="AD362" s="20">
        <f t="shared" si="159"/>
        <v>2.5714285714285712</v>
      </c>
      <c r="AE362" s="12">
        <v>196.9</v>
      </c>
      <c r="AF362" s="20">
        <f t="shared" si="160"/>
        <v>2.3869984763839454</v>
      </c>
      <c r="AG362" s="12">
        <v>189</v>
      </c>
      <c r="AH362" s="20">
        <f t="shared" si="161"/>
        <v>-5.4497354497354555</v>
      </c>
      <c r="AI362" s="12">
        <v>186.3</v>
      </c>
      <c r="AJ362" s="20">
        <f t="shared" si="162"/>
        <v>-11.272141706924314</v>
      </c>
      <c r="AK362" s="12">
        <v>188.6</v>
      </c>
      <c r="AL362" s="20">
        <f t="shared" si="163"/>
        <v>-6.3626723223753983</v>
      </c>
      <c r="AM362" s="11" t="s">
        <v>32</v>
      </c>
      <c r="AN362" s="11">
        <v>172.1</v>
      </c>
      <c r="AO362" s="20">
        <f t="shared" si="145"/>
        <v>0.81348053457292613</v>
      </c>
      <c r="AP362" s="12">
        <v>183.2</v>
      </c>
      <c r="AQ362" s="20">
        <f t="shared" si="164"/>
        <v>-1.6921397379912633</v>
      </c>
      <c r="AR362" s="12">
        <v>177.2</v>
      </c>
      <c r="AS362" s="20">
        <f t="shared" si="165"/>
        <v>-5.1918735891647794</v>
      </c>
      <c r="AT362" s="12">
        <v>184.7</v>
      </c>
      <c r="AU362" s="20">
        <f t="shared" si="166"/>
        <v>-3.3567948023822356</v>
      </c>
      <c r="AV362" s="12">
        <v>168.2</v>
      </c>
      <c r="AW362" s="20">
        <f t="shared" si="167"/>
        <v>-5.1724137931034422</v>
      </c>
      <c r="AX362" s="12">
        <v>171.8</v>
      </c>
      <c r="AY362" s="20">
        <f t="shared" si="168"/>
        <v>-2.3282887077997669</v>
      </c>
      <c r="AZ362" s="12">
        <v>177.8</v>
      </c>
      <c r="BA362" s="20">
        <f t="shared" si="169"/>
        <v>-3.3745781777277837</v>
      </c>
      <c r="BB362" s="12">
        <v>178.4</v>
      </c>
      <c r="BC362" s="20">
        <f t="shared" si="170"/>
        <v>0.22421524663677447</v>
      </c>
      <c r="BD362" s="12">
        <v>176.5</v>
      </c>
      <c r="BE362" s="20">
        <f t="shared" si="171"/>
        <v>-4.3059490084985805</v>
      </c>
      <c r="BF362" s="30">
        <v>177.8</v>
      </c>
      <c r="BG362" s="39">
        <f t="shared" si="172"/>
        <v>-1.6310461192350987</v>
      </c>
    </row>
    <row r="363" spans="1:59" hidden="1" x14ac:dyDescent="0.3">
      <c r="A363" s="11" t="s">
        <v>33</v>
      </c>
      <c r="B363" s="12">
        <v>2023</v>
      </c>
      <c r="C363" s="11" t="s">
        <v>31</v>
      </c>
      <c r="D363" s="11">
        <f t="shared" si="146"/>
        <v>1</v>
      </c>
      <c r="E363" s="12">
        <v>173.3</v>
      </c>
      <c r="F363" s="32">
        <f t="shared" si="147"/>
        <v>0.2885170225043277</v>
      </c>
      <c r="G363" s="12">
        <v>215.2</v>
      </c>
      <c r="H363" s="20">
        <f t="shared" si="148"/>
        <v>-2.0910780669144984</v>
      </c>
      <c r="I363" s="12">
        <v>197</v>
      </c>
      <c r="J363" s="20">
        <f t="shared" si="149"/>
        <v>-1.2690355329949239</v>
      </c>
      <c r="K363" s="12">
        <v>175.2</v>
      </c>
      <c r="L363" s="20">
        <f t="shared" si="150"/>
        <v>-0.3424657534246543</v>
      </c>
      <c r="M363" s="12">
        <v>178</v>
      </c>
      <c r="N363" s="20">
        <f t="shared" si="151"/>
        <v>5.1685393258426897</v>
      </c>
      <c r="O363" s="12">
        <v>160.5</v>
      </c>
      <c r="P363" s="20">
        <f t="shared" si="152"/>
        <v>-1.3707165109034196</v>
      </c>
      <c r="Q363" s="12">
        <v>175.3</v>
      </c>
      <c r="R363" s="20">
        <f t="shared" si="153"/>
        <v>-12.207644038790647</v>
      </c>
      <c r="S363" s="12">
        <v>171.2</v>
      </c>
      <c r="T363" s="20">
        <f t="shared" si="154"/>
        <v>-0.17523364485980314</v>
      </c>
      <c r="U363" s="12">
        <v>122.7</v>
      </c>
      <c r="V363" s="20">
        <f t="shared" si="155"/>
        <v>-1.3039934800326067</v>
      </c>
      <c r="W363" s="12">
        <v>204.3</v>
      </c>
      <c r="X363" s="20">
        <f t="shared" si="156"/>
        <v>2.006852667645616</v>
      </c>
      <c r="Y363" s="12">
        <v>163.69999999999999</v>
      </c>
      <c r="Z363" s="20">
        <f t="shared" si="157"/>
        <v>4.7037263286499797</v>
      </c>
      <c r="AA363" s="12">
        <v>194.3</v>
      </c>
      <c r="AB363" s="20">
        <f t="shared" si="158"/>
        <v>-1.5954709212558018</v>
      </c>
      <c r="AC363" s="12">
        <v>179.5</v>
      </c>
      <c r="AD363" s="20">
        <f t="shared" si="159"/>
        <v>-1.5598885793871931</v>
      </c>
      <c r="AE363" s="12">
        <v>201.6</v>
      </c>
      <c r="AF363" s="20">
        <f t="shared" si="160"/>
        <v>-1.6865079365079396</v>
      </c>
      <c r="AG363" s="12">
        <v>178.7</v>
      </c>
      <c r="AH363" s="20">
        <f t="shared" si="161"/>
        <v>3.4695019585898255</v>
      </c>
      <c r="AI363" s="12">
        <v>165.3</v>
      </c>
      <c r="AJ363" s="20">
        <f t="shared" si="162"/>
        <v>7.4410163339382827</v>
      </c>
      <c r="AK363" s="12">
        <v>176.6</v>
      </c>
      <c r="AL363" s="20">
        <f t="shared" si="163"/>
        <v>4.0770101925254911</v>
      </c>
      <c r="AM363" s="11" t="s">
        <v>161</v>
      </c>
      <c r="AN363" s="11">
        <f t="shared" si="173"/>
        <v>172.1</v>
      </c>
      <c r="AO363" s="20">
        <f t="shared" si="145"/>
        <v>0.81348053457292613</v>
      </c>
      <c r="AP363" s="12">
        <v>180.1</v>
      </c>
      <c r="AQ363" s="20">
        <f t="shared" si="164"/>
        <v>1.0549694614103309</v>
      </c>
      <c r="AR363" s="12">
        <v>168</v>
      </c>
      <c r="AS363" s="20">
        <f t="shared" si="165"/>
        <v>2.9166666666666701</v>
      </c>
      <c r="AT363" s="12">
        <v>178.5</v>
      </c>
      <c r="AU363" s="20">
        <f t="shared" si="166"/>
        <v>2.1288515406162527</v>
      </c>
      <c r="AV363" s="12">
        <v>159.5</v>
      </c>
      <c r="AW363" s="20">
        <f t="shared" si="167"/>
        <v>2.5705329153604977</v>
      </c>
      <c r="AX363" s="12">
        <v>167.8</v>
      </c>
      <c r="AY363" s="20">
        <f t="shared" si="168"/>
        <v>1.0131108462455236</v>
      </c>
      <c r="AZ363" s="12">
        <v>171.8</v>
      </c>
      <c r="BA363" s="20">
        <f t="shared" si="169"/>
        <v>1.4551804423748544</v>
      </c>
      <c r="BB363" s="12">
        <v>178.8</v>
      </c>
      <c r="BC363" s="20">
        <f t="shared" si="170"/>
        <v>-0.11185682326622878</v>
      </c>
      <c r="BD363" s="12">
        <v>168.9</v>
      </c>
      <c r="BE363" s="20">
        <f t="shared" si="171"/>
        <v>2.3090586145648344</v>
      </c>
      <c r="BF363" s="30">
        <v>174.9</v>
      </c>
      <c r="BG363" s="39">
        <f t="shared" si="172"/>
        <v>0.91480846197827004</v>
      </c>
    </row>
    <row r="364" spans="1:59" hidden="1" x14ac:dyDescent="0.3">
      <c r="A364" s="11" t="s">
        <v>35</v>
      </c>
      <c r="B364" s="12">
        <v>2023</v>
      </c>
      <c r="C364" s="11" t="s">
        <v>31</v>
      </c>
      <c r="D364" s="11">
        <f t="shared" si="146"/>
        <v>1</v>
      </c>
      <c r="E364" s="12">
        <v>173.8</v>
      </c>
      <c r="F364" s="32">
        <f t="shared" si="147"/>
        <v>0.23014959723819173</v>
      </c>
      <c r="G364" s="12">
        <v>210.7</v>
      </c>
      <c r="H364" s="20">
        <f t="shared" si="148"/>
        <v>-2.6103464641670624</v>
      </c>
      <c r="I364" s="12">
        <v>194.5</v>
      </c>
      <c r="J364" s="20">
        <f t="shared" si="149"/>
        <v>-10.591259640102825</v>
      </c>
      <c r="K364" s="12">
        <v>174.6</v>
      </c>
      <c r="L364" s="20">
        <f t="shared" si="150"/>
        <v>1.3745704467353985</v>
      </c>
      <c r="M364" s="12">
        <v>187.2</v>
      </c>
      <c r="N364" s="20">
        <f t="shared" si="151"/>
        <v>-2.0299145299145209</v>
      </c>
      <c r="O364" s="12">
        <v>158.30000000000001</v>
      </c>
      <c r="P364" s="20">
        <f t="shared" si="152"/>
        <v>5.6222362602653044</v>
      </c>
      <c r="Q364" s="12">
        <v>153.9</v>
      </c>
      <c r="R364" s="20">
        <f t="shared" si="153"/>
        <v>-8.4470435347628321</v>
      </c>
      <c r="S364" s="12">
        <v>170.9</v>
      </c>
      <c r="T364" s="20">
        <f t="shared" si="154"/>
        <v>-0.29256875365710944</v>
      </c>
      <c r="U364" s="12">
        <v>121.1</v>
      </c>
      <c r="V364" s="20">
        <f t="shared" si="155"/>
        <v>-1.6515276630883566</v>
      </c>
      <c r="W364" s="12">
        <v>208.4</v>
      </c>
      <c r="X364" s="20">
        <f t="shared" si="156"/>
        <v>1.7754318618042171</v>
      </c>
      <c r="Y364" s="12">
        <v>171.4</v>
      </c>
      <c r="Z364" s="20">
        <f t="shared" si="157"/>
        <v>3.6172695449241474</v>
      </c>
      <c r="AA364" s="12">
        <v>191.2</v>
      </c>
      <c r="AB364" s="20">
        <f t="shared" si="158"/>
        <v>-0.67991631799162289</v>
      </c>
      <c r="AC364" s="12">
        <v>176.7</v>
      </c>
      <c r="AD364" s="20">
        <f t="shared" si="159"/>
        <v>-1.0752688172042884</v>
      </c>
      <c r="AE364" s="12">
        <v>198.2</v>
      </c>
      <c r="AF364" s="20">
        <f t="shared" si="160"/>
        <v>5.0454086781040734E-2</v>
      </c>
      <c r="AG364" s="12">
        <v>184.9</v>
      </c>
      <c r="AH364" s="20">
        <f t="shared" si="161"/>
        <v>2.7582477014602458</v>
      </c>
      <c r="AI364" s="12">
        <v>177.6</v>
      </c>
      <c r="AJ364" s="20">
        <f t="shared" si="162"/>
        <v>5.2927927927927962</v>
      </c>
      <c r="AK364" s="12">
        <v>183.8</v>
      </c>
      <c r="AL364" s="20">
        <f t="shared" si="163"/>
        <v>3.1556039173014048</v>
      </c>
      <c r="AM364" s="11" t="s">
        <v>161</v>
      </c>
      <c r="AN364" s="11">
        <f t="shared" si="173"/>
        <v>172.1</v>
      </c>
      <c r="AO364" s="20">
        <f t="shared" si="145"/>
        <v>0.81348053457292613</v>
      </c>
      <c r="AP364" s="12">
        <v>182</v>
      </c>
      <c r="AQ364" s="20">
        <f t="shared" si="164"/>
        <v>-0.21978021978022291</v>
      </c>
      <c r="AR364" s="12">
        <v>172.9</v>
      </c>
      <c r="AS364" s="20">
        <f t="shared" si="165"/>
        <v>3.2967032967032899</v>
      </c>
      <c r="AT364" s="12">
        <v>182.3</v>
      </c>
      <c r="AU364" s="20">
        <f t="shared" si="166"/>
        <v>2.3587493143170506</v>
      </c>
      <c r="AV364" s="12">
        <v>163.6</v>
      </c>
      <c r="AW364" s="20">
        <f t="shared" si="167"/>
        <v>3.3007334963325219</v>
      </c>
      <c r="AX364" s="12">
        <v>169.5</v>
      </c>
      <c r="AY364" s="20">
        <f t="shared" si="168"/>
        <v>1.9469026548672632</v>
      </c>
      <c r="AZ364" s="12">
        <v>174.3</v>
      </c>
      <c r="BA364" s="20">
        <f t="shared" si="169"/>
        <v>2.4096385542168606</v>
      </c>
      <c r="BB364" s="12">
        <v>178.6</v>
      </c>
      <c r="BC364" s="20">
        <f t="shared" si="170"/>
        <v>1.1758118701007807</v>
      </c>
      <c r="BD364" s="12">
        <v>172.8</v>
      </c>
      <c r="BE364" s="20">
        <f t="shared" si="171"/>
        <v>2.9513888888888853</v>
      </c>
      <c r="BF364" s="30">
        <v>176.5</v>
      </c>
      <c r="BG364" s="39">
        <f t="shared" si="172"/>
        <v>0.84985835694051004</v>
      </c>
    </row>
    <row r="365" spans="1:59" hidden="1" x14ac:dyDescent="0.3">
      <c r="A365" s="11" t="s">
        <v>30</v>
      </c>
      <c r="B365" s="12">
        <v>2023</v>
      </c>
      <c r="C365" s="11" t="s">
        <v>36</v>
      </c>
      <c r="D365" s="11">
        <f t="shared" si="146"/>
        <v>2</v>
      </c>
      <c r="E365" s="12">
        <v>174.2</v>
      </c>
      <c r="F365" s="32">
        <f t="shared" si="147"/>
        <v>0.28702640642939153</v>
      </c>
      <c r="G365" s="12">
        <v>205.2</v>
      </c>
      <c r="H365" s="20">
        <f t="shared" si="148"/>
        <v>3.4113060428849908</v>
      </c>
      <c r="I365" s="12">
        <v>173.9</v>
      </c>
      <c r="J365" s="20">
        <f t="shared" si="149"/>
        <v>1.8976423231742281</v>
      </c>
      <c r="K365" s="12">
        <v>177</v>
      </c>
      <c r="L365" s="20">
        <f t="shared" si="150"/>
        <v>0.50847457627118964</v>
      </c>
      <c r="M365" s="12">
        <v>183.4</v>
      </c>
      <c r="N365" s="20">
        <f t="shared" si="151"/>
        <v>-6.106870229007642</v>
      </c>
      <c r="O365" s="12">
        <v>167.2</v>
      </c>
      <c r="P365" s="20">
        <f t="shared" si="152"/>
        <v>2.9306220095693813</v>
      </c>
      <c r="Q365" s="12">
        <v>140.9</v>
      </c>
      <c r="R365" s="20">
        <f t="shared" si="153"/>
        <v>24.769339957416612</v>
      </c>
      <c r="S365" s="12">
        <v>170.4</v>
      </c>
      <c r="T365" s="20">
        <f t="shared" si="154"/>
        <v>1.056338028169004</v>
      </c>
      <c r="U365" s="12">
        <v>119.1</v>
      </c>
      <c r="V365" s="20">
        <f t="shared" si="155"/>
        <v>2.3509655751469452</v>
      </c>
      <c r="W365" s="12">
        <v>212.1</v>
      </c>
      <c r="X365" s="20">
        <f t="shared" si="156"/>
        <v>-3.4417727487034337</v>
      </c>
      <c r="Y365" s="12">
        <v>177.6</v>
      </c>
      <c r="Z365" s="20">
        <f t="shared" si="157"/>
        <v>-7.1509009009008944</v>
      </c>
      <c r="AA365" s="12">
        <v>189.9</v>
      </c>
      <c r="AB365" s="20">
        <f t="shared" si="158"/>
        <v>3.5281727224855128</v>
      </c>
      <c r="AC365" s="12">
        <v>174.8</v>
      </c>
      <c r="AD365" s="20">
        <f t="shared" si="159"/>
        <v>3.3752860411899186</v>
      </c>
      <c r="AE365" s="12">
        <v>198.3</v>
      </c>
      <c r="AF365" s="20">
        <f t="shared" si="160"/>
        <v>2.2188603126575779</v>
      </c>
      <c r="AG365" s="12">
        <v>190</v>
      </c>
      <c r="AH365" s="20">
        <f t="shared" si="161"/>
        <v>-5.105263157894731</v>
      </c>
      <c r="AI365" s="12">
        <v>187</v>
      </c>
      <c r="AJ365" s="20">
        <f t="shared" si="162"/>
        <v>-10.695187165775401</v>
      </c>
      <c r="AK365" s="12">
        <v>189.6</v>
      </c>
      <c r="AL365" s="20">
        <f t="shared" si="163"/>
        <v>-6.012658227848104</v>
      </c>
      <c r="AM365" s="11" t="s">
        <v>32</v>
      </c>
      <c r="AN365" s="11">
        <v>173.5</v>
      </c>
      <c r="AO365" s="20">
        <f t="shared" si="145"/>
        <v>0</v>
      </c>
      <c r="AP365" s="12">
        <v>181.6</v>
      </c>
      <c r="AQ365" s="20">
        <f t="shared" si="164"/>
        <v>0.66079295154185957</v>
      </c>
      <c r="AR365" s="12">
        <v>178.6</v>
      </c>
      <c r="AS365" s="20">
        <f t="shared" si="165"/>
        <v>-5.2631578947368451</v>
      </c>
      <c r="AT365" s="12">
        <v>186.6</v>
      </c>
      <c r="AU365" s="20">
        <f t="shared" si="166"/>
        <v>-3.1082529474812342</v>
      </c>
      <c r="AV365" s="12">
        <v>169</v>
      </c>
      <c r="AW365" s="20">
        <f t="shared" si="167"/>
        <v>-5.4437869822485139</v>
      </c>
      <c r="AX365" s="12">
        <v>172.8</v>
      </c>
      <c r="AY365" s="20">
        <f t="shared" si="168"/>
        <v>-2.5462962962962994</v>
      </c>
      <c r="AZ365" s="12">
        <v>178.5</v>
      </c>
      <c r="BA365" s="20">
        <f t="shared" si="169"/>
        <v>-3.3613445378151261</v>
      </c>
      <c r="BB365" s="12">
        <v>180.7</v>
      </c>
      <c r="BC365" s="20">
        <f t="shared" si="170"/>
        <v>0.38738240177090044</v>
      </c>
      <c r="BD365" s="12">
        <v>177.9</v>
      </c>
      <c r="BE365" s="20">
        <f t="shared" si="171"/>
        <v>-4.4406970207982042</v>
      </c>
      <c r="BF365" s="30">
        <v>178</v>
      </c>
      <c r="BG365" s="39">
        <f t="shared" si="172"/>
        <v>-0.95505617977527446</v>
      </c>
    </row>
    <row r="366" spans="1:59" hidden="1" x14ac:dyDescent="0.3">
      <c r="A366" s="11" t="s">
        <v>33</v>
      </c>
      <c r="B366" s="12">
        <v>2023</v>
      </c>
      <c r="C366" s="11" t="s">
        <v>36</v>
      </c>
      <c r="D366" s="11">
        <f t="shared" si="146"/>
        <v>2</v>
      </c>
      <c r="E366" s="12">
        <v>174.7</v>
      </c>
      <c r="F366" s="32">
        <f t="shared" si="147"/>
        <v>-0.17172295363479276</v>
      </c>
      <c r="G366" s="12">
        <v>212.2</v>
      </c>
      <c r="H366" s="20">
        <f t="shared" si="148"/>
        <v>-2.1206409048067862</v>
      </c>
      <c r="I366" s="12">
        <v>177.2</v>
      </c>
      <c r="J366" s="20">
        <f t="shared" si="149"/>
        <v>-1.1286681715575622</v>
      </c>
      <c r="K366" s="12">
        <v>177.9</v>
      </c>
      <c r="L366" s="20">
        <f t="shared" si="150"/>
        <v>-0.33726812816188545</v>
      </c>
      <c r="M366" s="12">
        <v>172.2</v>
      </c>
      <c r="N366" s="20">
        <f t="shared" si="151"/>
        <v>4.1231126596980392</v>
      </c>
      <c r="O366" s="12">
        <v>172.1</v>
      </c>
      <c r="P366" s="20">
        <f t="shared" si="152"/>
        <v>-1.5107495642068531</v>
      </c>
      <c r="Q366" s="12">
        <v>175.8</v>
      </c>
      <c r="R366" s="20">
        <f t="shared" si="153"/>
        <v>-13.139931740614347</v>
      </c>
      <c r="S366" s="12">
        <v>172.2</v>
      </c>
      <c r="T366" s="20">
        <f t="shared" si="154"/>
        <v>-0.69686411149825123</v>
      </c>
      <c r="U366" s="12">
        <v>121.9</v>
      </c>
      <c r="V366" s="20">
        <f t="shared" si="155"/>
        <v>-1.5586546349466821</v>
      </c>
      <c r="W366" s="12">
        <v>204.8</v>
      </c>
      <c r="X366" s="20">
        <f t="shared" si="156"/>
        <v>2.3925781249999889</v>
      </c>
      <c r="Y366" s="12">
        <v>164.9</v>
      </c>
      <c r="Z366" s="20">
        <f t="shared" si="157"/>
        <v>4.4875682231655585</v>
      </c>
      <c r="AA366" s="12">
        <v>196.6</v>
      </c>
      <c r="AB366" s="20">
        <f t="shared" si="158"/>
        <v>-1.831129196337739</v>
      </c>
      <c r="AC366" s="12">
        <v>180.7</v>
      </c>
      <c r="AD366" s="20">
        <f t="shared" si="159"/>
        <v>-2.047592695074703</v>
      </c>
      <c r="AE366" s="12">
        <v>202.7</v>
      </c>
      <c r="AF366" s="20">
        <f t="shared" si="160"/>
        <v>-1.5786877158362058</v>
      </c>
      <c r="AG366" s="12">
        <v>180.3</v>
      </c>
      <c r="AH366" s="20">
        <f t="shared" si="161"/>
        <v>3.272323904603426</v>
      </c>
      <c r="AI366" s="12">
        <v>167</v>
      </c>
      <c r="AJ366" s="20">
        <f t="shared" si="162"/>
        <v>7.0059880239520895</v>
      </c>
      <c r="AK366" s="12">
        <v>178.2</v>
      </c>
      <c r="AL366" s="20">
        <f t="shared" si="163"/>
        <v>3.8720538720538751</v>
      </c>
      <c r="AM366" s="11" t="s">
        <v>162</v>
      </c>
      <c r="AN366" s="11">
        <f t="shared" si="173"/>
        <v>173.5</v>
      </c>
      <c r="AO366" s="20">
        <f t="shared" si="145"/>
        <v>0</v>
      </c>
      <c r="AP366" s="12">
        <v>182.8</v>
      </c>
      <c r="AQ366" s="20">
        <f t="shared" si="164"/>
        <v>-0.38293216630197868</v>
      </c>
      <c r="AR366" s="12">
        <v>169.2</v>
      </c>
      <c r="AS366" s="20">
        <f t="shared" si="165"/>
        <v>2.9550827423167849</v>
      </c>
      <c r="AT366" s="12">
        <v>180.8</v>
      </c>
      <c r="AU366" s="20">
        <f t="shared" si="166"/>
        <v>1.991150442477873</v>
      </c>
      <c r="AV366" s="12">
        <v>159.80000000000001</v>
      </c>
      <c r="AW366" s="20">
        <f t="shared" si="167"/>
        <v>2.7534418022528016</v>
      </c>
      <c r="AX366" s="12">
        <v>168.4</v>
      </c>
      <c r="AY366" s="20">
        <f t="shared" si="168"/>
        <v>1.1282660332541601</v>
      </c>
      <c r="AZ366" s="12">
        <v>172.5</v>
      </c>
      <c r="BA366" s="20">
        <f t="shared" si="169"/>
        <v>1.4492753623188406</v>
      </c>
      <c r="BB366" s="12">
        <v>181.4</v>
      </c>
      <c r="BC366" s="20">
        <f t="shared" si="170"/>
        <v>-0.22050716648291382</v>
      </c>
      <c r="BD366" s="12">
        <v>170</v>
      </c>
      <c r="BE366" s="20">
        <f t="shared" si="171"/>
        <v>2.4117647058823497</v>
      </c>
      <c r="BF366" s="30">
        <v>176.3</v>
      </c>
      <c r="BG366" s="39">
        <f t="shared" si="172"/>
        <v>0.51049347702778058</v>
      </c>
    </row>
    <row r="367" spans="1:59" hidden="1" x14ac:dyDescent="0.3">
      <c r="A367" s="11" t="s">
        <v>35</v>
      </c>
      <c r="B367" s="12">
        <v>2023</v>
      </c>
      <c r="C367" s="11" t="s">
        <v>36</v>
      </c>
      <c r="D367" s="11">
        <f t="shared" si="146"/>
        <v>2</v>
      </c>
      <c r="E367" s="12">
        <v>174.4</v>
      </c>
      <c r="F367" s="32">
        <f t="shared" si="147"/>
        <v>-5.7339449541281146E-2</v>
      </c>
      <c r="G367" s="12">
        <v>207.7</v>
      </c>
      <c r="H367" s="20">
        <f t="shared" si="148"/>
        <v>-1.203659123736158</v>
      </c>
      <c r="I367" s="12">
        <v>175.2</v>
      </c>
      <c r="J367" s="20">
        <f t="shared" si="149"/>
        <v>-0.74200913242008171</v>
      </c>
      <c r="K367" s="12">
        <v>177.3</v>
      </c>
      <c r="L367" s="20">
        <f t="shared" si="150"/>
        <v>-0.1692047377326629</v>
      </c>
      <c r="M367" s="12">
        <v>179.3</v>
      </c>
      <c r="N367" s="20">
        <f t="shared" si="151"/>
        <v>2.2308979364194088</v>
      </c>
      <c r="O367" s="12">
        <v>169.5</v>
      </c>
      <c r="P367" s="20">
        <f t="shared" si="152"/>
        <v>-1.3569321533923371</v>
      </c>
      <c r="Q367" s="12">
        <v>152.69999999999999</v>
      </c>
      <c r="R367" s="20">
        <f t="shared" si="153"/>
        <v>-7.727570399476086</v>
      </c>
      <c r="S367" s="12">
        <v>171</v>
      </c>
      <c r="T367" s="20">
        <f t="shared" si="154"/>
        <v>-0.29239766081871343</v>
      </c>
      <c r="U367" s="12">
        <v>120</v>
      </c>
      <c r="V367" s="20">
        <f t="shared" si="155"/>
        <v>-0.75000000000000477</v>
      </c>
      <c r="W367" s="12">
        <v>209.7</v>
      </c>
      <c r="X367" s="20">
        <f t="shared" si="156"/>
        <v>1.1444921316165979</v>
      </c>
      <c r="Y367" s="12">
        <v>172.3</v>
      </c>
      <c r="Z367" s="20">
        <f t="shared" si="157"/>
        <v>3.0760301799187362</v>
      </c>
      <c r="AA367" s="12">
        <v>193</v>
      </c>
      <c r="AB367" s="20">
        <f t="shared" si="158"/>
        <v>-1.6062176165803081</v>
      </c>
      <c r="AC367" s="12">
        <v>177</v>
      </c>
      <c r="AD367" s="20">
        <f t="shared" si="159"/>
        <v>-1.2429378531073383</v>
      </c>
      <c r="AE367" s="12">
        <v>199.5</v>
      </c>
      <c r="AF367" s="20">
        <f t="shared" si="160"/>
        <v>-0.55137844611528541</v>
      </c>
      <c r="AG367" s="12">
        <v>186.2</v>
      </c>
      <c r="AH367" s="20">
        <f t="shared" si="161"/>
        <v>2.0408163265306185</v>
      </c>
      <c r="AI367" s="12">
        <v>178.7</v>
      </c>
      <c r="AJ367" s="20">
        <f t="shared" si="162"/>
        <v>4.6446558477895978</v>
      </c>
      <c r="AK367" s="12">
        <v>185.1</v>
      </c>
      <c r="AL367" s="20">
        <f t="shared" si="163"/>
        <v>2.4311183144246353</v>
      </c>
      <c r="AM367" s="11" t="s">
        <v>162</v>
      </c>
      <c r="AN367" s="11">
        <f t="shared" si="173"/>
        <v>173.5</v>
      </c>
      <c r="AO367" s="20">
        <f t="shared" si="145"/>
        <v>0</v>
      </c>
      <c r="AP367" s="12">
        <v>182.1</v>
      </c>
      <c r="AQ367" s="20">
        <f t="shared" si="164"/>
        <v>-0.38440417353102069</v>
      </c>
      <c r="AR367" s="12">
        <v>174.2</v>
      </c>
      <c r="AS367" s="20">
        <f t="shared" si="165"/>
        <v>2.5258323765786486</v>
      </c>
      <c r="AT367" s="12">
        <v>184.4</v>
      </c>
      <c r="AU367" s="20">
        <f t="shared" si="166"/>
        <v>1.1930585683297117</v>
      </c>
      <c r="AV367" s="12">
        <v>164.2</v>
      </c>
      <c r="AW367" s="20">
        <f t="shared" si="167"/>
        <v>2.9232643118148669</v>
      </c>
      <c r="AX367" s="12">
        <v>170.3</v>
      </c>
      <c r="AY367" s="20">
        <f t="shared" si="168"/>
        <v>1.467997651203758</v>
      </c>
      <c r="AZ367" s="12">
        <v>175</v>
      </c>
      <c r="BA367" s="20">
        <f t="shared" si="169"/>
        <v>2</v>
      </c>
      <c r="BB367" s="12">
        <v>181</v>
      </c>
      <c r="BC367" s="20">
        <f t="shared" si="170"/>
        <v>-0.16574585635359745</v>
      </c>
      <c r="BD367" s="12">
        <v>174.1</v>
      </c>
      <c r="BE367" s="20">
        <f t="shared" si="171"/>
        <v>2.1826536473291278</v>
      </c>
      <c r="BF367" s="30">
        <v>177.2</v>
      </c>
      <c r="BG367" s="39">
        <f t="shared" si="172"/>
        <v>0.45146726862303133</v>
      </c>
    </row>
    <row r="368" spans="1:59" hidden="1" x14ac:dyDescent="0.3">
      <c r="A368" s="11" t="s">
        <v>30</v>
      </c>
      <c r="B368" s="12">
        <v>2023</v>
      </c>
      <c r="C368" s="11" t="s">
        <v>38</v>
      </c>
      <c r="D368" s="11">
        <f t="shared" si="146"/>
        <v>3</v>
      </c>
      <c r="E368" s="12">
        <v>174.3</v>
      </c>
      <c r="F368" s="32">
        <f t="shared" si="147"/>
        <v>0.22948938611587907</v>
      </c>
      <c r="G368" s="12">
        <v>205.2</v>
      </c>
      <c r="H368" s="20">
        <f t="shared" si="148"/>
        <v>3.4113060428849908</v>
      </c>
      <c r="I368" s="12">
        <v>173.9</v>
      </c>
      <c r="J368" s="20">
        <f t="shared" si="149"/>
        <v>1.8976423231742281</v>
      </c>
      <c r="K368" s="12">
        <v>177</v>
      </c>
      <c r="L368" s="20">
        <f t="shared" si="150"/>
        <v>0.50847457627118964</v>
      </c>
      <c r="M368" s="12">
        <v>183.3</v>
      </c>
      <c r="N368" s="20">
        <f t="shared" si="151"/>
        <v>-6.0556464811784085</v>
      </c>
      <c r="O368" s="12">
        <v>167.2</v>
      </c>
      <c r="P368" s="20">
        <f t="shared" si="152"/>
        <v>2.9306220095693813</v>
      </c>
      <c r="Q368" s="12">
        <v>140.9</v>
      </c>
      <c r="R368" s="20">
        <f t="shared" si="153"/>
        <v>24.840312278211496</v>
      </c>
      <c r="S368" s="12">
        <v>170.5</v>
      </c>
      <c r="T368" s="20">
        <f t="shared" si="154"/>
        <v>0.99706744868034525</v>
      </c>
      <c r="U368" s="12">
        <v>119.1</v>
      </c>
      <c r="V368" s="20">
        <f t="shared" si="155"/>
        <v>2.3509655751469452</v>
      </c>
      <c r="W368" s="12">
        <v>212.1</v>
      </c>
      <c r="X368" s="20">
        <f t="shared" si="156"/>
        <v>-3.4417727487034337</v>
      </c>
      <c r="Y368" s="12">
        <v>177.6</v>
      </c>
      <c r="Z368" s="20">
        <f t="shared" si="157"/>
        <v>-7.1509009009008944</v>
      </c>
      <c r="AA368" s="12">
        <v>189.9</v>
      </c>
      <c r="AB368" s="20">
        <f t="shared" si="158"/>
        <v>3.5281727224855128</v>
      </c>
      <c r="AC368" s="12">
        <v>174.8</v>
      </c>
      <c r="AD368" s="20">
        <f t="shared" si="159"/>
        <v>3.4324942791762014</v>
      </c>
      <c r="AE368" s="12">
        <v>198.4</v>
      </c>
      <c r="AF368" s="20">
        <f t="shared" si="160"/>
        <v>2.167338709677411</v>
      </c>
      <c r="AG368" s="12">
        <v>190</v>
      </c>
      <c r="AH368" s="20">
        <f t="shared" si="161"/>
        <v>-5.1578947368421115</v>
      </c>
      <c r="AI368" s="12">
        <v>187</v>
      </c>
      <c r="AJ368" s="20">
        <f t="shared" si="162"/>
        <v>-10.695187165775401</v>
      </c>
      <c r="AK368" s="12">
        <v>189.6</v>
      </c>
      <c r="AL368" s="20">
        <f t="shared" si="163"/>
        <v>-6.012658227848104</v>
      </c>
      <c r="AM368" s="11" t="s">
        <v>32</v>
      </c>
      <c r="AN368" s="11">
        <v>173.5</v>
      </c>
      <c r="AO368" s="20">
        <f t="shared" si="145"/>
        <v>0.97982708933716922</v>
      </c>
      <c r="AP368" s="12">
        <v>181.4</v>
      </c>
      <c r="AQ368" s="20">
        <f t="shared" si="164"/>
        <v>0.66152149944872574</v>
      </c>
      <c r="AR368" s="12">
        <v>178.6</v>
      </c>
      <c r="AS368" s="20">
        <f t="shared" si="165"/>
        <v>-5.2631578947368451</v>
      </c>
      <c r="AT368" s="12">
        <v>186.6</v>
      </c>
      <c r="AU368" s="20">
        <f t="shared" si="166"/>
        <v>-3.1082529474812342</v>
      </c>
      <c r="AV368" s="12">
        <v>169</v>
      </c>
      <c r="AW368" s="20">
        <f t="shared" si="167"/>
        <v>-5.4437869822485139</v>
      </c>
      <c r="AX368" s="12">
        <v>172.8</v>
      </c>
      <c r="AY368" s="20">
        <f t="shared" si="168"/>
        <v>-2.5462962962962994</v>
      </c>
      <c r="AZ368" s="12">
        <v>178.5</v>
      </c>
      <c r="BA368" s="20">
        <f t="shared" si="169"/>
        <v>-3.3613445378151261</v>
      </c>
      <c r="BB368" s="12">
        <v>180.7</v>
      </c>
      <c r="BC368" s="20">
        <f t="shared" si="170"/>
        <v>0.44272274488102459</v>
      </c>
      <c r="BD368" s="12">
        <v>177.9</v>
      </c>
      <c r="BE368" s="20">
        <f t="shared" si="171"/>
        <v>-4.4406970207982042</v>
      </c>
      <c r="BF368" s="30">
        <v>178</v>
      </c>
      <c r="BG368" s="39">
        <f t="shared" si="172"/>
        <v>-0.95505617977527446</v>
      </c>
    </row>
    <row r="369" spans="1:59" hidden="1" x14ac:dyDescent="0.3">
      <c r="A369" s="11" t="s">
        <v>33</v>
      </c>
      <c r="B369" s="12">
        <v>2023</v>
      </c>
      <c r="C369" s="11" t="s">
        <v>38</v>
      </c>
      <c r="D369" s="11">
        <f t="shared" si="146"/>
        <v>3</v>
      </c>
      <c r="E369" s="12">
        <v>174.7</v>
      </c>
      <c r="F369" s="32">
        <f t="shared" si="147"/>
        <v>-0.17172295363479276</v>
      </c>
      <c r="G369" s="12">
        <v>212.2</v>
      </c>
      <c r="H369" s="20">
        <f t="shared" si="148"/>
        <v>-2.1206409048067862</v>
      </c>
      <c r="I369" s="12">
        <v>177.2</v>
      </c>
      <c r="J369" s="20">
        <f t="shared" si="149"/>
        <v>-1.1286681715575622</v>
      </c>
      <c r="K369" s="12">
        <v>177.9</v>
      </c>
      <c r="L369" s="20">
        <f t="shared" si="150"/>
        <v>-0.33726812816188545</v>
      </c>
      <c r="M369" s="12">
        <v>172.2</v>
      </c>
      <c r="N369" s="20">
        <f t="shared" si="151"/>
        <v>4.0650406504065044</v>
      </c>
      <c r="O369" s="12">
        <v>172.1</v>
      </c>
      <c r="P369" s="20">
        <f t="shared" si="152"/>
        <v>-1.5107495642068531</v>
      </c>
      <c r="Q369" s="12">
        <v>175.9</v>
      </c>
      <c r="R369" s="20">
        <f t="shared" si="153"/>
        <v>-13.132461625923817</v>
      </c>
      <c r="S369" s="12">
        <v>172.2</v>
      </c>
      <c r="T369" s="20">
        <f t="shared" si="154"/>
        <v>-0.6387921022067331</v>
      </c>
      <c r="U369" s="12">
        <v>121.9</v>
      </c>
      <c r="V369" s="20">
        <f t="shared" si="155"/>
        <v>-1.5586546349466821</v>
      </c>
      <c r="W369" s="12">
        <v>204.8</v>
      </c>
      <c r="X369" s="20">
        <f t="shared" si="156"/>
        <v>2.3925781249999889</v>
      </c>
      <c r="Y369" s="12">
        <v>164.9</v>
      </c>
      <c r="Z369" s="20">
        <f t="shared" si="157"/>
        <v>4.4875682231655585</v>
      </c>
      <c r="AA369" s="12">
        <v>196.6</v>
      </c>
      <c r="AB369" s="20">
        <f t="shared" si="158"/>
        <v>-1.831129196337739</v>
      </c>
      <c r="AC369" s="12">
        <v>180.8</v>
      </c>
      <c r="AD369" s="20">
        <f t="shared" si="159"/>
        <v>-2.101769911504431</v>
      </c>
      <c r="AE369" s="12">
        <v>202.7</v>
      </c>
      <c r="AF369" s="20">
        <f t="shared" si="160"/>
        <v>-1.5786877158362058</v>
      </c>
      <c r="AG369" s="12">
        <v>180.2</v>
      </c>
      <c r="AH369" s="20">
        <f t="shared" si="161"/>
        <v>3.2741398446170953</v>
      </c>
      <c r="AI369" s="12">
        <v>167</v>
      </c>
      <c r="AJ369" s="20">
        <f t="shared" si="162"/>
        <v>7.0059880239520895</v>
      </c>
      <c r="AK369" s="12">
        <v>178.2</v>
      </c>
      <c r="AL369" s="20">
        <f t="shared" si="163"/>
        <v>3.8720538720538751</v>
      </c>
      <c r="AM369" s="11" t="s">
        <v>162</v>
      </c>
      <c r="AN369" s="11">
        <f t="shared" si="173"/>
        <v>173.5</v>
      </c>
      <c r="AO369" s="20">
        <f t="shared" si="145"/>
        <v>0.97982708933716922</v>
      </c>
      <c r="AP369" s="12">
        <v>182.6</v>
      </c>
      <c r="AQ369" s="20">
        <f t="shared" si="164"/>
        <v>-0.38335158817085907</v>
      </c>
      <c r="AR369" s="12">
        <v>169.2</v>
      </c>
      <c r="AS369" s="20">
        <f t="shared" si="165"/>
        <v>2.9550827423167849</v>
      </c>
      <c r="AT369" s="12">
        <v>180.8</v>
      </c>
      <c r="AU369" s="20">
        <f t="shared" si="166"/>
        <v>1.991150442477873</v>
      </c>
      <c r="AV369" s="12">
        <v>159.80000000000001</v>
      </c>
      <c r="AW369" s="20">
        <f t="shared" si="167"/>
        <v>2.7534418022528016</v>
      </c>
      <c r="AX369" s="12">
        <v>168.4</v>
      </c>
      <c r="AY369" s="20">
        <f t="shared" si="168"/>
        <v>1.1282660332541601</v>
      </c>
      <c r="AZ369" s="12">
        <v>172.5</v>
      </c>
      <c r="BA369" s="20">
        <f t="shared" si="169"/>
        <v>1.4492753623188406</v>
      </c>
      <c r="BB369" s="12">
        <v>181.5</v>
      </c>
      <c r="BC369" s="20">
        <f t="shared" si="170"/>
        <v>-0.27548209366391185</v>
      </c>
      <c r="BD369" s="12">
        <v>170</v>
      </c>
      <c r="BE369" s="20">
        <f t="shared" si="171"/>
        <v>2.4117647058823497</v>
      </c>
      <c r="BF369" s="30">
        <v>176.3</v>
      </c>
      <c r="BG369" s="39">
        <f t="shared" si="172"/>
        <v>0.51049347702778058</v>
      </c>
    </row>
    <row r="370" spans="1:59" hidden="1" x14ac:dyDescent="0.3">
      <c r="A370" s="11" t="s">
        <v>35</v>
      </c>
      <c r="B370" s="12">
        <v>2023</v>
      </c>
      <c r="C370" s="11" t="s">
        <v>38</v>
      </c>
      <c r="D370" s="11">
        <f t="shared" si="146"/>
        <v>3</v>
      </c>
      <c r="E370" s="12">
        <v>174.4</v>
      </c>
      <c r="F370" s="32">
        <f t="shared" si="147"/>
        <v>-0.63073394495412516</v>
      </c>
      <c r="G370" s="12">
        <v>207.7</v>
      </c>
      <c r="H370" s="20">
        <f t="shared" si="148"/>
        <v>-0.38517091959556232</v>
      </c>
      <c r="I370" s="12">
        <v>175.2</v>
      </c>
      <c r="J370" s="20">
        <f t="shared" si="149"/>
        <v>-4.1666666666666572</v>
      </c>
      <c r="K370" s="12">
        <v>177.3</v>
      </c>
      <c r="L370" s="20">
        <f t="shared" si="150"/>
        <v>0.50761421319795663</v>
      </c>
      <c r="M370" s="12">
        <v>179.2</v>
      </c>
      <c r="N370" s="20">
        <f t="shared" si="151"/>
        <v>-0.39062499999999367</v>
      </c>
      <c r="O370" s="12">
        <v>169.5</v>
      </c>
      <c r="P370" s="20">
        <f t="shared" si="152"/>
        <v>2.4778761061946835</v>
      </c>
      <c r="Q370" s="12">
        <v>152.80000000000001</v>
      </c>
      <c r="R370" s="20">
        <f t="shared" si="153"/>
        <v>-6.5445026178010473</v>
      </c>
      <c r="S370" s="12">
        <v>171.1</v>
      </c>
      <c r="T370" s="20">
        <f t="shared" si="154"/>
        <v>0.9935710111046272</v>
      </c>
      <c r="U370" s="12">
        <v>120</v>
      </c>
      <c r="V370" s="20">
        <f t="shared" si="155"/>
        <v>0.33333333333333809</v>
      </c>
      <c r="W370" s="12">
        <v>209.7</v>
      </c>
      <c r="X370" s="20">
        <f t="shared" si="156"/>
        <v>2.7658559847401105</v>
      </c>
      <c r="Y370" s="12">
        <v>172.3</v>
      </c>
      <c r="Z370" s="20">
        <f t="shared" si="157"/>
        <v>3.424260011607648</v>
      </c>
      <c r="AA370" s="12">
        <v>193</v>
      </c>
      <c r="AB370" s="20">
        <f t="shared" si="158"/>
        <v>-1.2953367875647668</v>
      </c>
      <c r="AC370" s="12">
        <v>177</v>
      </c>
      <c r="AD370" s="20">
        <f t="shared" si="159"/>
        <v>-0.84745762711864403</v>
      </c>
      <c r="AE370" s="12">
        <v>199.5</v>
      </c>
      <c r="AF370" s="20">
        <f t="shared" si="160"/>
        <v>0</v>
      </c>
      <c r="AG370" s="12">
        <v>186.1</v>
      </c>
      <c r="AH370" s="20">
        <f t="shared" si="161"/>
        <v>2.4717893605588364</v>
      </c>
      <c r="AI370" s="12">
        <v>178.7</v>
      </c>
      <c r="AJ370" s="20">
        <f t="shared" si="162"/>
        <v>4.8125349748181439</v>
      </c>
      <c r="AK370" s="12">
        <v>185.1</v>
      </c>
      <c r="AL370" s="20">
        <f t="shared" si="163"/>
        <v>2.7552674230145837</v>
      </c>
      <c r="AM370" s="11" t="s">
        <v>162</v>
      </c>
      <c r="AN370" s="11">
        <f t="shared" si="173"/>
        <v>173.5</v>
      </c>
      <c r="AO370" s="20">
        <f t="shared" si="145"/>
        <v>0.97982708933716922</v>
      </c>
      <c r="AP370" s="12">
        <v>181.9</v>
      </c>
      <c r="AQ370" s="20">
        <f t="shared" si="164"/>
        <v>-0.21990104452996465</v>
      </c>
      <c r="AR370" s="12">
        <v>174.2</v>
      </c>
      <c r="AS370" s="20">
        <f t="shared" si="165"/>
        <v>2.81285878300804</v>
      </c>
      <c r="AT370" s="12">
        <v>184.4</v>
      </c>
      <c r="AU370" s="20">
        <f t="shared" si="166"/>
        <v>1.5184381778741773</v>
      </c>
      <c r="AV370" s="12">
        <v>164.2</v>
      </c>
      <c r="AW370" s="20">
        <f t="shared" si="167"/>
        <v>3.1668696711327757</v>
      </c>
      <c r="AX370" s="12">
        <v>170.3</v>
      </c>
      <c r="AY370" s="20">
        <f t="shared" si="168"/>
        <v>1.7028772753963459</v>
      </c>
      <c r="AZ370" s="12">
        <v>175</v>
      </c>
      <c r="BA370" s="20">
        <f t="shared" si="169"/>
        <v>2.5142857142857173</v>
      </c>
      <c r="BB370" s="12">
        <v>181</v>
      </c>
      <c r="BC370" s="20">
        <f t="shared" si="170"/>
        <v>1.5469613259668571</v>
      </c>
      <c r="BD370" s="12">
        <v>174.1</v>
      </c>
      <c r="BE370" s="20">
        <f t="shared" si="171"/>
        <v>2.757036186099949</v>
      </c>
      <c r="BF370" s="30">
        <v>177.2</v>
      </c>
      <c r="BG370" s="39">
        <f t="shared" si="172"/>
        <v>0.90293453724606265</v>
      </c>
    </row>
    <row r="371" spans="1:59" hidden="1" x14ac:dyDescent="0.3">
      <c r="A371" s="11" t="s">
        <v>30</v>
      </c>
      <c r="B371" s="12">
        <v>2023</v>
      </c>
      <c r="C371" s="11" t="s">
        <v>39</v>
      </c>
      <c r="D371" s="11">
        <f t="shared" si="146"/>
        <v>4</v>
      </c>
      <c r="E371" s="12">
        <v>173.3</v>
      </c>
      <c r="F371" s="32">
        <f t="shared" si="147"/>
        <v>0.86555106751298316</v>
      </c>
      <c r="G371" s="12">
        <v>206.9</v>
      </c>
      <c r="H371" s="20">
        <f t="shared" si="148"/>
        <v>3.2866118898018284</v>
      </c>
      <c r="I371" s="12">
        <v>167.9</v>
      </c>
      <c r="J371" s="20">
        <f t="shared" si="149"/>
        <v>2.6801667659321025</v>
      </c>
      <c r="K371" s="12">
        <v>178.2</v>
      </c>
      <c r="L371" s="20">
        <f t="shared" si="150"/>
        <v>0.33670033670034949</v>
      </c>
      <c r="M371" s="12">
        <v>178.5</v>
      </c>
      <c r="N371" s="20">
        <f t="shared" si="151"/>
        <v>-5.4901960784313788</v>
      </c>
      <c r="O371" s="12">
        <v>173.7</v>
      </c>
      <c r="P371" s="20">
        <f t="shared" si="152"/>
        <v>3.1663788140472082</v>
      </c>
      <c r="Q371" s="12">
        <v>142.80000000000001</v>
      </c>
      <c r="R371" s="20">
        <f t="shared" si="153"/>
        <v>25.980392156862742</v>
      </c>
      <c r="S371" s="12">
        <v>172.8</v>
      </c>
      <c r="T371" s="20">
        <f t="shared" si="154"/>
        <v>1.0995370370370239</v>
      </c>
      <c r="U371" s="12">
        <v>120.4</v>
      </c>
      <c r="V371" s="20">
        <f t="shared" si="155"/>
        <v>2.2425249169435122</v>
      </c>
      <c r="W371" s="12">
        <v>215.5</v>
      </c>
      <c r="X371" s="20">
        <f t="shared" si="156"/>
        <v>-3.5730858468677442</v>
      </c>
      <c r="Y371" s="12">
        <v>178.2</v>
      </c>
      <c r="Z371" s="20">
        <f t="shared" si="157"/>
        <v>-7.1268237934904537</v>
      </c>
      <c r="AA371" s="12">
        <v>190.5</v>
      </c>
      <c r="AB371" s="20">
        <f t="shared" si="158"/>
        <v>3.4120734908136483</v>
      </c>
      <c r="AC371" s="12">
        <v>175.5</v>
      </c>
      <c r="AD371" s="20">
        <f t="shared" si="159"/>
        <v>3.7606837606837575</v>
      </c>
      <c r="AE371" s="12">
        <v>199.5</v>
      </c>
      <c r="AF371" s="20">
        <f t="shared" si="160"/>
        <v>2.0050125313283207</v>
      </c>
      <c r="AG371" s="12">
        <v>190.7</v>
      </c>
      <c r="AH371" s="20">
        <f t="shared" si="161"/>
        <v>-5.0865233350812735</v>
      </c>
      <c r="AI371" s="12">
        <v>187.3</v>
      </c>
      <c r="AJ371" s="20">
        <f t="shared" si="162"/>
        <v>-10.46449546182596</v>
      </c>
      <c r="AK371" s="12">
        <v>190.2</v>
      </c>
      <c r="AL371" s="20">
        <f t="shared" si="163"/>
        <v>-5.941114616193472</v>
      </c>
      <c r="AM371" s="11" t="s">
        <v>139</v>
      </c>
      <c r="AN371" s="11">
        <v>175.2</v>
      </c>
      <c r="AO371" s="20">
        <f t="shared" si="145"/>
        <v>0.22831050228310826</v>
      </c>
      <c r="AP371" s="12">
        <v>181.5</v>
      </c>
      <c r="AQ371" s="20">
        <f t="shared" si="164"/>
        <v>0.33057851239669106</v>
      </c>
      <c r="AR371" s="12">
        <v>179.1</v>
      </c>
      <c r="AS371" s="20">
        <f t="shared" si="165"/>
        <v>-5.3042992741485202</v>
      </c>
      <c r="AT371" s="12">
        <v>187.2</v>
      </c>
      <c r="AU371" s="20">
        <f t="shared" si="166"/>
        <v>-3.0448717948717889</v>
      </c>
      <c r="AV371" s="12">
        <v>169.4</v>
      </c>
      <c r="AW371" s="20">
        <f t="shared" si="167"/>
        <v>-5.4899645808736786</v>
      </c>
      <c r="AX371" s="12">
        <v>173.2</v>
      </c>
      <c r="AY371" s="20">
        <f t="shared" si="168"/>
        <v>-2.540415704387978</v>
      </c>
      <c r="AZ371" s="12">
        <v>179.4</v>
      </c>
      <c r="BA371" s="20">
        <f t="shared" si="169"/>
        <v>-2.8985507246376905</v>
      </c>
      <c r="BB371" s="12">
        <v>183.8</v>
      </c>
      <c r="BC371" s="20">
        <f t="shared" si="170"/>
        <v>0.3264417845484191</v>
      </c>
      <c r="BD371" s="12">
        <v>178.9</v>
      </c>
      <c r="BE371" s="20">
        <f t="shared" si="171"/>
        <v>-4.4717719396310782</v>
      </c>
      <c r="BF371" s="30">
        <v>178.8</v>
      </c>
      <c r="BG371" s="39">
        <f t="shared" si="172"/>
        <v>-0.78299776286353784</v>
      </c>
    </row>
    <row r="372" spans="1:59" hidden="1" x14ac:dyDescent="0.3">
      <c r="A372" s="11" t="s">
        <v>33</v>
      </c>
      <c r="B372" s="12">
        <v>2023</v>
      </c>
      <c r="C372" s="11" t="s">
        <v>39</v>
      </c>
      <c r="D372" s="11">
        <f t="shared" si="146"/>
        <v>4</v>
      </c>
      <c r="E372" s="12">
        <v>174.8</v>
      </c>
      <c r="F372" s="32">
        <f t="shared" si="147"/>
        <v>-0.57208237986270016</v>
      </c>
      <c r="G372" s="12">
        <v>213.7</v>
      </c>
      <c r="H372" s="20">
        <f t="shared" si="148"/>
        <v>-2.0589611605053708</v>
      </c>
      <c r="I372" s="12">
        <v>172.4</v>
      </c>
      <c r="J372" s="20">
        <f t="shared" si="149"/>
        <v>-1.6241299303944381</v>
      </c>
      <c r="K372" s="12">
        <v>178.8</v>
      </c>
      <c r="L372" s="20">
        <f t="shared" si="150"/>
        <v>-0.22371364653244163</v>
      </c>
      <c r="M372" s="12">
        <v>168.7</v>
      </c>
      <c r="N372" s="20">
        <f t="shared" si="151"/>
        <v>3.6751630112626068</v>
      </c>
      <c r="O372" s="12">
        <v>179.2</v>
      </c>
      <c r="P372" s="20">
        <f t="shared" si="152"/>
        <v>-1.6183035714285587</v>
      </c>
      <c r="Q372" s="12">
        <v>179.9</v>
      </c>
      <c r="R372" s="20">
        <f t="shared" si="153"/>
        <v>-13.618677042801556</v>
      </c>
      <c r="S372" s="12">
        <v>174.7</v>
      </c>
      <c r="T372" s="20">
        <f t="shared" si="154"/>
        <v>-0.74413279908413454</v>
      </c>
      <c r="U372" s="12">
        <v>123.1</v>
      </c>
      <c r="V372" s="20">
        <f t="shared" si="155"/>
        <v>-1.4622258326563746</v>
      </c>
      <c r="W372" s="12">
        <v>207.8</v>
      </c>
      <c r="X372" s="20">
        <f t="shared" si="156"/>
        <v>2.4542829643888329</v>
      </c>
      <c r="Y372" s="12">
        <v>165.5</v>
      </c>
      <c r="Z372" s="20">
        <f t="shared" si="157"/>
        <v>4.4712990936555927</v>
      </c>
      <c r="AA372" s="12">
        <v>197</v>
      </c>
      <c r="AB372" s="20">
        <f t="shared" si="158"/>
        <v>-1.7766497461928936</v>
      </c>
      <c r="AC372" s="12">
        <v>182.1</v>
      </c>
      <c r="AD372" s="20">
        <f t="shared" si="159"/>
        <v>-2.3064250411861553</v>
      </c>
      <c r="AE372" s="12">
        <v>203.5</v>
      </c>
      <c r="AF372" s="20">
        <f t="shared" si="160"/>
        <v>-1.425061425061428</v>
      </c>
      <c r="AG372" s="12">
        <v>181</v>
      </c>
      <c r="AH372" s="20">
        <f t="shared" si="161"/>
        <v>3.2596685082872958</v>
      </c>
      <c r="AI372" s="12">
        <v>167.7</v>
      </c>
      <c r="AJ372" s="20">
        <f t="shared" si="162"/>
        <v>6.8574836016696494</v>
      </c>
      <c r="AK372" s="12">
        <v>178.9</v>
      </c>
      <c r="AL372" s="20">
        <f t="shared" si="163"/>
        <v>3.8010061486864073</v>
      </c>
      <c r="AM372" s="11" t="s">
        <v>163</v>
      </c>
      <c r="AN372" s="11">
        <f t="shared" si="173"/>
        <v>175.2</v>
      </c>
      <c r="AO372" s="20">
        <f t="shared" si="145"/>
        <v>0.22831050228310826</v>
      </c>
      <c r="AP372" s="12">
        <v>182.1</v>
      </c>
      <c r="AQ372" s="20">
        <f t="shared" si="164"/>
        <v>-0.21965952773201849</v>
      </c>
      <c r="AR372" s="12">
        <v>169.6</v>
      </c>
      <c r="AS372" s="20">
        <f t="shared" si="165"/>
        <v>2.9481132075471699</v>
      </c>
      <c r="AT372" s="12">
        <v>181.5</v>
      </c>
      <c r="AU372" s="20">
        <f t="shared" si="166"/>
        <v>1.9283746556473829</v>
      </c>
      <c r="AV372" s="12">
        <v>160.1</v>
      </c>
      <c r="AW372" s="20">
        <f t="shared" si="167"/>
        <v>2.7482823235477865</v>
      </c>
      <c r="AX372" s="12">
        <v>168.8</v>
      </c>
      <c r="AY372" s="20">
        <f t="shared" si="168"/>
        <v>1.1255924170615978</v>
      </c>
      <c r="AZ372" s="12">
        <v>174.2</v>
      </c>
      <c r="BA372" s="20">
        <f t="shared" si="169"/>
        <v>1.2629161882893325</v>
      </c>
      <c r="BB372" s="12">
        <v>184.4</v>
      </c>
      <c r="BC372" s="20">
        <f t="shared" si="170"/>
        <v>-0.21691973969631545</v>
      </c>
      <c r="BD372" s="12">
        <v>170.9</v>
      </c>
      <c r="BE372" s="20">
        <f t="shared" si="171"/>
        <v>2.3990637799882939</v>
      </c>
      <c r="BF372" s="30">
        <v>177.4</v>
      </c>
      <c r="BG372" s="39">
        <f t="shared" si="172"/>
        <v>0.39458850056369144</v>
      </c>
    </row>
    <row r="373" spans="1:59" hidden="1" x14ac:dyDescent="0.3">
      <c r="A373" s="11" t="s">
        <v>35</v>
      </c>
      <c r="B373" s="12">
        <v>2023</v>
      </c>
      <c r="C373" s="11" t="s">
        <v>39</v>
      </c>
      <c r="D373" s="11">
        <f t="shared" si="146"/>
        <v>4</v>
      </c>
      <c r="E373" s="12">
        <v>173.8</v>
      </c>
      <c r="F373" s="32">
        <f t="shared" si="147"/>
        <v>-0.34522439585732034</v>
      </c>
      <c r="G373" s="12">
        <v>209.3</v>
      </c>
      <c r="H373" s="20">
        <f t="shared" si="148"/>
        <v>1.0511227902532196</v>
      </c>
      <c r="I373" s="12">
        <v>169.6</v>
      </c>
      <c r="J373" s="20">
        <f t="shared" si="149"/>
        <v>0.82547169811321097</v>
      </c>
      <c r="K373" s="12">
        <v>178.4</v>
      </c>
      <c r="L373" s="20">
        <f t="shared" si="150"/>
        <v>0.67264573991030752</v>
      </c>
      <c r="M373" s="12">
        <v>174.9</v>
      </c>
      <c r="N373" s="20">
        <f t="shared" si="151"/>
        <v>-0.91480846197827004</v>
      </c>
      <c r="O373" s="12">
        <v>176.3</v>
      </c>
      <c r="P373" s="20">
        <f t="shared" si="152"/>
        <v>-4.1406693136698873</v>
      </c>
      <c r="Q373" s="12">
        <v>155.4</v>
      </c>
      <c r="R373" s="20">
        <f t="shared" si="153"/>
        <v>-4.3114543114543222</v>
      </c>
      <c r="S373" s="12">
        <v>173.4</v>
      </c>
      <c r="T373" s="20">
        <f t="shared" si="154"/>
        <v>0.86505190311418678</v>
      </c>
      <c r="U373" s="12">
        <v>121.3</v>
      </c>
      <c r="V373" s="20">
        <f t="shared" si="155"/>
        <v>0.494641384995885</v>
      </c>
      <c r="W373" s="12">
        <v>212.9</v>
      </c>
      <c r="X373" s="20">
        <f t="shared" si="156"/>
        <v>3.8046031000469673</v>
      </c>
      <c r="Y373" s="12">
        <v>172.9</v>
      </c>
      <c r="Z373" s="20">
        <f t="shared" si="157"/>
        <v>3.3545401966454493</v>
      </c>
      <c r="AA373" s="12">
        <v>193.5</v>
      </c>
      <c r="AB373" s="20">
        <f t="shared" si="158"/>
        <v>-1.2403100775193827</v>
      </c>
      <c r="AC373" s="12">
        <v>177.9</v>
      </c>
      <c r="AD373" s="20">
        <f t="shared" si="159"/>
        <v>-0.6183249016301261</v>
      </c>
      <c r="AE373" s="12">
        <v>200.6</v>
      </c>
      <c r="AF373" s="20">
        <f t="shared" si="160"/>
        <v>-0.34895314057825955</v>
      </c>
      <c r="AG373" s="12">
        <v>186.9</v>
      </c>
      <c r="AH373" s="20">
        <f t="shared" si="161"/>
        <v>2.300695559122516</v>
      </c>
      <c r="AI373" s="12">
        <v>179.2</v>
      </c>
      <c r="AJ373" s="20">
        <f t="shared" si="162"/>
        <v>4.8549107142857242</v>
      </c>
      <c r="AK373" s="12">
        <v>185.7</v>
      </c>
      <c r="AL373" s="20">
        <f t="shared" si="163"/>
        <v>2.7463651050080902</v>
      </c>
      <c r="AM373" s="11" t="s">
        <v>163</v>
      </c>
      <c r="AN373" s="11">
        <f t="shared" si="173"/>
        <v>175.2</v>
      </c>
      <c r="AO373" s="20">
        <f t="shared" si="145"/>
        <v>0.22831050228310826</v>
      </c>
      <c r="AP373" s="12">
        <v>181.7</v>
      </c>
      <c r="AQ373" s="20">
        <f t="shared" si="164"/>
        <v>0.4402861860209199</v>
      </c>
      <c r="AR373" s="12">
        <v>174.6</v>
      </c>
      <c r="AS373" s="20">
        <f t="shared" si="165"/>
        <v>2.9782359679266994</v>
      </c>
      <c r="AT373" s="12">
        <v>185</v>
      </c>
      <c r="AU373" s="20">
        <f t="shared" si="166"/>
        <v>1.5135135135135198</v>
      </c>
      <c r="AV373" s="12">
        <v>164.5</v>
      </c>
      <c r="AW373" s="20">
        <f t="shared" si="167"/>
        <v>3.1610942249240055</v>
      </c>
      <c r="AX373" s="12">
        <v>170.7</v>
      </c>
      <c r="AY373" s="20">
        <f t="shared" si="168"/>
        <v>1.8160515524311793</v>
      </c>
      <c r="AZ373" s="12">
        <v>176.4</v>
      </c>
      <c r="BA373" s="20">
        <f t="shared" si="169"/>
        <v>2.2108843537414997</v>
      </c>
      <c r="BB373" s="12">
        <v>184</v>
      </c>
      <c r="BC373" s="20">
        <f t="shared" si="170"/>
        <v>0.48913043478261176</v>
      </c>
      <c r="BD373" s="12">
        <v>175</v>
      </c>
      <c r="BE373" s="20">
        <f t="shared" si="171"/>
        <v>2.5714285714285712</v>
      </c>
      <c r="BF373" s="30">
        <v>178.1</v>
      </c>
      <c r="BG373" s="39">
        <f t="shared" si="172"/>
        <v>0.95451993262213197</v>
      </c>
    </row>
    <row r="374" spans="1:59" hidden="1" x14ac:dyDescent="0.3">
      <c r="A374" s="11" t="s">
        <v>30</v>
      </c>
      <c r="B374" s="12">
        <v>2023</v>
      </c>
      <c r="C374" s="11" t="s">
        <v>41</v>
      </c>
      <c r="D374" s="11">
        <f t="shared" si="146"/>
        <v>5</v>
      </c>
      <c r="E374" s="12">
        <v>173.2</v>
      </c>
      <c r="F374" s="32">
        <f t="shared" si="147"/>
        <v>0.86605080831408787</v>
      </c>
      <c r="G374" s="12">
        <v>211.5</v>
      </c>
      <c r="H374" s="20">
        <f t="shared" si="148"/>
        <v>3.7352245862884188</v>
      </c>
      <c r="I374" s="12">
        <v>171</v>
      </c>
      <c r="J374" s="20">
        <f t="shared" si="149"/>
        <v>3.3333333333333264</v>
      </c>
      <c r="K374" s="12">
        <v>179.6</v>
      </c>
      <c r="L374" s="20">
        <f t="shared" si="150"/>
        <v>-0.11135857461023865</v>
      </c>
      <c r="M374" s="12">
        <v>173.3</v>
      </c>
      <c r="N374" s="20">
        <f t="shared" si="151"/>
        <v>-5.1356030005770368</v>
      </c>
      <c r="O374" s="12">
        <v>169</v>
      </c>
      <c r="P374" s="20">
        <f t="shared" si="152"/>
        <v>4.0236686390532617</v>
      </c>
      <c r="Q374" s="12">
        <v>148.69999999999999</v>
      </c>
      <c r="R374" s="20">
        <f t="shared" si="153"/>
        <v>24.411566913248159</v>
      </c>
      <c r="S374" s="12">
        <v>174.9</v>
      </c>
      <c r="T374" s="20">
        <f t="shared" si="154"/>
        <v>1.1435105774728416</v>
      </c>
      <c r="U374" s="12">
        <v>121.9</v>
      </c>
      <c r="V374" s="20">
        <f t="shared" si="155"/>
        <v>1.8867924528301863</v>
      </c>
      <c r="W374" s="12">
        <v>221</v>
      </c>
      <c r="X374" s="20">
        <f t="shared" si="156"/>
        <v>-4.1176470588235263</v>
      </c>
      <c r="Y374" s="12">
        <v>178.7</v>
      </c>
      <c r="Z374" s="20">
        <f t="shared" si="157"/>
        <v>-7.1628427532176744</v>
      </c>
      <c r="AA374" s="12">
        <v>191.1</v>
      </c>
      <c r="AB374" s="20">
        <f t="shared" si="158"/>
        <v>3.4536891679748791</v>
      </c>
      <c r="AC374" s="12">
        <v>176.8</v>
      </c>
      <c r="AD374" s="20">
        <f t="shared" si="159"/>
        <v>3.5633484162895828</v>
      </c>
      <c r="AE374" s="12">
        <v>199.9</v>
      </c>
      <c r="AF374" s="20">
        <f t="shared" si="160"/>
        <v>2.1510755377688757</v>
      </c>
      <c r="AG374" s="12">
        <v>191.2</v>
      </c>
      <c r="AH374" s="20">
        <f t="shared" si="161"/>
        <v>-5.1778242677824151</v>
      </c>
      <c r="AI374" s="12">
        <v>187.9</v>
      </c>
      <c r="AJ374" s="20">
        <f t="shared" si="162"/>
        <v>-10.537519957424166</v>
      </c>
      <c r="AK374" s="12">
        <v>190.8</v>
      </c>
      <c r="AL374" s="20">
        <f t="shared" si="163"/>
        <v>-6.0272536687631026</v>
      </c>
      <c r="AM374" s="11" t="s">
        <v>139</v>
      </c>
      <c r="AN374" s="11">
        <v>175.6</v>
      </c>
      <c r="AO374" s="20">
        <f t="shared" si="145"/>
        <v>-100</v>
      </c>
      <c r="AP374" s="12">
        <v>182.5</v>
      </c>
      <c r="AQ374" s="20">
        <f t="shared" si="164"/>
        <v>0.49315068493150993</v>
      </c>
      <c r="AR374" s="12">
        <v>179.8</v>
      </c>
      <c r="AS374" s="20">
        <f t="shared" si="165"/>
        <v>-5.3948832035595196</v>
      </c>
      <c r="AT374" s="12">
        <v>187.8</v>
      </c>
      <c r="AU374" s="20">
        <f t="shared" si="166"/>
        <v>-2.9818956336528339</v>
      </c>
      <c r="AV374" s="12">
        <v>169.7</v>
      </c>
      <c r="AW374" s="20">
        <f t="shared" si="167"/>
        <v>-5.4802592810842565</v>
      </c>
      <c r="AX374" s="12">
        <v>173.8</v>
      </c>
      <c r="AY374" s="20">
        <f t="shared" si="168"/>
        <v>-2.6467203682393685</v>
      </c>
      <c r="AZ374" s="12">
        <v>180.3</v>
      </c>
      <c r="BA374" s="20">
        <f t="shared" si="169"/>
        <v>-3.0504714364947305</v>
      </c>
      <c r="BB374" s="12">
        <v>184.9</v>
      </c>
      <c r="BC374" s="20">
        <f t="shared" si="170"/>
        <v>0.37858301784747894</v>
      </c>
      <c r="BD374" s="12">
        <v>179.5</v>
      </c>
      <c r="BE374" s="20">
        <f t="shared" si="171"/>
        <v>-4.4011142061281374</v>
      </c>
      <c r="BF374" s="30">
        <v>179.8</v>
      </c>
      <c r="BG374" s="39">
        <f t="shared" si="172"/>
        <v>-0.88987764182426177</v>
      </c>
    </row>
    <row r="375" spans="1:59" hidden="1" x14ac:dyDescent="0.3">
      <c r="A375" s="11" t="s">
        <v>33</v>
      </c>
      <c r="B375" s="12">
        <v>2023</v>
      </c>
      <c r="C375" s="11" t="s">
        <v>41</v>
      </c>
      <c r="D375" s="11">
        <f t="shared" si="146"/>
        <v>5</v>
      </c>
      <c r="E375" s="12">
        <v>174.7</v>
      </c>
      <c r="F375" s="32">
        <f t="shared" si="147"/>
        <v>-0.5724098454493417</v>
      </c>
      <c r="G375" s="12">
        <v>219.4</v>
      </c>
      <c r="H375" s="20">
        <f t="shared" si="148"/>
        <v>-2.3245214220601613</v>
      </c>
      <c r="I375" s="12">
        <v>176.7</v>
      </c>
      <c r="J375" s="20">
        <f t="shared" si="149"/>
        <v>-1.9807583474816073</v>
      </c>
      <c r="K375" s="12">
        <v>179.4</v>
      </c>
      <c r="L375" s="20">
        <f t="shared" si="150"/>
        <v>5.5741360089183012E-2</v>
      </c>
      <c r="M375" s="12">
        <v>164.4</v>
      </c>
      <c r="N375" s="20">
        <f t="shared" si="151"/>
        <v>3.4063260340632571</v>
      </c>
      <c r="O375" s="12">
        <v>175.8</v>
      </c>
      <c r="P375" s="20">
        <f t="shared" si="152"/>
        <v>-2.047781569965883</v>
      </c>
      <c r="Q375" s="12">
        <v>185</v>
      </c>
      <c r="R375" s="20">
        <f t="shared" si="153"/>
        <v>-12.972972972972974</v>
      </c>
      <c r="S375" s="12">
        <v>176.9</v>
      </c>
      <c r="T375" s="20">
        <f t="shared" si="154"/>
        <v>-0.73487846240814658</v>
      </c>
      <c r="U375" s="12">
        <v>124.2</v>
      </c>
      <c r="V375" s="20">
        <f t="shared" si="155"/>
        <v>-1.2077294685990339</v>
      </c>
      <c r="W375" s="12">
        <v>211.9</v>
      </c>
      <c r="X375" s="20">
        <f t="shared" si="156"/>
        <v>2.8787163756488883</v>
      </c>
      <c r="Y375" s="12">
        <v>165.9</v>
      </c>
      <c r="Z375" s="20">
        <f t="shared" si="157"/>
        <v>4.5207956600361667</v>
      </c>
      <c r="AA375" s="12">
        <v>197.7</v>
      </c>
      <c r="AB375" s="20">
        <f t="shared" si="158"/>
        <v>-1.7703591299949422</v>
      </c>
      <c r="AC375" s="12">
        <v>183.1</v>
      </c>
      <c r="AD375" s="20">
        <f t="shared" si="159"/>
        <v>-2.1845985800109231</v>
      </c>
      <c r="AE375" s="12">
        <v>204.2</v>
      </c>
      <c r="AF375" s="20">
        <f t="shared" si="160"/>
        <v>-1.5670910871694361</v>
      </c>
      <c r="AG375" s="12">
        <v>181.3</v>
      </c>
      <c r="AH375" s="20">
        <f t="shared" si="161"/>
        <v>3.3094318808604521</v>
      </c>
      <c r="AI375" s="12">
        <v>168.1</v>
      </c>
      <c r="AJ375" s="20">
        <f t="shared" si="162"/>
        <v>6.900654372397379</v>
      </c>
      <c r="AK375" s="12">
        <v>179.3</v>
      </c>
      <c r="AL375" s="20">
        <f t="shared" si="163"/>
        <v>3.8482989403234669</v>
      </c>
      <c r="AM375" s="11" t="s">
        <v>164</v>
      </c>
      <c r="AN375" s="11">
        <f t="shared" si="173"/>
        <v>175.6</v>
      </c>
      <c r="AO375" s="20">
        <f t="shared" si="145"/>
        <v>-100</v>
      </c>
      <c r="AP375" s="12">
        <v>183.4</v>
      </c>
      <c r="AQ375" s="20">
        <f t="shared" si="164"/>
        <v>-0.32715376226826298</v>
      </c>
      <c r="AR375" s="12">
        <v>170.1</v>
      </c>
      <c r="AS375" s="20">
        <f t="shared" si="165"/>
        <v>2.9982363315696614</v>
      </c>
      <c r="AT375" s="12">
        <v>182.2</v>
      </c>
      <c r="AU375" s="20">
        <f t="shared" si="166"/>
        <v>1.9209659714599341</v>
      </c>
      <c r="AV375" s="12">
        <v>160.4</v>
      </c>
      <c r="AW375" s="20">
        <f t="shared" si="167"/>
        <v>2.7431421446384072</v>
      </c>
      <c r="AX375" s="12">
        <v>169.2</v>
      </c>
      <c r="AY375" s="20">
        <f t="shared" si="168"/>
        <v>1.1820330969267141</v>
      </c>
      <c r="AZ375" s="12">
        <v>174.8</v>
      </c>
      <c r="BA375" s="20">
        <f t="shared" si="169"/>
        <v>1.3157894736842008</v>
      </c>
      <c r="BB375" s="12">
        <v>185.6</v>
      </c>
      <c r="BC375" s="20">
        <f t="shared" si="170"/>
        <v>-0.21551724137931341</v>
      </c>
      <c r="BD375" s="12">
        <v>171.6</v>
      </c>
      <c r="BE375" s="20">
        <f t="shared" si="171"/>
        <v>2.3892773892773862</v>
      </c>
      <c r="BF375" s="30">
        <v>178.2</v>
      </c>
      <c r="BG375" s="39">
        <f t="shared" si="172"/>
        <v>0.5050505050505083</v>
      </c>
    </row>
    <row r="376" spans="1:59" hidden="1" x14ac:dyDescent="0.3">
      <c r="A376" s="50" t="s">
        <v>35</v>
      </c>
      <c r="B376" s="51">
        <v>2023</v>
      </c>
      <c r="C376" s="50" t="s">
        <v>41</v>
      </c>
      <c r="D376" s="50">
        <f t="shared" si="146"/>
        <v>5</v>
      </c>
      <c r="E376" s="51">
        <v>173.7</v>
      </c>
      <c r="F376" s="52">
        <f t="shared" si="147"/>
        <v>-100</v>
      </c>
      <c r="G376" s="51">
        <v>214.3</v>
      </c>
      <c r="H376" s="53">
        <f t="shared" si="148"/>
        <v>-100</v>
      </c>
      <c r="I376" s="51">
        <v>173.2</v>
      </c>
      <c r="J376" s="53">
        <f t="shared" si="149"/>
        <v>-100</v>
      </c>
      <c r="K376" s="51">
        <v>179.5</v>
      </c>
      <c r="L376" s="53">
        <f t="shared" si="150"/>
        <v>-100</v>
      </c>
      <c r="M376" s="51">
        <v>170</v>
      </c>
      <c r="N376" s="53">
        <f t="shared" si="151"/>
        <v>-100</v>
      </c>
      <c r="O376" s="51">
        <v>172.2</v>
      </c>
      <c r="P376" s="53">
        <f t="shared" si="152"/>
        <v>-100</v>
      </c>
      <c r="Q376" s="51">
        <v>161</v>
      </c>
      <c r="R376" s="53">
        <f t="shared" si="153"/>
        <v>-100</v>
      </c>
      <c r="S376" s="51">
        <v>175.6</v>
      </c>
      <c r="T376" s="53">
        <f t="shared" si="154"/>
        <v>-100</v>
      </c>
      <c r="U376" s="51">
        <v>122.7</v>
      </c>
      <c r="V376" s="53">
        <f t="shared" si="155"/>
        <v>-100</v>
      </c>
      <c r="W376" s="51">
        <v>218</v>
      </c>
      <c r="X376" s="53">
        <f t="shared" si="156"/>
        <v>-100</v>
      </c>
      <c r="Y376" s="51">
        <v>173.4</v>
      </c>
      <c r="Z376" s="53">
        <f t="shared" si="157"/>
        <v>-100</v>
      </c>
      <c r="AA376" s="51">
        <v>194.2</v>
      </c>
      <c r="AB376" s="53">
        <f t="shared" si="158"/>
        <v>-100</v>
      </c>
      <c r="AC376" s="51">
        <v>179.1</v>
      </c>
      <c r="AD376" s="53">
        <f t="shared" si="159"/>
        <v>-100</v>
      </c>
      <c r="AE376" s="51">
        <v>201</v>
      </c>
      <c r="AF376" s="53">
        <f t="shared" si="160"/>
        <v>-100</v>
      </c>
      <c r="AG376" s="51">
        <v>187.3</v>
      </c>
      <c r="AH376" s="53">
        <f t="shared" si="161"/>
        <v>-100</v>
      </c>
      <c r="AI376" s="51">
        <v>179.7</v>
      </c>
      <c r="AJ376" s="53">
        <f t="shared" si="162"/>
        <v>-100</v>
      </c>
      <c r="AK376" s="51">
        <v>186.2</v>
      </c>
      <c r="AL376" s="53">
        <f t="shared" si="163"/>
        <v>-100</v>
      </c>
      <c r="AM376" s="50" t="s">
        <v>164</v>
      </c>
      <c r="AN376" s="50">
        <f t="shared" si="173"/>
        <v>175.6</v>
      </c>
      <c r="AO376" s="53">
        <f t="shared" si="145"/>
        <v>-100</v>
      </c>
      <c r="AP376" s="51">
        <v>182.8</v>
      </c>
      <c r="AQ376" s="53">
        <f t="shared" si="164"/>
        <v>-100</v>
      </c>
      <c r="AR376" s="51">
        <v>175.2</v>
      </c>
      <c r="AS376" s="53">
        <f t="shared" si="165"/>
        <v>-100</v>
      </c>
      <c r="AT376" s="51">
        <v>185.7</v>
      </c>
      <c r="AU376" s="53">
        <f t="shared" si="166"/>
        <v>-100</v>
      </c>
      <c r="AV376" s="51">
        <v>164.8</v>
      </c>
      <c r="AW376" s="53">
        <f t="shared" si="167"/>
        <v>-100</v>
      </c>
      <c r="AX376" s="51">
        <v>171.2</v>
      </c>
      <c r="AY376" s="53">
        <f t="shared" si="168"/>
        <v>-100</v>
      </c>
      <c r="AZ376" s="51">
        <v>177.1</v>
      </c>
      <c r="BA376" s="53">
        <f t="shared" si="169"/>
        <v>-100</v>
      </c>
      <c r="BB376" s="51">
        <v>185.2</v>
      </c>
      <c r="BC376" s="53">
        <f t="shared" si="170"/>
        <v>-100</v>
      </c>
      <c r="BD376" s="51">
        <v>175.7</v>
      </c>
      <c r="BE376" s="53">
        <f t="shared" si="171"/>
        <v>-100</v>
      </c>
      <c r="BF376" s="54">
        <v>179.1</v>
      </c>
      <c r="BG376" s="55">
        <f t="shared" si="172"/>
        <v>-100</v>
      </c>
    </row>
  </sheetData>
  <phoneticPr fontId="4" type="noConversion"/>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EE63-D350-489F-A4B6-6406092FDA41}">
  <dimension ref="A1:CI126"/>
  <sheetViews>
    <sheetView topLeftCell="O1" workbookViewId="0">
      <pane ySplit="1" topLeftCell="A2" activePane="bottomLeft" state="frozen"/>
      <selection pane="bottomLeft" activeCell="CH2" sqref="CH2"/>
    </sheetView>
  </sheetViews>
  <sheetFormatPr defaultRowHeight="14.4" x14ac:dyDescent="0.3"/>
  <cols>
    <col min="4" max="4" width="15.21875" customWidth="1"/>
    <col min="7" max="7" width="15.5546875" customWidth="1"/>
    <col min="18" max="18" width="11.5546875" customWidth="1"/>
    <col min="19" max="19" width="14.5546875" customWidth="1"/>
    <col min="52" max="52" width="14.44140625" customWidth="1"/>
    <col min="72" max="72" width="17.33203125" customWidth="1"/>
    <col min="86" max="86" width="22.88671875" customWidth="1"/>
  </cols>
  <sheetData>
    <row r="1" spans="1:86" x14ac:dyDescent="0.3">
      <c r="A1" s="2" t="s">
        <v>0</v>
      </c>
      <c r="B1" s="3" t="s">
        <v>1</v>
      </c>
      <c r="C1" s="3" t="s">
        <v>2</v>
      </c>
      <c r="D1" s="25" t="s">
        <v>218</v>
      </c>
      <c r="E1" s="3" t="s">
        <v>3</v>
      </c>
      <c r="F1" s="16" t="s">
        <v>181</v>
      </c>
      <c r="G1" s="34" t="s">
        <v>228</v>
      </c>
      <c r="H1" s="3" t="s">
        <v>4</v>
      </c>
      <c r="I1" s="16" t="s">
        <v>182</v>
      </c>
      <c r="J1" s="34" t="s">
        <v>229</v>
      </c>
      <c r="K1" s="3" t="s">
        <v>5</v>
      </c>
      <c r="L1" s="16" t="s">
        <v>183</v>
      </c>
      <c r="M1" s="34" t="s">
        <v>230</v>
      </c>
      <c r="N1" s="3" t="s">
        <v>6</v>
      </c>
      <c r="O1" s="16" t="s">
        <v>184</v>
      </c>
      <c r="P1" s="34" t="s">
        <v>231</v>
      </c>
      <c r="Q1" s="3" t="s">
        <v>7</v>
      </c>
      <c r="R1" s="16" t="s">
        <v>185</v>
      </c>
      <c r="S1" s="34" t="s">
        <v>232</v>
      </c>
      <c r="T1" s="3" t="s">
        <v>8</v>
      </c>
      <c r="U1" s="16" t="s">
        <v>186</v>
      </c>
      <c r="V1" s="34" t="s">
        <v>233</v>
      </c>
      <c r="W1" s="3" t="s">
        <v>9</v>
      </c>
      <c r="X1" s="16" t="s">
        <v>187</v>
      </c>
      <c r="Y1" s="34" t="s">
        <v>234</v>
      </c>
      <c r="Z1" s="3" t="s">
        <v>10</v>
      </c>
      <c r="AA1" s="16" t="s">
        <v>188</v>
      </c>
      <c r="AB1" s="34" t="s">
        <v>235</v>
      </c>
      <c r="AC1" s="3" t="s">
        <v>11</v>
      </c>
      <c r="AD1" s="16" t="s">
        <v>189</v>
      </c>
      <c r="AE1" s="34" t="s">
        <v>236</v>
      </c>
      <c r="AF1" s="3" t="s">
        <v>12</v>
      </c>
      <c r="AG1" s="16" t="s">
        <v>190</v>
      </c>
      <c r="AH1" s="34" t="s">
        <v>237</v>
      </c>
      <c r="AI1" s="3" t="s">
        <v>13</v>
      </c>
      <c r="AJ1" s="16" t="s">
        <v>191</v>
      </c>
      <c r="AK1" s="34" t="s">
        <v>238</v>
      </c>
      <c r="AL1" s="3" t="s">
        <v>14</v>
      </c>
      <c r="AM1" s="16" t="s">
        <v>192</v>
      </c>
      <c r="AN1" s="34" t="s">
        <v>239</v>
      </c>
      <c r="AO1" s="3" t="s">
        <v>15</v>
      </c>
      <c r="AP1" s="16" t="s">
        <v>193</v>
      </c>
      <c r="AQ1" s="34" t="s">
        <v>240</v>
      </c>
      <c r="AR1" s="3" t="s">
        <v>16</v>
      </c>
      <c r="AS1" s="16" t="s">
        <v>194</v>
      </c>
      <c r="AT1" s="34" t="s">
        <v>241</v>
      </c>
      <c r="AU1" s="3" t="s">
        <v>17</v>
      </c>
      <c r="AV1" s="16" t="s">
        <v>195</v>
      </c>
      <c r="AW1" s="34" t="s">
        <v>242</v>
      </c>
      <c r="AX1" s="3" t="s">
        <v>18</v>
      </c>
      <c r="AY1" s="16" t="s">
        <v>196</v>
      </c>
      <c r="AZ1" s="34" t="s">
        <v>243</v>
      </c>
      <c r="BA1" s="3" t="s">
        <v>19</v>
      </c>
      <c r="BB1" s="16" t="s">
        <v>197</v>
      </c>
      <c r="BC1" s="34" t="s">
        <v>251</v>
      </c>
      <c r="BD1" s="3" t="s">
        <v>20</v>
      </c>
      <c r="BE1" s="16" t="s">
        <v>178</v>
      </c>
      <c r="BF1" s="16" t="s">
        <v>208</v>
      </c>
      <c r="BG1" s="34" t="s">
        <v>252</v>
      </c>
      <c r="BH1" s="3" t="s">
        <v>21</v>
      </c>
      <c r="BI1" s="16" t="s">
        <v>198</v>
      </c>
      <c r="BJ1" s="34" t="s">
        <v>253</v>
      </c>
      <c r="BK1" s="3" t="s">
        <v>22</v>
      </c>
      <c r="BL1" s="16" t="s">
        <v>199</v>
      </c>
      <c r="BM1" s="34" t="s">
        <v>254</v>
      </c>
      <c r="BN1" s="3" t="s">
        <v>23</v>
      </c>
      <c r="BO1" s="17" t="s">
        <v>200</v>
      </c>
      <c r="BP1" s="34" t="s">
        <v>244</v>
      </c>
      <c r="BQ1" s="15" t="s">
        <v>24</v>
      </c>
      <c r="BR1" s="17" t="s">
        <v>201</v>
      </c>
      <c r="BS1" s="34" t="s">
        <v>245</v>
      </c>
      <c r="BT1" s="3" t="s">
        <v>25</v>
      </c>
      <c r="BU1" s="16" t="s">
        <v>202</v>
      </c>
      <c r="BV1" s="34" t="s">
        <v>246</v>
      </c>
      <c r="BW1" s="3" t="s">
        <v>26</v>
      </c>
      <c r="BX1" s="16" t="s">
        <v>203</v>
      </c>
      <c r="BY1" s="34" t="s">
        <v>247</v>
      </c>
      <c r="BZ1" s="3" t="s">
        <v>27</v>
      </c>
      <c r="CA1" s="16" t="s">
        <v>204</v>
      </c>
      <c r="CB1" s="34" t="s">
        <v>248</v>
      </c>
      <c r="CC1" s="3" t="s">
        <v>28</v>
      </c>
      <c r="CD1" s="16" t="s">
        <v>205</v>
      </c>
      <c r="CE1" s="34" t="s">
        <v>249</v>
      </c>
      <c r="CF1" s="4" t="s">
        <v>29</v>
      </c>
      <c r="CG1" s="18" t="s">
        <v>206</v>
      </c>
      <c r="CH1" s="35" t="s">
        <v>250</v>
      </c>
    </row>
    <row r="2" spans="1:86" x14ac:dyDescent="0.3">
      <c r="A2" s="11" t="s">
        <v>35</v>
      </c>
      <c r="B2" s="12">
        <v>2013</v>
      </c>
      <c r="C2" s="11" t="s">
        <v>31</v>
      </c>
      <c r="D2" s="11">
        <f>MONTH(C2&amp;1)</f>
        <v>1</v>
      </c>
      <c r="E2" s="12">
        <v>108.4</v>
      </c>
      <c r="F2" s="14" t="e">
        <v>#N/A</v>
      </c>
      <c r="G2" s="32">
        <v>0.73800738007379807</v>
      </c>
      <c r="H2" s="12">
        <v>107.3</v>
      </c>
      <c r="I2" s="14" t="e">
        <v>#N/A</v>
      </c>
      <c r="J2" s="20">
        <v>1.3047530288909652</v>
      </c>
      <c r="K2" s="12">
        <v>110</v>
      </c>
      <c r="L2" s="14" t="e">
        <v>#N/A</v>
      </c>
      <c r="M2" s="20">
        <v>0.1818181818181844</v>
      </c>
      <c r="N2" s="12">
        <v>104.4</v>
      </c>
      <c r="O2" s="14" t="e">
        <v>#N/A</v>
      </c>
      <c r="P2" s="20">
        <v>0.95785440613026818</v>
      </c>
      <c r="Q2" s="12">
        <v>105.1</v>
      </c>
      <c r="R2" s="14" t="e">
        <v>#N/A</v>
      </c>
      <c r="S2" s="20">
        <v>1.5223596574690852</v>
      </c>
      <c r="T2" s="12">
        <v>103.2</v>
      </c>
      <c r="U2" s="14" t="e">
        <v>#N/A</v>
      </c>
      <c r="V2" s="20">
        <v>0.77519379844960956</v>
      </c>
      <c r="W2" s="12">
        <v>102.2</v>
      </c>
      <c r="X2" s="14" t="e">
        <v>#N/A</v>
      </c>
      <c r="Y2" s="20">
        <v>0.19569471624266421</v>
      </c>
      <c r="Z2" s="12">
        <v>106</v>
      </c>
      <c r="AA2" s="14" t="e">
        <v>#N/A</v>
      </c>
      <c r="AB2" s="20">
        <v>-9.433962264150407E-2</v>
      </c>
      <c r="AC2" s="12">
        <v>106.2</v>
      </c>
      <c r="AD2" s="14" t="e">
        <v>#N/A</v>
      </c>
      <c r="AE2" s="20">
        <v>-0.47080979284369112</v>
      </c>
      <c r="AF2" s="12">
        <v>102.7</v>
      </c>
      <c r="AG2" s="14" t="e">
        <v>#N/A</v>
      </c>
      <c r="AH2" s="20">
        <v>0.38948393378772295</v>
      </c>
      <c r="AI2" s="12">
        <v>104.9</v>
      </c>
      <c r="AJ2" s="14" t="e">
        <v>#N/A</v>
      </c>
      <c r="AK2" s="20">
        <v>0.19065776930408829</v>
      </c>
      <c r="AL2" s="12">
        <v>107.3</v>
      </c>
      <c r="AM2" s="14" t="e">
        <v>#N/A</v>
      </c>
      <c r="AN2" s="20">
        <v>0.37278657968313672</v>
      </c>
      <c r="AO2" s="12">
        <v>105.6</v>
      </c>
      <c r="AP2" s="14" t="e">
        <v>#N/A</v>
      </c>
      <c r="AQ2" s="20">
        <v>0.66287878787879062</v>
      </c>
      <c r="AR2" s="12">
        <v>105.1</v>
      </c>
      <c r="AS2" s="14" t="e">
        <v>#N/A</v>
      </c>
      <c r="AT2" s="20">
        <v>0.47573739295908657</v>
      </c>
      <c r="AU2" s="12">
        <v>106.3</v>
      </c>
      <c r="AV2" s="14" t="e">
        <v>#N/A</v>
      </c>
      <c r="AW2" s="20">
        <v>0.752587017873939</v>
      </c>
      <c r="AX2" s="12">
        <v>105.5</v>
      </c>
      <c r="AY2" s="14" t="e">
        <v>#N/A</v>
      </c>
      <c r="AZ2" s="20">
        <v>0.75829383886255652</v>
      </c>
      <c r="BA2" s="12">
        <v>106.2</v>
      </c>
      <c r="BB2" s="14" t="e">
        <v>#N/A</v>
      </c>
      <c r="BC2" s="20">
        <v>0.75329566854990315</v>
      </c>
      <c r="BD2" s="11" t="s">
        <v>34</v>
      </c>
      <c r="BE2" s="11">
        <v>100.3</v>
      </c>
      <c r="BF2" s="14" t="e">
        <v>#N/A</v>
      </c>
      <c r="BG2" s="20">
        <v>9.9700897308084291E-2</v>
      </c>
      <c r="BH2" s="12">
        <v>105.5</v>
      </c>
      <c r="BI2" s="14" t="e">
        <v>#N/A</v>
      </c>
      <c r="BJ2" s="20">
        <v>0.66350710900474197</v>
      </c>
      <c r="BK2" s="12">
        <v>104.8</v>
      </c>
      <c r="BL2" s="14" t="e">
        <v>#N/A</v>
      </c>
      <c r="BM2" s="20">
        <v>0.38167938931298256</v>
      </c>
      <c r="BN2" s="12">
        <v>104</v>
      </c>
      <c r="BO2" s="14" t="e">
        <v>#N/A</v>
      </c>
      <c r="BP2" s="20">
        <v>0.38461538461539008</v>
      </c>
      <c r="BQ2" s="12">
        <v>103.2</v>
      </c>
      <c r="BR2" s="14" t="e">
        <v>#N/A</v>
      </c>
      <c r="BS2" s="20">
        <v>0.67829457364341361</v>
      </c>
      <c r="BT2" s="12">
        <v>103.1</v>
      </c>
      <c r="BU2" s="14" t="e">
        <v>#N/A</v>
      </c>
      <c r="BV2" s="20">
        <v>0.87293889427740612</v>
      </c>
      <c r="BW2" s="12">
        <v>103.6</v>
      </c>
      <c r="BX2" s="14" t="e">
        <v>#N/A</v>
      </c>
      <c r="BY2" s="20">
        <v>0.4826254826254826</v>
      </c>
      <c r="BZ2" s="12">
        <v>104.5</v>
      </c>
      <c r="CA2" s="14" t="e">
        <v>#N/A</v>
      </c>
      <c r="CB2" s="20">
        <v>9.569377990430078E-2</v>
      </c>
      <c r="CC2" s="12">
        <v>103.9</v>
      </c>
      <c r="CD2" s="14" t="e">
        <v>#N/A</v>
      </c>
      <c r="CE2" s="20">
        <v>0.48123195380173239</v>
      </c>
      <c r="CF2" s="12">
        <v>104.6</v>
      </c>
      <c r="CG2" s="14" t="e">
        <v>#N/A</v>
      </c>
      <c r="CH2" s="27">
        <v>1.147227533460806</v>
      </c>
    </row>
    <row r="3" spans="1:86" x14ac:dyDescent="0.3">
      <c r="A3" s="11" t="s">
        <v>35</v>
      </c>
      <c r="B3" s="12">
        <v>2013</v>
      </c>
      <c r="C3" s="11" t="s">
        <v>36</v>
      </c>
      <c r="D3" s="11">
        <f t="shared" ref="D3:D66" si="0">MONTH(C3&amp;1)</f>
        <v>2</v>
      </c>
      <c r="E3" s="12">
        <v>110.4</v>
      </c>
      <c r="F3" s="14" t="e">
        <v>#N/A</v>
      </c>
      <c r="G3" s="32">
        <v>-0.18115942028985763</v>
      </c>
      <c r="H3" s="12">
        <v>110.2</v>
      </c>
      <c r="I3" s="14" t="e">
        <v>#N/A</v>
      </c>
      <c r="J3" s="20">
        <v>-1.2704174228675187</v>
      </c>
      <c r="K3" s="12">
        <v>112.8</v>
      </c>
      <c r="L3" s="14" t="e">
        <v>#N/A</v>
      </c>
      <c r="M3" s="20">
        <v>-2.5709219858155956</v>
      </c>
      <c r="N3" s="12">
        <v>104.9</v>
      </c>
      <c r="O3" s="14" t="e">
        <v>#N/A</v>
      </c>
      <c r="P3" s="20">
        <v>0.66730219256433609</v>
      </c>
      <c r="Q3" s="12">
        <v>105.5</v>
      </c>
      <c r="R3" s="14" t="e">
        <v>#N/A</v>
      </c>
      <c r="S3" s="20">
        <v>0.66350710900474197</v>
      </c>
      <c r="T3" s="12">
        <v>103.6</v>
      </c>
      <c r="U3" s="14" t="e">
        <v>#N/A</v>
      </c>
      <c r="V3" s="20">
        <v>2.0270270270270356</v>
      </c>
      <c r="W3" s="12">
        <v>103.2</v>
      </c>
      <c r="X3" s="14" t="e">
        <v>#N/A</v>
      </c>
      <c r="Y3" s="20">
        <v>-1.744186046511625</v>
      </c>
      <c r="Z3" s="12">
        <v>105.3</v>
      </c>
      <c r="AA3" s="14" t="e">
        <v>#N/A</v>
      </c>
      <c r="AB3" s="20">
        <v>0.37986704653371861</v>
      </c>
      <c r="AC3" s="12">
        <v>105.1</v>
      </c>
      <c r="AD3" s="14" t="e">
        <v>#N/A</v>
      </c>
      <c r="AE3" s="20">
        <v>-9.5147478591811913E-2</v>
      </c>
      <c r="AF3" s="12">
        <v>102.8</v>
      </c>
      <c r="AG3" s="14" t="e">
        <v>#N/A</v>
      </c>
      <c r="AH3" s="20">
        <v>0.48638132295719844</v>
      </c>
      <c r="AI3" s="12">
        <v>105.5</v>
      </c>
      <c r="AJ3" s="14" t="e">
        <v>#N/A</v>
      </c>
      <c r="AK3" s="20">
        <v>9.4786729857814514E-2</v>
      </c>
      <c r="AL3" s="12">
        <v>108.3</v>
      </c>
      <c r="AM3" s="14" t="e">
        <v>#N/A</v>
      </c>
      <c r="AN3" s="20">
        <v>-9.2336103416430573E-2</v>
      </c>
      <c r="AO3" s="12">
        <v>106.6</v>
      </c>
      <c r="AP3" s="14" t="e">
        <v>#N/A</v>
      </c>
      <c r="AQ3" s="20">
        <v>0</v>
      </c>
      <c r="AR3" s="12">
        <v>105.7</v>
      </c>
      <c r="AS3" s="14" t="e">
        <v>#N/A</v>
      </c>
      <c r="AT3" s="20">
        <v>0.75685903500472773</v>
      </c>
      <c r="AU3" s="12">
        <v>106.9</v>
      </c>
      <c r="AV3" s="14" t="e">
        <v>#N/A</v>
      </c>
      <c r="AW3" s="20">
        <v>0.6548175865294561</v>
      </c>
      <c r="AX3" s="12">
        <v>106</v>
      </c>
      <c r="AY3" s="14" t="e">
        <v>#N/A</v>
      </c>
      <c r="AZ3" s="20">
        <v>0.75471698113207275</v>
      </c>
      <c r="BA3" s="12">
        <v>106.8</v>
      </c>
      <c r="BB3" s="14" t="e">
        <v>#N/A</v>
      </c>
      <c r="BC3" s="20">
        <v>0.65543071161048949</v>
      </c>
      <c r="BD3" s="11" t="s">
        <v>37</v>
      </c>
      <c r="BE3" s="11">
        <v>100.4</v>
      </c>
      <c r="BF3" s="14" t="e">
        <v>#N/A</v>
      </c>
      <c r="BG3" s="20">
        <v>0</v>
      </c>
      <c r="BH3" s="12">
        <v>106</v>
      </c>
      <c r="BI3" s="14" t="e">
        <v>#N/A</v>
      </c>
      <c r="BJ3" s="20">
        <v>9.433962264150407E-2</v>
      </c>
      <c r="BK3" s="12">
        <v>105.2</v>
      </c>
      <c r="BL3" s="14" t="e">
        <v>#N/A</v>
      </c>
      <c r="BM3" s="20">
        <v>0.38022813688212115</v>
      </c>
      <c r="BN3" s="12">
        <v>104.5</v>
      </c>
      <c r="BO3" s="14" t="e">
        <v>#N/A</v>
      </c>
      <c r="BP3" s="20">
        <v>0.19138755980861516</v>
      </c>
      <c r="BQ3" s="12">
        <v>104.2</v>
      </c>
      <c r="BR3" s="14" t="e">
        <v>#N/A</v>
      </c>
      <c r="BS3" s="20">
        <v>0.38387715930901289</v>
      </c>
      <c r="BT3" s="12">
        <v>103.6</v>
      </c>
      <c r="BU3" s="14" t="e">
        <v>#N/A</v>
      </c>
      <c r="BV3" s="20">
        <v>0.3861003861003916</v>
      </c>
      <c r="BW3" s="12">
        <v>103.9</v>
      </c>
      <c r="BX3" s="14" t="e">
        <v>#N/A</v>
      </c>
      <c r="BY3" s="20">
        <v>0.38498556304137771</v>
      </c>
      <c r="BZ3" s="12">
        <v>104.5</v>
      </c>
      <c r="CA3" s="14" t="e">
        <v>#N/A</v>
      </c>
      <c r="CB3" s="20">
        <v>-0.19138755980861516</v>
      </c>
      <c r="CC3" s="12">
        <v>104.4</v>
      </c>
      <c r="CD3" s="14" t="e">
        <v>#N/A</v>
      </c>
      <c r="CE3" s="20">
        <v>0.19157088122604274</v>
      </c>
      <c r="CF3" s="12">
        <v>105.3</v>
      </c>
      <c r="CG3" s="14" t="e">
        <v>#N/A</v>
      </c>
      <c r="CH3" s="27">
        <v>0.6647673314340008</v>
      </c>
    </row>
    <row r="4" spans="1:86" x14ac:dyDescent="0.3">
      <c r="A4" s="11" t="s">
        <v>35</v>
      </c>
      <c r="B4" s="12">
        <v>2013</v>
      </c>
      <c r="C4" s="11" t="s">
        <v>38</v>
      </c>
      <c r="D4" s="11">
        <f t="shared" si="0"/>
        <v>3</v>
      </c>
      <c r="E4" s="12">
        <v>111.4</v>
      </c>
      <c r="F4" s="14">
        <f t="shared" ref="F4:F35" si="1">AVERAGE(E2:E4)</f>
        <v>110.06666666666668</v>
      </c>
      <c r="G4" s="32">
        <v>-1.0771992818671479</v>
      </c>
      <c r="H4" s="12">
        <v>109.7</v>
      </c>
      <c r="I4" s="14">
        <f t="shared" ref="I4:I35" si="2">AVERAGE(H2:H4)</f>
        <v>109.06666666666666</v>
      </c>
      <c r="J4" s="20">
        <v>-0.18231540565178014</v>
      </c>
      <c r="K4" s="12">
        <v>111.2</v>
      </c>
      <c r="L4" s="14">
        <f t="shared" ref="L4:L35" si="3">AVERAGE(K2:K4)</f>
        <v>111.33333333333333</v>
      </c>
      <c r="M4" s="20">
        <v>-3.8669064748201412</v>
      </c>
      <c r="N4" s="12">
        <v>105.1</v>
      </c>
      <c r="O4" s="14">
        <f t="shared" ref="O4:O35" si="4">AVERAGE(N2:N4)</f>
        <v>104.8</v>
      </c>
      <c r="P4" s="20">
        <v>1.1417697431018106</v>
      </c>
      <c r="Q4" s="12">
        <v>104.9</v>
      </c>
      <c r="R4" s="14">
        <f t="shared" ref="R4:R35" si="5">AVERAGE(Q2:Q4)</f>
        <v>105.16666666666667</v>
      </c>
      <c r="S4" s="20">
        <v>0.76263107721639389</v>
      </c>
      <c r="T4" s="12">
        <v>105.3</v>
      </c>
      <c r="U4" s="14">
        <f t="shared" ref="U4:U35" si="6">AVERAGE(T2:T4)</f>
        <v>104.03333333333335</v>
      </c>
      <c r="V4" s="20">
        <v>2.8490028490028489</v>
      </c>
      <c r="W4" s="12">
        <v>102.2</v>
      </c>
      <c r="X4" s="14">
        <f t="shared" ref="X4:X35" si="7">AVERAGE(W2:W4)</f>
        <v>102.53333333333335</v>
      </c>
      <c r="Y4" s="20">
        <v>1.1741682974559713</v>
      </c>
      <c r="Z4" s="12">
        <v>105</v>
      </c>
      <c r="AA4" s="14">
        <f t="shared" ref="AA4:AA35" si="8">AVERAGE(Z2:Z4)</f>
        <v>105.43333333333334</v>
      </c>
      <c r="AB4" s="20">
        <v>0.66666666666666941</v>
      </c>
      <c r="AC4" s="12">
        <v>104.2</v>
      </c>
      <c r="AD4" s="14">
        <f t="shared" ref="AD4:AD35" si="9">AVERAGE(AC2:AC4)</f>
        <v>105.16666666666667</v>
      </c>
      <c r="AE4" s="20">
        <v>0</v>
      </c>
      <c r="AF4" s="12">
        <v>103</v>
      </c>
      <c r="AG4" s="14">
        <f t="shared" ref="AG4:AG35" si="10">AVERAGE(AF2:AF4)</f>
        <v>102.83333333333333</v>
      </c>
      <c r="AH4" s="20">
        <v>0.19417475728155617</v>
      </c>
      <c r="AI4" s="12">
        <v>106.2</v>
      </c>
      <c r="AJ4" s="14">
        <f t="shared" ref="AJ4:AJ35" si="11">AVERAGE(AI2:AI4)</f>
        <v>105.53333333333335</v>
      </c>
      <c r="AK4" s="20">
        <v>0.28248587570621198</v>
      </c>
      <c r="AL4" s="12">
        <v>108.9</v>
      </c>
      <c r="AM4" s="14">
        <f t="shared" ref="AM4:AM35" si="12">AVERAGE(AL2:AL4)</f>
        <v>108.16666666666667</v>
      </c>
      <c r="AN4" s="20">
        <v>-9.1827364554645102E-2</v>
      </c>
      <c r="AO4" s="12">
        <v>106.9</v>
      </c>
      <c r="AP4" s="14">
        <f t="shared" ref="AP4:AP35" si="13">AVERAGE(AO2:AO4)</f>
        <v>106.36666666666667</v>
      </c>
      <c r="AQ4" s="20">
        <v>0.18709073900840845</v>
      </c>
      <c r="AR4" s="12">
        <v>106.6</v>
      </c>
      <c r="AS4" s="14">
        <f t="shared" ref="AS4:AS35" si="14">AVERAGE(AR2:AR4)</f>
        <v>105.8</v>
      </c>
      <c r="AT4" s="20">
        <v>0.46904315196998125</v>
      </c>
      <c r="AU4" s="12">
        <v>107.4</v>
      </c>
      <c r="AV4" s="14">
        <f t="shared" ref="AV4:AV35" si="15">AVERAGE(AU2:AU4)</f>
        <v>106.86666666666667</v>
      </c>
      <c r="AW4" s="20">
        <v>0.65176908752326679</v>
      </c>
      <c r="AX4" s="12">
        <v>106.5</v>
      </c>
      <c r="AY4" s="14">
        <f t="shared" ref="AY4:AY35" si="16">AVERAGE(AX2:AX4)</f>
        <v>106</v>
      </c>
      <c r="AZ4" s="20">
        <v>0.84507042253521658</v>
      </c>
      <c r="BA4" s="12">
        <v>107.3</v>
      </c>
      <c r="BB4" s="14">
        <f t="shared" ref="BB4:BB35" si="17">AVERAGE(BA2:BA4)</f>
        <v>106.76666666666667</v>
      </c>
      <c r="BC4" s="20">
        <v>0.65237651444548261</v>
      </c>
      <c r="BD4" s="11" t="s">
        <v>37</v>
      </c>
      <c r="BE4" s="11">
        <v>100.4</v>
      </c>
      <c r="BF4" s="14">
        <f t="shared" ref="BF4:BF35" si="18">AVERAGE(BE2:BE4)</f>
        <v>100.36666666666667</v>
      </c>
      <c r="BG4" s="20">
        <v>9.9601593625492341E-2</v>
      </c>
      <c r="BH4" s="12">
        <v>106.1</v>
      </c>
      <c r="BI4" s="14">
        <f t="shared" ref="BI4:BI35" si="19">AVERAGE(BH2:BH4)</f>
        <v>105.86666666666667</v>
      </c>
      <c r="BJ4" s="20">
        <v>0.37700282752121178</v>
      </c>
      <c r="BK4" s="12">
        <v>105.6</v>
      </c>
      <c r="BL4" s="14">
        <f t="shared" ref="BL4:BL35" si="20">AVERAGE(BK2:BK4)</f>
        <v>105.2</v>
      </c>
      <c r="BM4" s="20">
        <v>0.47348484848484851</v>
      </c>
      <c r="BN4" s="12">
        <v>104.9</v>
      </c>
      <c r="BO4" s="14">
        <f t="shared" ref="BO4:BO35" si="21">AVERAGE(BN2:BN4)</f>
        <v>104.46666666666665</v>
      </c>
      <c r="BP4" s="20">
        <v>0.19065776930408829</v>
      </c>
      <c r="BQ4" s="12">
        <v>105.1</v>
      </c>
      <c r="BR4" s="14">
        <f t="shared" ref="BR4:BR35" si="22">AVERAGE(BQ2:BQ4)</f>
        <v>104.16666666666667</v>
      </c>
      <c r="BS4" s="20">
        <v>-0.66603235014271034</v>
      </c>
      <c r="BT4" s="12">
        <v>103.7</v>
      </c>
      <c r="BU4" s="14">
        <f t="shared" ref="BU4:BU35" si="23">AVERAGE(BT2:BT4)</f>
        <v>103.46666666666665</v>
      </c>
      <c r="BV4" s="20">
        <v>0.77145612343297698</v>
      </c>
      <c r="BW4" s="12">
        <v>104</v>
      </c>
      <c r="BX4" s="14">
        <f t="shared" ref="BX4:BX35" si="24">AVERAGE(BW2:BW4)</f>
        <v>103.83333333333333</v>
      </c>
      <c r="BY4" s="20">
        <v>0.7692307692307665</v>
      </c>
      <c r="BZ4" s="12">
        <v>104.3</v>
      </c>
      <c r="CA4" s="14">
        <f t="shared" ref="CA4:CA35" si="25">AVERAGE(BZ2:BZ4)</f>
        <v>104.43333333333334</v>
      </c>
      <c r="CB4" s="20">
        <v>-1.5340364333652869</v>
      </c>
      <c r="CC4" s="12">
        <v>104.7</v>
      </c>
      <c r="CD4" s="14">
        <f t="shared" ref="CD4:CD35" si="26">AVERAGE(CC2:CC4)</f>
        <v>104.33333333333333</v>
      </c>
      <c r="CE4" s="20">
        <v>-9.5510983763140905E-2</v>
      </c>
      <c r="CF4" s="12">
        <v>105.5</v>
      </c>
      <c r="CG4" s="14">
        <f t="shared" ref="CG4:CG35" si="27">AVERAGE(CF2:CF4)</f>
        <v>105.13333333333333</v>
      </c>
      <c r="CH4" s="27">
        <v>0.85308056872038451</v>
      </c>
    </row>
    <row r="5" spans="1:86" x14ac:dyDescent="0.3">
      <c r="A5" s="11" t="s">
        <v>35</v>
      </c>
      <c r="B5" s="12">
        <v>2013</v>
      </c>
      <c r="C5" s="11" t="s">
        <v>39</v>
      </c>
      <c r="D5" s="11">
        <f t="shared" si="0"/>
        <v>4</v>
      </c>
      <c r="E5" s="12">
        <v>111.6</v>
      </c>
      <c r="F5" s="14">
        <f t="shared" si="1"/>
        <v>111.13333333333333</v>
      </c>
      <c r="G5" s="32">
        <v>-0.62724014336916545</v>
      </c>
      <c r="H5" s="12">
        <v>110.9</v>
      </c>
      <c r="I5" s="14">
        <f t="shared" si="2"/>
        <v>110.26666666666667</v>
      </c>
      <c r="J5" s="20">
        <v>-0.99188458070334395</v>
      </c>
      <c r="K5" s="12">
        <v>106.6</v>
      </c>
      <c r="L5" s="14">
        <f t="shared" si="3"/>
        <v>110.2</v>
      </c>
      <c r="M5" s="20">
        <v>-0.65666041275796316</v>
      </c>
      <c r="N5" s="12">
        <v>105.7</v>
      </c>
      <c r="O5" s="14">
        <f t="shared" si="4"/>
        <v>105.23333333333333</v>
      </c>
      <c r="P5" s="20">
        <v>1.7029328287606407</v>
      </c>
      <c r="Q5" s="12">
        <v>104.4</v>
      </c>
      <c r="R5" s="14">
        <f t="shared" si="5"/>
        <v>104.93333333333334</v>
      </c>
      <c r="S5" s="20">
        <v>0.86206896551723322</v>
      </c>
      <c r="T5" s="12">
        <v>108.9</v>
      </c>
      <c r="U5" s="14">
        <f t="shared" si="6"/>
        <v>105.93333333333332</v>
      </c>
      <c r="V5" s="20">
        <v>-0.73461891643710864</v>
      </c>
      <c r="W5" s="12">
        <v>105.5</v>
      </c>
      <c r="X5" s="14">
        <f t="shared" si="7"/>
        <v>103.63333333333333</v>
      </c>
      <c r="Y5" s="20">
        <v>1.7061611374407555</v>
      </c>
      <c r="Z5" s="12">
        <v>105.3</v>
      </c>
      <c r="AA5" s="14">
        <f t="shared" si="8"/>
        <v>105.2</v>
      </c>
      <c r="AB5" s="20">
        <v>0.75973409306742379</v>
      </c>
      <c r="AC5" s="12">
        <v>103.5</v>
      </c>
      <c r="AD5" s="14">
        <f t="shared" si="9"/>
        <v>104.26666666666667</v>
      </c>
      <c r="AE5" s="20">
        <v>0.19323671497584816</v>
      </c>
      <c r="AF5" s="12">
        <v>103.3</v>
      </c>
      <c r="AG5" s="14">
        <f t="shared" si="10"/>
        <v>103.03333333333335</v>
      </c>
      <c r="AH5" s="20">
        <v>0.67763794772507535</v>
      </c>
      <c r="AI5" s="12">
        <v>107.2</v>
      </c>
      <c r="AJ5" s="14">
        <f t="shared" si="11"/>
        <v>106.3</v>
      </c>
      <c r="AK5" s="20">
        <v>0.18656716417910713</v>
      </c>
      <c r="AL5" s="12">
        <v>109.6</v>
      </c>
      <c r="AM5" s="14">
        <f t="shared" si="12"/>
        <v>108.93333333333332</v>
      </c>
      <c r="AN5" s="20">
        <v>0.27372262773723666</v>
      </c>
      <c r="AO5" s="12">
        <v>107.7</v>
      </c>
      <c r="AP5" s="14">
        <f t="shared" si="13"/>
        <v>107.06666666666666</v>
      </c>
      <c r="AQ5" s="20">
        <v>0.37140204271122695</v>
      </c>
      <c r="AR5" s="12">
        <v>107.5</v>
      </c>
      <c r="AS5" s="14">
        <f t="shared" si="14"/>
        <v>106.60000000000001</v>
      </c>
      <c r="AT5" s="20">
        <v>0.5581395348837157</v>
      </c>
      <c r="AU5" s="12">
        <v>108</v>
      </c>
      <c r="AV5" s="14">
        <f t="shared" si="15"/>
        <v>107.43333333333334</v>
      </c>
      <c r="AW5" s="20">
        <v>0.74074074074073804</v>
      </c>
      <c r="AX5" s="12">
        <v>107</v>
      </c>
      <c r="AY5" s="14">
        <f t="shared" si="16"/>
        <v>106.5</v>
      </c>
      <c r="AZ5" s="20">
        <v>0.841121495327108</v>
      </c>
      <c r="BA5" s="12">
        <v>107.9</v>
      </c>
      <c r="BB5" s="14">
        <f t="shared" si="17"/>
        <v>107.33333333333333</v>
      </c>
      <c r="BC5" s="20">
        <v>0.6487488415199153</v>
      </c>
      <c r="BD5" s="11" t="s">
        <v>40</v>
      </c>
      <c r="BE5" s="11">
        <v>100.5</v>
      </c>
      <c r="BF5" s="14">
        <f t="shared" si="18"/>
        <v>100.43333333333334</v>
      </c>
      <c r="BG5" s="20">
        <v>0</v>
      </c>
      <c r="BH5" s="12">
        <v>106.5</v>
      </c>
      <c r="BI5" s="14">
        <f t="shared" si="19"/>
        <v>106.2</v>
      </c>
      <c r="BJ5" s="20">
        <v>0.93896713615023475</v>
      </c>
      <c r="BK5" s="12">
        <v>106.3</v>
      </c>
      <c r="BL5" s="14">
        <f t="shared" si="20"/>
        <v>105.7</v>
      </c>
      <c r="BM5" s="20">
        <v>0.47036688617121358</v>
      </c>
      <c r="BN5" s="12">
        <v>105.3</v>
      </c>
      <c r="BO5" s="14">
        <f t="shared" si="21"/>
        <v>104.89999999999999</v>
      </c>
      <c r="BP5" s="20">
        <v>0.37986704653371861</v>
      </c>
      <c r="BQ5" s="12">
        <v>104.7</v>
      </c>
      <c r="BR5" s="14">
        <f t="shared" si="22"/>
        <v>104.66666666666667</v>
      </c>
      <c r="BS5" s="20">
        <v>-0.57306590257880474</v>
      </c>
      <c r="BT5" s="12">
        <v>104.2</v>
      </c>
      <c r="BU5" s="14">
        <f t="shared" si="23"/>
        <v>103.83333333333333</v>
      </c>
      <c r="BV5" s="20">
        <v>0.76775431861803956</v>
      </c>
      <c r="BW5" s="12">
        <v>105</v>
      </c>
      <c r="BX5" s="14">
        <f t="shared" si="24"/>
        <v>104.3</v>
      </c>
      <c r="BY5" s="20">
        <v>0.47619047619047622</v>
      </c>
      <c r="BZ5" s="12">
        <v>102.9</v>
      </c>
      <c r="CA5" s="14">
        <f t="shared" si="25"/>
        <v>103.90000000000002</v>
      </c>
      <c r="CB5" s="20">
        <v>-0.77745383867833939</v>
      </c>
      <c r="CC5" s="12">
        <v>104.8</v>
      </c>
      <c r="CD5" s="14">
        <f t="shared" si="26"/>
        <v>104.63333333333334</v>
      </c>
      <c r="CE5" s="20">
        <v>0</v>
      </c>
      <c r="CF5" s="12">
        <v>106.1</v>
      </c>
      <c r="CG5" s="14">
        <f t="shared" si="27"/>
        <v>105.63333333333333</v>
      </c>
      <c r="CH5" s="27">
        <v>1.0367577756833257</v>
      </c>
    </row>
    <row r="6" spans="1:86" x14ac:dyDescent="0.3">
      <c r="A6" s="11" t="s">
        <v>35</v>
      </c>
      <c r="B6" s="12">
        <v>2013</v>
      </c>
      <c r="C6" s="11" t="s">
        <v>41</v>
      </c>
      <c r="D6" s="11">
        <f t="shared" si="0"/>
        <v>5</v>
      </c>
      <c r="E6" s="12">
        <v>112.3</v>
      </c>
      <c r="F6" s="14">
        <f t="shared" si="1"/>
        <v>111.76666666666667</v>
      </c>
      <c r="G6" s="32">
        <v>0</v>
      </c>
      <c r="H6" s="12">
        <v>111.3</v>
      </c>
      <c r="I6" s="14">
        <f t="shared" si="2"/>
        <v>110.63333333333334</v>
      </c>
      <c r="J6" s="20">
        <v>0.71877807726864074</v>
      </c>
      <c r="K6" s="12">
        <v>104.7</v>
      </c>
      <c r="L6" s="14">
        <f t="shared" si="3"/>
        <v>107.5</v>
      </c>
      <c r="M6" s="20">
        <v>3.2473734479465053</v>
      </c>
      <c r="N6" s="12">
        <v>106.8</v>
      </c>
      <c r="O6" s="14">
        <f t="shared" si="4"/>
        <v>105.86666666666667</v>
      </c>
      <c r="P6" s="20">
        <v>1.4044943820224718</v>
      </c>
      <c r="Q6" s="12">
        <v>103.9</v>
      </c>
      <c r="R6" s="14">
        <f t="shared" si="5"/>
        <v>104.40000000000002</v>
      </c>
      <c r="S6" s="20">
        <v>1.9249278152069296</v>
      </c>
      <c r="T6" s="12">
        <v>109.3</v>
      </c>
      <c r="U6" s="14">
        <f t="shared" si="6"/>
        <v>107.83333333333333</v>
      </c>
      <c r="V6" s="20">
        <v>-9.149130832570386E-2</v>
      </c>
      <c r="W6" s="12">
        <v>112.9</v>
      </c>
      <c r="X6" s="14">
        <f t="shared" si="7"/>
        <v>106.86666666666667</v>
      </c>
      <c r="Y6" s="20">
        <v>4.5172719220549107</v>
      </c>
      <c r="Z6" s="12">
        <v>105.8</v>
      </c>
      <c r="AA6" s="14">
        <f t="shared" si="8"/>
        <v>105.36666666666667</v>
      </c>
      <c r="AB6" s="20">
        <v>0.94517958412098302</v>
      </c>
      <c r="AC6" s="12">
        <v>103.1</v>
      </c>
      <c r="AD6" s="14">
        <f t="shared" si="9"/>
        <v>103.59999999999998</v>
      </c>
      <c r="AE6" s="20">
        <v>0.96993210475266745</v>
      </c>
      <c r="AF6" s="12">
        <v>104.3</v>
      </c>
      <c r="AG6" s="14">
        <f t="shared" si="10"/>
        <v>103.53333333333335</v>
      </c>
      <c r="AH6" s="20">
        <v>1.0546500479386467</v>
      </c>
      <c r="AI6" s="12">
        <v>108.1</v>
      </c>
      <c r="AJ6" s="14">
        <f t="shared" si="11"/>
        <v>107.16666666666667</v>
      </c>
      <c r="AK6" s="20">
        <v>9.2506938020359419E-2</v>
      </c>
      <c r="AL6" s="12">
        <v>110.5</v>
      </c>
      <c r="AM6" s="14">
        <f t="shared" si="12"/>
        <v>109.66666666666667</v>
      </c>
      <c r="AN6" s="20">
        <v>0.45248868778280549</v>
      </c>
      <c r="AO6" s="12">
        <v>109.2</v>
      </c>
      <c r="AP6" s="14">
        <f t="shared" si="13"/>
        <v>107.93333333333334</v>
      </c>
      <c r="AQ6" s="20">
        <v>1.2820512820512742</v>
      </c>
      <c r="AR6" s="12">
        <v>108.6</v>
      </c>
      <c r="AS6" s="14">
        <f t="shared" si="14"/>
        <v>107.56666666666666</v>
      </c>
      <c r="AT6" s="20">
        <v>0.36832412523020785</v>
      </c>
      <c r="AU6" s="12">
        <v>108.7</v>
      </c>
      <c r="AV6" s="14">
        <f t="shared" si="15"/>
        <v>108.03333333333335</v>
      </c>
      <c r="AW6" s="20">
        <v>0.91996320147194111</v>
      </c>
      <c r="AX6" s="12">
        <v>107.4</v>
      </c>
      <c r="AY6" s="14">
        <f t="shared" si="16"/>
        <v>106.96666666666665</v>
      </c>
      <c r="AZ6" s="20">
        <v>1.3035381750465469</v>
      </c>
      <c r="BA6" s="12">
        <v>108.5</v>
      </c>
      <c r="BB6" s="14">
        <f t="shared" si="17"/>
        <v>107.89999999999999</v>
      </c>
      <c r="BC6" s="20">
        <v>0.92165898617511521</v>
      </c>
      <c r="BD6" s="11" t="s">
        <v>40</v>
      </c>
      <c r="BE6" s="11">
        <v>100.5</v>
      </c>
      <c r="BF6" s="14">
        <f t="shared" si="18"/>
        <v>100.46666666666665</v>
      </c>
      <c r="BG6" s="20">
        <v>6.0696517412935265</v>
      </c>
      <c r="BH6" s="12">
        <v>107.4</v>
      </c>
      <c r="BI6" s="14">
        <f t="shared" si="19"/>
        <v>106.66666666666667</v>
      </c>
      <c r="BJ6" s="20">
        <v>1.024208566108002</v>
      </c>
      <c r="BK6" s="12">
        <v>106.9</v>
      </c>
      <c r="BL6" s="14">
        <f t="shared" si="20"/>
        <v>106.26666666666665</v>
      </c>
      <c r="BM6" s="20">
        <v>0.56127221702525187</v>
      </c>
      <c r="BN6" s="12">
        <v>105.9</v>
      </c>
      <c r="BO6" s="14">
        <f t="shared" si="21"/>
        <v>105.36666666666667</v>
      </c>
      <c r="BP6" s="20">
        <v>0.37771482530688522</v>
      </c>
      <c r="BQ6" s="12">
        <v>104</v>
      </c>
      <c r="BR6" s="14">
        <f t="shared" si="22"/>
        <v>104.60000000000001</v>
      </c>
      <c r="BS6" s="20">
        <v>0.96153846153846156</v>
      </c>
      <c r="BT6" s="12">
        <v>104.8</v>
      </c>
      <c r="BU6" s="14">
        <f t="shared" si="23"/>
        <v>104.23333333333333</v>
      </c>
      <c r="BV6" s="20">
        <v>0.76335877862595147</v>
      </c>
      <c r="BW6" s="12">
        <v>105.6</v>
      </c>
      <c r="BX6" s="14">
        <f t="shared" si="24"/>
        <v>104.86666666666667</v>
      </c>
      <c r="BY6" s="20">
        <v>0.85227272727273273</v>
      </c>
      <c r="BZ6" s="12">
        <v>102.3</v>
      </c>
      <c r="CA6" s="14">
        <f t="shared" si="25"/>
        <v>103.16666666666667</v>
      </c>
      <c r="CB6" s="20">
        <v>0.19550342130987569</v>
      </c>
      <c r="CC6" s="12">
        <v>104.8</v>
      </c>
      <c r="CD6" s="14">
        <f t="shared" si="26"/>
        <v>104.76666666666667</v>
      </c>
      <c r="CE6" s="20">
        <v>0.66793893129771265</v>
      </c>
      <c r="CF6" s="12">
        <v>106.9</v>
      </c>
      <c r="CG6" s="14">
        <f t="shared" si="27"/>
        <v>106.16666666666667</v>
      </c>
      <c r="CH6" s="27">
        <v>1.8709073900841908</v>
      </c>
    </row>
    <row r="7" spans="1:86" x14ac:dyDescent="0.3">
      <c r="A7" s="11" t="s">
        <v>35</v>
      </c>
      <c r="B7" s="12">
        <v>2013</v>
      </c>
      <c r="C7" s="11" t="s">
        <v>42</v>
      </c>
      <c r="D7" s="11">
        <f t="shared" si="0"/>
        <v>6</v>
      </c>
      <c r="E7" s="12">
        <v>113.8</v>
      </c>
      <c r="F7" s="14">
        <f t="shared" si="1"/>
        <v>112.56666666666666</v>
      </c>
      <c r="G7" s="32">
        <v>-0.35149384885763751</v>
      </c>
      <c r="H7" s="12">
        <v>114.9</v>
      </c>
      <c r="I7" s="14">
        <f t="shared" si="2"/>
        <v>112.36666666666667</v>
      </c>
      <c r="J7" s="20">
        <v>0</v>
      </c>
      <c r="K7" s="12">
        <v>109.8</v>
      </c>
      <c r="L7" s="14">
        <f t="shared" si="3"/>
        <v>107.03333333333335</v>
      </c>
      <c r="M7" s="20">
        <v>0.63752276867031232</v>
      </c>
      <c r="N7" s="12">
        <v>107.9</v>
      </c>
      <c r="O7" s="14">
        <f t="shared" si="4"/>
        <v>106.8</v>
      </c>
      <c r="P7" s="20">
        <v>1.2974976830398437</v>
      </c>
      <c r="Q7" s="12">
        <v>104.2</v>
      </c>
      <c r="R7" s="14">
        <f t="shared" si="5"/>
        <v>104.16666666666667</v>
      </c>
      <c r="S7" s="20">
        <v>1.9193857965451053</v>
      </c>
      <c r="T7" s="12">
        <v>110.7</v>
      </c>
      <c r="U7" s="14">
        <f t="shared" si="6"/>
        <v>109.63333333333333</v>
      </c>
      <c r="V7" s="20">
        <v>-0.36133694670280553</v>
      </c>
      <c r="W7" s="12">
        <v>126.7</v>
      </c>
      <c r="X7" s="14">
        <f t="shared" si="7"/>
        <v>115.03333333333335</v>
      </c>
      <c r="Y7" s="20">
        <v>1.9731649565903595</v>
      </c>
      <c r="Z7" s="12">
        <v>106.3</v>
      </c>
      <c r="AA7" s="14">
        <f t="shared" si="8"/>
        <v>105.8</v>
      </c>
      <c r="AB7" s="20">
        <v>0.752587017873939</v>
      </c>
      <c r="AC7" s="12">
        <v>103.2</v>
      </c>
      <c r="AD7" s="14">
        <f t="shared" si="9"/>
        <v>103.26666666666667</v>
      </c>
      <c r="AE7" s="20">
        <v>1.0658914728682114</v>
      </c>
      <c r="AF7" s="12">
        <v>105.7</v>
      </c>
      <c r="AG7" s="14">
        <f t="shared" si="10"/>
        <v>104.43333333333334</v>
      </c>
      <c r="AH7" s="20">
        <v>0.66225165562914179</v>
      </c>
      <c r="AI7" s="12">
        <v>109</v>
      </c>
      <c r="AJ7" s="14">
        <f t="shared" si="11"/>
        <v>108.10000000000001</v>
      </c>
      <c r="AK7" s="20">
        <v>9.1743119266049833E-2</v>
      </c>
      <c r="AL7" s="12">
        <v>111.6</v>
      </c>
      <c r="AM7" s="14">
        <f t="shared" si="12"/>
        <v>110.56666666666666</v>
      </c>
      <c r="AN7" s="20">
        <v>0.44802867383512551</v>
      </c>
      <c r="AO7" s="12">
        <v>112.2</v>
      </c>
      <c r="AP7" s="14">
        <f t="shared" si="13"/>
        <v>109.7</v>
      </c>
      <c r="AQ7" s="20">
        <v>0.80213903743314752</v>
      </c>
      <c r="AR7" s="12">
        <v>109.5</v>
      </c>
      <c r="AS7" s="14">
        <f t="shared" si="14"/>
        <v>108.53333333333335</v>
      </c>
      <c r="AT7" s="20">
        <v>0.2739726027397234</v>
      </c>
      <c r="AU7" s="12">
        <v>109.5</v>
      </c>
      <c r="AV7" s="14">
        <f t="shared" si="15"/>
        <v>108.73333333333333</v>
      </c>
      <c r="AW7" s="20">
        <v>0.91324200913242004</v>
      </c>
      <c r="AX7" s="12">
        <v>108.1</v>
      </c>
      <c r="AY7" s="14">
        <f t="shared" si="16"/>
        <v>107.5</v>
      </c>
      <c r="AZ7" s="20">
        <v>1.2950971322849267</v>
      </c>
      <c r="BA7" s="12">
        <v>109.3</v>
      </c>
      <c r="BB7" s="14">
        <f t="shared" si="17"/>
        <v>108.56666666666666</v>
      </c>
      <c r="BC7" s="20">
        <v>0.91491308325709064</v>
      </c>
      <c r="BD7" s="11" t="s">
        <v>43</v>
      </c>
      <c r="BE7" s="11">
        <v>106.6</v>
      </c>
      <c r="BF7" s="14">
        <f t="shared" si="18"/>
        <v>102.53333333333335</v>
      </c>
      <c r="BG7" s="20">
        <v>1.0318949343339667</v>
      </c>
      <c r="BH7" s="12">
        <v>108.3</v>
      </c>
      <c r="BI7" s="14">
        <f t="shared" si="19"/>
        <v>107.39999999999999</v>
      </c>
      <c r="BJ7" s="20">
        <v>1.1080332409972324</v>
      </c>
      <c r="BK7" s="12">
        <v>107.6</v>
      </c>
      <c r="BL7" s="14">
        <f t="shared" si="20"/>
        <v>106.93333333333332</v>
      </c>
      <c r="BM7" s="20">
        <v>0.65055762081784652</v>
      </c>
      <c r="BN7" s="12">
        <v>106.4</v>
      </c>
      <c r="BO7" s="14">
        <f t="shared" si="21"/>
        <v>105.86666666666667</v>
      </c>
      <c r="BP7" s="20">
        <v>0.46992481203007519</v>
      </c>
      <c r="BQ7" s="12">
        <v>105.1</v>
      </c>
      <c r="BR7" s="14">
        <f t="shared" si="22"/>
        <v>104.59999999999998</v>
      </c>
      <c r="BS7" s="20">
        <v>1.6175071360608972</v>
      </c>
      <c r="BT7" s="12">
        <v>105.4</v>
      </c>
      <c r="BU7" s="14">
        <f t="shared" si="23"/>
        <v>104.8</v>
      </c>
      <c r="BV7" s="20">
        <v>0.94876660341555974</v>
      </c>
      <c r="BW7" s="12">
        <v>107.4</v>
      </c>
      <c r="BX7" s="14">
        <f t="shared" si="24"/>
        <v>106</v>
      </c>
      <c r="BY7" s="20">
        <v>0.37243947858472204</v>
      </c>
      <c r="BZ7" s="12">
        <v>102.8</v>
      </c>
      <c r="CA7" s="14">
        <f t="shared" si="25"/>
        <v>102.66666666666667</v>
      </c>
      <c r="CB7" s="20">
        <v>-0.29182879377431631</v>
      </c>
      <c r="CC7" s="12">
        <v>105.8</v>
      </c>
      <c r="CD7" s="14">
        <f t="shared" si="26"/>
        <v>105.13333333333333</v>
      </c>
      <c r="CE7" s="20">
        <v>0.66162570888469074</v>
      </c>
      <c r="CF7" s="12">
        <v>109.3</v>
      </c>
      <c r="CG7" s="14">
        <f t="shared" si="27"/>
        <v>107.43333333333334</v>
      </c>
      <c r="CH7" s="27">
        <v>1.280878316559932</v>
      </c>
    </row>
    <row r="8" spans="1:86" x14ac:dyDescent="0.3">
      <c r="A8" s="11" t="s">
        <v>35</v>
      </c>
      <c r="B8" s="12">
        <v>2013</v>
      </c>
      <c r="C8" s="11" t="s">
        <v>44</v>
      </c>
      <c r="D8" s="11">
        <f t="shared" si="0"/>
        <v>7</v>
      </c>
      <c r="E8" s="12">
        <v>114.8</v>
      </c>
      <c r="F8" s="14">
        <f t="shared" si="1"/>
        <v>113.63333333333333</v>
      </c>
      <c r="G8" s="32">
        <v>-0.43554006968641112</v>
      </c>
      <c r="H8" s="12">
        <v>116.4</v>
      </c>
      <c r="I8" s="14">
        <f t="shared" si="2"/>
        <v>114.2</v>
      </c>
      <c r="J8" s="20">
        <v>-0.85910652920962194</v>
      </c>
      <c r="K8" s="12">
        <v>111.9</v>
      </c>
      <c r="L8" s="14">
        <f t="shared" si="3"/>
        <v>108.8</v>
      </c>
      <c r="M8" s="20">
        <v>-0.71492403932083226</v>
      </c>
      <c r="N8" s="12">
        <v>108.9</v>
      </c>
      <c r="O8" s="14">
        <f t="shared" si="4"/>
        <v>107.86666666666667</v>
      </c>
      <c r="P8" s="20">
        <v>1.0101010101010048</v>
      </c>
      <c r="Q8" s="12">
        <v>104.3</v>
      </c>
      <c r="R8" s="14">
        <f t="shared" si="5"/>
        <v>104.13333333333334</v>
      </c>
      <c r="S8" s="20">
        <v>2.0134228187919545</v>
      </c>
      <c r="T8" s="12">
        <v>111.7</v>
      </c>
      <c r="U8" s="14">
        <f t="shared" si="6"/>
        <v>110.56666666666666</v>
      </c>
      <c r="V8" s="20">
        <v>-0.80572963294539457</v>
      </c>
      <c r="W8" s="12">
        <v>140</v>
      </c>
      <c r="X8" s="14">
        <f t="shared" si="7"/>
        <v>126.53333333333335</v>
      </c>
      <c r="Y8" s="20">
        <v>-0.78571428571428159</v>
      </c>
      <c r="Z8" s="12">
        <v>106.4</v>
      </c>
      <c r="AA8" s="14">
        <f t="shared" si="8"/>
        <v>106.16666666666667</v>
      </c>
      <c r="AB8" s="20">
        <v>0.93984962406015038</v>
      </c>
      <c r="AC8" s="12">
        <v>103.3</v>
      </c>
      <c r="AD8" s="14">
        <f t="shared" si="9"/>
        <v>103.2</v>
      </c>
      <c r="AE8" s="20">
        <v>0.77444336882865161</v>
      </c>
      <c r="AF8" s="12">
        <v>106.8</v>
      </c>
      <c r="AG8" s="14">
        <f t="shared" si="10"/>
        <v>105.60000000000001</v>
      </c>
      <c r="AH8" s="20">
        <v>9.3632958801506114E-2</v>
      </c>
      <c r="AI8" s="12">
        <v>109.6</v>
      </c>
      <c r="AJ8" s="14">
        <f t="shared" si="11"/>
        <v>108.89999999999999</v>
      </c>
      <c r="AK8" s="20">
        <v>9.1240875912416544E-2</v>
      </c>
      <c r="AL8" s="12">
        <v>112.6</v>
      </c>
      <c r="AM8" s="14">
        <f t="shared" si="12"/>
        <v>111.56666666666666</v>
      </c>
      <c r="AN8" s="20">
        <v>0</v>
      </c>
      <c r="AO8" s="12">
        <v>114.7</v>
      </c>
      <c r="AP8" s="14">
        <f t="shared" si="13"/>
        <v>112.03333333333335</v>
      </c>
      <c r="AQ8" s="20">
        <v>0.17436791630340265</v>
      </c>
      <c r="AR8" s="12">
        <v>110.3</v>
      </c>
      <c r="AS8" s="14">
        <f t="shared" si="14"/>
        <v>109.46666666666665</v>
      </c>
      <c r="AT8" s="20">
        <v>0.36264732547597978</v>
      </c>
      <c r="AU8" s="12">
        <v>110.2</v>
      </c>
      <c r="AV8" s="14">
        <f t="shared" si="15"/>
        <v>109.46666666666665</v>
      </c>
      <c r="AW8" s="20">
        <v>0.9981851179673269</v>
      </c>
      <c r="AX8" s="12">
        <v>108.8</v>
      </c>
      <c r="AY8" s="14">
        <f t="shared" si="16"/>
        <v>108.10000000000001</v>
      </c>
      <c r="AZ8" s="20">
        <v>1.2867647058823584</v>
      </c>
      <c r="BA8" s="12">
        <v>110</v>
      </c>
      <c r="BB8" s="14">
        <f t="shared" si="17"/>
        <v>109.26666666666667</v>
      </c>
      <c r="BC8" s="20">
        <v>0.99999999999999478</v>
      </c>
      <c r="BD8" s="11" t="s">
        <v>45</v>
      </c>
      <c r="BE8" s="11">
        <v>107.7</v>
      </c>
      <c r="BF8" s="14">
        <f t="shared" si="18"/>
        <v>104.93333333333334</v>
      </c>
      <c r="BG8" s="20">
        <v>1.1142061281337075</v>
      </c>
      <c r="BH8" s="12">
        <v>109.2</v>
      </c>
      <c r="BI8" s="14">
        <f t="shared" si="19"/>
        <v>108.3</v>
      </c>
      <c r="BJ8" s="20">
        <v>0.64102564102564363</v>
      </c>
      <c r="BK8" s="12">
        <v>108.2</v>
      </c>
      <c r="BL8" s="14">
        <f t="shared" si="20"/>
        <v>107.56666666666666</v>
      </c>
      <c r="BM8" s="20">
        <v>0.46210720887245837</v>
      </c>
      <c r="BN8" s="12">
        <v>107</v>
      </c>
      <c r="BO8" s="14">
        <f t="shared" si="21"/>
        <v>106.43333333333334</v>
      </c>
      <c r="BP8" s="20">
        <v>0.46728971962616817</v>
      </c>
      <c r="BQ8" s="12">
        <v>107.1</v>
      </c>
      <c r="BR8" s="14">
        <f t="shared" si="22"/>
        <v>105.39999999999999</v>
      </c>
      <c r="BS8" s="20">
        <v>0.65359477124183274</v>
      </c>
      <c r="BT8" s="12">
        <v>106.1</v>
      </c>
      <c r="BU8" s="14">
        <f t="shared" si="23"/>
        <v>105.43333333333332</v>
      </c>
      <c r="BV8" s="20">
        <v>0.65975494816211389</v>
      </c>
      <c r="BW8" s="12">
        <v>109.1</v>
      </c>
      <c r="BX8" s="14">
        <f t="shared" si="24"/>
        <v>107.36666666666667</v>
      </c>
      <c r="BY8" s="20">
        <v>-0.36663611365718746</v>
      </c>
      <c r="BZ8" s="12">
        <v>102.8</v>
      </c>
      <c r="CA8" s="14">
        <f t="shared" si="25"/>
        <v>102.63333333333333</v>
      </c>
      <c r="CB8" s="20">
        <v>2.1400778210116758</v>
      </c>
      <c r="CC8" s="12">
        <v>106.9</v>
      </c>
      <c r="CD8" s="14">
        <f t="shared" si="26"/>
        <v>105.83333333333333</v>
      </c>
      <c r="CE8" s="20">
        <v>0.56127221702525187</v>
      </c>
      <c r="CF8" s="12">
        <v>111</v>
      </c>
      <c r="CG8" s="14">
        <f t="shared" si="27"/>
        <v>109.06666666666666</v>
      </c>
      <c r="CH8" s="27">
        <v>0.99099099099098586</v>
      </c>
    </row>
    <row r="9" spans="1:86" x14ac:dyDescent="0.3">
      <c r="A9" s="11" t="s">
        <v>35</v>
      </c>
      <c r="B9" s="12">
        <v>2013</v>
      </c>
      <c r="C9" s="11" t="s">
        <v>46</v>
      </c>
      <c r="D9" s="11">
        <f t="shared" si="0"/>
        <v>8</v>
      </c>
      <c r="E9" s="12">
        <v>115.6</v>
      </c>
      <c r="F9" s="14">
        <f t="shared" si="1"/>
        <v>114.73333333333333</v>
      </c>
      <c r="G9" s="32">
        <v>-0.17301038062282756</v>
      </c>
      <c r="H9" s="12">
        <v>117.2</v>
      </c>
      <c r="I9" s="14">
        <f t="shared" si="2"/>
        <v>116.16666666666667</v>
      </c>
      <c r="J9" s="20">
        <v>-1.2798634812286689</v>
      </c>
      <c r="K9" s="12">
        <v>111.7</v>
      </c>
      <c r="L9" s="14">
        <f t="shared" si="3"/>
        <v>111.13333333333333</v>
      </c>
      <c r="M9" s="20">
        <v>0</v>
      </c>
      <c r="N9" s="12">
        <v>109.6</v>
      </c>
      <c r="O9" s="14">
        <f t="shared" si="4"/>
        <v>108.8</v>
      </c>
      <c r="P9" s="20">
        <v>1.2773722627737278</v>
      </c>
      <c r="Q9" s="12">
        <v>104.5</v>
      </c>
      <c r="R9" s="14">
        <f t="shared" si="5"/>
        <v>104.33333333333333</v>
      </c>
      <c r="S9" s="20">
        <v>2.775119617224886</v>
      </c>
      <c r="T9" s="12">
        <v>109.8</v>
      </c>
      <c r="U9" s="14">
        <f t="shared" si="6"/>
        <v>110.73333333333333</v>
      </c>
      <c r="V9" s="20">
        <v>1.00182149362478</v>
      </c>
      <c r="W9" s="12">
        <v>151.80000000000001</v>
      </c>
      <c r="X9" s="14">
        <f t="shared" si="7"/>
        <v>139.5</v>
      </c>
      <c r="Y9" s="20">
        <v>1.449275362318833</v>
      </c>
      <c r="Z9" s="12">
        <v>106.5</v>
      </c>
      <c r="AA9" s="14">
        <f t="shared" si="8"/>
        <v>106.39999999999999</v>
      </c>
      <c r="AB9" s="20">
        <v>1.5023474178403702</v>
      </c>
      <c r="AC9" s="12">
        <v>103.1</v>
      </c>
      <c r="AD9" s="14">
        <f t="shared" si="9"/>
        <v>103.2</v>
      </c>
      <c r="AE9" s="20">
        <v>1.0669253152279423</v>
      </c>
      <c r="AF9" s="12">
        <v>107.4</v>
      </c>
      <c r="AG9" s="14">
        <f t="shared" si="10"/>
        <v>106.63333333333333</v>
      </c>
      <c r="AH9" s="20">
        <v>0.46554934823091243</v>
      </c>
      <c r="AI9" s="12">
        <v>110.2</v>
      </c>
      <c r="AJ9" s="14">
        <f t="shared" si="11"/>
        <v>109.60000000000001</v>
      </c>
      <c r="AK9" s="20">
        <v>0.18148820326679024</v>
      </c>
      <c r="AL9" s="12">
        <v>113.4</v>
      </c>
      <c r="AM9" s="14">
        <f t="shared" si="12"/>
        <v>112.53333333333335</v>
      </c>
      <c r="AN9" s="20">
        <v>0.52910052910052408</v>
      </c>
      <c r="AO9" s="12">
        <v>116.6</v>
      </c>
      <c r="AP9" s="14">
        <f t="shared" si="13"/>
        <v>114.5</v>
      </c>
      <c r="AQ9" s="20">
        <v>1.0291595197255599</v>
      </c>
      <c r="AR9" s="12">
        <v>111.2</v>
      </c>
      <c r="AS9" s="14">
        <f t="shared" si="14"/>
        <v>110.33333333333333</v>
      </c>
      <c r="AT9" s="20">
        <v>0.44964028776978415</v>
      </c>
      <c r="AU9" s="12">
        <v>111</v>
      </c>
      <c r="AV9" s="14">
        <f t="shared" si="15"/>
        <v>110.23333333333333</v>
      </c>
      <c r="AW9" s="20">
        <v>1.5315315315315341</v>
      </c>
      <c r="AX9" s="12">
        <v>109.4</v>
      </c>
      <c r="AY9" s="14">
        <f t="shared" si="16"/>
        <v>108.76666666666665</v>
      </c>
      <c r="AZ9" s="20">
        <v>1.8281535648994516</v>
      </c>
      <c r="BA9" s="12">
        <v>110.7</v>
      </c>
      <c r="BB9" s="14">
        <f t="shared" si="17"/>
        <v>110</v>
      </c>
      <c r="BC9" s="20">
        <v>1.6260162601625989</v>
      </c>
      <c r="BD9" s="11" t="s">
        <v>47</v>
      </c>
      <c r="BE9" s="11">
        <v>108.9</v>
      </c>
      <c r="BF9" s="14">
        <f t="shared" si="18"/>
        <v>107.73333333333335</v>
      </c>
      <c r="BG9" s="20">
        <v>0.73461891643709565</v>
      </c>
      <c r="BH9" s="12">
        <v>109.7</v>
      </c>
      <c r="BI9" s="14">
        <f t="shared" si="19"/>
        <v>109.06666666666666</v>
      </c>
      <c r="BJ9" s="20">
        <v>1.2762078395624352</v>
      </c>
      <c r="BK9" s="12">
        <v>108.7</v>
      </c>
      <c r="BL9" s="14">
        <f t="shared" si="20"/>
        <v>108.16666666666667</v>
      </c>
      <c r="BM9" s="20">
        <v>0.82796688132473917</v>
      </c>
      <c r="BN9" s="12">
        <v>107.5</v>
      </c>
      <c r="BO9" s="14">
        <f t="shared" si="21"/>
        <v>106.96666666666665</v>
      </c>
      <c r="BP9" s="20">
        <v>0.74418604651162523</v>
      </c>
      <c r="BQ9" s="12">
        <v>108</v>
      </c>
      <c r="BR9" s="14">
        <f t="shared" si="22"/>
        <v>106.73333333333333</v>
      </c>
      <c r="BS9" s="20">
        <v>1.2037037037037011</v>
      </c>
      <c r="BT9" s="12">
        <v>106.6</v>
      </c>
      <c r="BU9" s="14">
        <f t="shared" si="23"/>
        <v>106.03333333333335</v>
      </c>
      <c r="BV9" s="20">
        <v>1.0318949343339667</v>
      </c>
      <c r="BW9" s="12">
        <v>109.9</v>
      </c>
      <c r="BX9" s="14">
        <f t="shared" si="24"/>
        <v>108.8</v>
      </c>
      <c r="BY9" s="20">
        <v>-9.099181073704142E-2</v>
      </c>
      <c r="BZ9" s="12">
        <v>105.4</v>
      </c>
      <c r="CA9" s="14">
        <f t="shared" si="25"/>
        <v>103.66666666666667</v>
      </c>
      <c r="CB9" s="20">
        <v>1.233396584440225</v>
      </c>
      <c r="CC9" s="12">
        <v>107.9</v>
      </c>
      <c r="CD9" s="14">
        <f t="shared" si="26"/>
        <v>106.86666666666667</v>
      </c>
      <c r="CE9" s="20">
        <v>0.74142724745134114</v>
      </c>
      <c r="CF9" s="12">
        <v>112.4</v>
      </c>
      <c r="CG9" s="14">
        <f t="shared" si="27"/>
        <v>110.90000000000002</v>
      </c>
      <c r="CH9" s="27">
        <v>1.6014234875444813</v>
      </c>
    </row>
    <row r="10" spans="1:86" x14ac:dyDescent="0.3">
      <c r="A10" s="11" t="s">
        <v>35</v>
      </c>
      <c r="B10" s="12">
        <v>2013</v>
      </c>
      <c r="C10" s="11" t="s">
        <v>48</v>
      </c>
      <c r="D10" s="11">
        <f t="shared" si="0"/>
        <v>9</v>
      </c>
      <c r="E10" s="12">
        <v>116.4</v>
      </c>
      <c r="F10" s="14">
        <f t="shared" si="1"/>
        <v>115.59999999999998</v>
      </c>
      <c r="G10" s="32">
        <v>-8.5910652920969513E-2</v>
      </c>
      <c r="H10" s="12">
        <v>116.9</v>
      </c>
      <c r="I10" s="14">
        <f t="shared" si="2"/>
        <v>116.83333333333333</v>
      </c>
      <c r="J10" s="20">
        <v>-1.2831479897348161</v>
      </c>
      <c r="K10" s="12">
        <v>112.3</v>
      </c>
      <c r="L10" s="14">
        <f t="shared" si="3"/>
        <v>111.96666666666668</v>
      </c>
      <c r="M10" s="20">
        <v>0.26714158504006874</v>
      </c>
      <c r="N10" s="12">
        <v>110.5</v>
      </c>
      <c r="O10" s="14">
        <f t="shared" si="4"/>
        <v>109.66666666666667</v>
      </c>
      <c r="P10" s="20">
        <v>1.0859728506787356</v>
      </c>
      <c r="Q10" s="12">
        <v>105.3</v>
      </c>
      <c r="R10" s="14">
        <f t="shared" si="5"/>
        <v>104.7</v>
      </c>
      <c r="S10" s="20">
        <v>2.2792022792022846</v>
      </c>
      <c r="T10" s="12">
        <v>107.3</v>
      </c>
      <c r="U10" s="14">
        <f t="shared" si="6"/>
        <v>109.60000000000001</v>
      </c>
      <c r="V10" s="20">
        <v>5.4986020503261939</v>
      </c>
      <c r="W10" s="12">
        <v>160.9</v>
      </c>
      <c r="X10" s="14">
        <f t="shared" si="7"/>
        <v>150.9</v>
      </c>
      <c r="Y10" s="20">
        <v>2.4860161591050338</v>
      </c>
      <c r="Z10" s="12">
        <v>107.1</v>
      </c>
      <c r="AA10" s="14">
        <f t="shared" si="8"/>
        <v>106.66666666666667</v>
      </c>
      <c r="AB10" s="20">
        <v>1.1204481792717114</v>
      </c>
      <c r="AC10" s="12">
        <v>103.1</v>
      </c>
      <c r="AD10" s="14">
        <f t="shared" si="9"/>
        <v>103.16666666666667</v>
      </c>
      <c r="AE10" s="20">
        <v>0.77594568380214501</v>
      </c>
      <c r="AF10" s="12">
        <v>108.3</v>
      </c>
      <c r="AG10" s="14">
        <f t="shared" si="10"/>
        <v>107.5</v>
      </c>
      <c r="AH10" s="20">
        <v>-9.2336103416430573E-2</v>
      </c>
      <c r="AI10" s="12">
        <v>110.7</v>
      </c>
      <c r="AJ10" s="14">
        <f t="shared" si="11"/>
        <v>110.16666666666667</v>
      </c>
      <c r="AK10" s="20">
        <v>0.36133694670279265</v>
      </c>
      <c r="AL10" s="12">
        <v>114.6</v>
      </c>
      <c r="AM10" s="14">
        <f t="shared" si="12"/>
        <v>113.53333333333335</v>
      </c>
      <c r="AN10" s="20">
        <v>0.26178010471205182</v>
      </c>
      <c r="AO10" s="12">
        <v>118.3</v>
      </c>
      <c r="AP10" s="14">
        <f t="shared" si="13"/>
        <v>116.53333333333335</v>
      </c>
      <c r="AQ10" s="20">
        <v>1.2679628064243449</v>
      </c>
      <c r="AR10" s="12">
        <v>112</v>
      </c>
      <c r="AS10" s="14">
        <f t="shared" si="14"/>
        <v>111.16666666666667</v>
      </c>
      <c r="AT10" s="20">
        <v>0.1785714285714311</v>
      </c>
      <c r="AU10" s="12">
        <v>112.2</v>
      </c>
      <c r="AV10" s="14">
        <f t="shared" si="15"/>
        <v>111.13333333333333</v>
      </c>
      <c r="AW10" s="20">
        <v>1.2477718360071226</v>
      </c>
      <c r="AX10" s="12">
        <v>110.4</v>
      </c>
      <c r="AY10" s="14">
        <f t="shared" si="16"/>
        <v>109.53333333333335</v>
      </c>
      <c r="AZ10" s="20">
        <v>1.7210144927536153</v>
      </c>
      <c r="BA10" s="12">
        <v>111.9</v>
      </c>
      <c r="BB10" s="14">
        <f t="shared" si="17"/>
        <v>110.86666666666667</v>
      </c>
      <c r="BC10" s="20">
        <v>1.3404825737265413</v>
      </c>
      <c r="BD10" s="11" t="s">
        <v>49</v>
      </c>
      <c r="BE10" s="11">
        <v>109.7</v>
      </c>
      <c r="BF10" s="14">
        <f t="shared" si="18"/>
        <v>108.76666666666667</v>
      </c>
      <c r="BG10" s="20">
        <v>0.7292616226071077</v>
      </c>
      <c r="BH10" s="12">
        <v>110.5</v>
      </c>
      <c r="BI10" s="14">
        <f t="shared" si="19"/>
        <v>109.8</v>
      </c>
      <c r="BJ10" s="20">
        <v>0.99547511312216685</v>
      </c>
      <c r="BK10" s="12">
        <v>109.6</v>
      </c>
      <c r="BL10" s="14">
        <f t="shared" si="20"/>
        <v>108.83333333333333</v>
      </c>
      <c r="BM10" s="20">
        <v>0.72992700729928051</v>
      </c>
      <c r="BN10" s="12">
        <v>108.1</v>
      </c>
      <c r="BO10" s="14">
        <f t="shared" si="21"/>
        <v>107.53333333333335</v>
      </c>
      <c r="BP10" s="20">
        <v>0.74005550416282273</v>
      </c>
      <c r="BQ10" s="12">
        <v>109.9</v>
      </c>
      <c r="BR10" s="14">
        <f t="shared" si="22"/>
        <v>108.33333333333333</v>
      </c>
      <c r="BS10" s="20">
        <v>-0.54595086442220975</v>
      </c>
      <c r="BT10" s="12">
        <v>107.5</v>
      </c>
      <c r="BU10" s="14">
        <f t="shared" si="23"/>
        <v>106.73333333333333</v>
      </c>
      <c r="BV10" s="20">
        <v>0.74418604651162523</v>
      </c>
      <c r="BW10" s="12">
        <v>110.6</v>
      </c>
      <c r="BX10" s="14">
        <f t="shared" si="24"/>
        <v>109.86666666666667</v>
      </c>
      <c r="BY10" s="20">
        <v>-0.36166365280288559</v>
      </c>
      <c r="BZ10" s="12">
        <v>106.8</v>
      </c>
      <c r="CA10" s="14">
        <f t="shared" si="25"/>
        <v>105</v>
      </c>
      <c r="CB10" s="20">
        <v>0.65543071161048949</v>
      </c>
      <c r="CC10" s="12">
        <v>109</v>
      </c>
      <c r="CD10" s="14">
        <f t="shared" si="26"/>
        <v>107.93333333333334</v>
      </c>
      <c r="CE10" s="20">
        <v>9.1743119266049833E-2</v>
      </c>
      <c r="CF10" s="12">
        <v>113.7</v>
      </c>
      <c r="CG10" s="14">
        <f t="shared" si="27"/>
        <v>112.36666666666667</v>
      </c>
      <c r="CH10" s="27">
        <v>1.5831134564643774</v>
      </c>
    </row>
    <row r="11" spans="1:86" x14ac:dyDescent="0.3">
      <c r="A11" s="11" t="s">
        <v>35</v>
      </c>
      <c r="B11" s="12">
        <v>2013</v>
      </c>
      <c r="C11" s="11" t="s">
        <v>50</v>
      </c>
      <c r="D11" s="11">
        <f t="shared" si="0"/>
        <v>10</v>
      </c>
      <c r="E11" s="12">
        <v>117.1</v>
      </c>
      <c r="F11" s="14">
        <f t="shared" si="1"/>
        <v>116.36666666666667</v>
      </c>
      <c r="G11" s="32">
        <v>0.1707941929974405</v>
      </c>
      <c r="H11" s="12">
        <v>116.3</v>
      </c>
      <c r="I11" s="14">
        <f t="shared" si="2"/>
        <v>116.80000000000001</v>
      </c>
      <c r="J11" s="20">
        <v>-1.2037833190025722</v>
      </c>
      <c r="K11" s="12">
        <v>113.3</v>
      </c>
      <c r="L11" s="14">
        <f t="shared" si="3"/>
        <v>112.43333333333334</v>
      </c>
      <c r="M11" s="20">
        <v>2.5595763459841181</v>
      </c>
      <c r="N11" s="12">
        <v>111.2</v>
      </c>
      <c r="O11" s="14">
        <f t="shared" si="4"/>
        <v>110.43333333333334</v>
      </c>
      <c r="P11" s="20">
        <v>1.4388489208633042</v>
      </c>
      <c r="Q11" s="12">
        <v>105.7</v>
      </c>
      <c r="R11" s="14">
        <f t="shared" si="5"/>
        <v>105.16666666666667</v>
      </c>
      <c r="S11" s="20">
        <v>3.0274361400189242</v>
      </c>
      <c r="T11" s="12">
        <v>109.9</v>
      </c>
      <c r="U11" s="14">
        <f t="shared" si="6"/>
        <v>109</v>
      </c>
      <c r="V11" s="20">
        <v>6.0964513193812451</v>
      </c>
      <c r="W11" s="12">
        <v>171.2</v>
      </c>
      <c r="X11" s="14">
        <f t="shared" si="7"/>
        <v>161.30000000000001</v>
      </c>
      <c r="Y11" s="20">
        <v>4.0303738317757052</v>
      </c>
      <c r="Z11" s="12">
        <v>107.3</v>
      </c>
      <c r="AA11" s="14">
        <f t="shared" si="8"/>
        <v>106.96666666666665</v>
      </c>
      <c r="AB11" s="20">
        <v>1.6775396085740888</v>
      </c>
      <c r="AC11" s="12">
        <v>102.7</v>
      </c>
      <c r="AD11" s="14">
        <f t="shared" si="9"/>
        <v>102.96666666666665</v>
      </c>
      <c r="AE11" s="20">
        <v>0.87633885102238707</v>
      </c>
      <c r="AF11" s="12">
        <v>108.7</v>
      </c>
      <c r="AG11" s="14">
        <f t="shared" si="10"/>
        <v>108.13333333333333</v>
      </c>
      <c r="AH11" s="20">
        <v>0.27598896044157972</v>
      </c>
      <c r="AI11" s="12">
        <v>111.2</v>
      </c>
      <c r="AJ11" s="14">
        <f t="shared" si="11"/>
        <v>110.7</v>
      </c>
      <c r="AK11" s="20">
        <v>0.53956834532373588</v>
      </c>
      <c r="AL11" s="12">
        <v>115.4</v>
      </c>
      <c r="AM11" s="14">
        <f t="shared" si="12"/>
        <v>114.46666666666665</v>
      </c>
      <c r="AN11" s="20">
        <v>0.51993067590987374</v>
      </c>
      <c r="AO11" s="12">
        <v>120.2</v>
      </c>
      <c r="AP11" s="14">
        <f t="shared" si="13"/>
        <v>118.36666666666666</v>
      </c>
      <c r="AQ11" s="20">
        <v>1.9134775374376016</v>
      </c>
      <c r="AR11" s="12">
        <v>112.5</v>
      </c>
      <c r="AS11" s="14">
        <f t="shared" si="14"/>
        <v>111.89999999999999</v>
      </c>
      <c r="AT11" s="20">
        <v>0.26666666666666416</v>
      </c>
      <c r="AU11" s="12">
        <v>113.2</v>
      </c>
      <c r="AV11" s="14">
        <f t="shared" si="15"/>
        <v>112.13333333333333</v>
      </c>
      <c r="AW11" s="20">
        <v>1.2367491166077664</v>
      </c>
      <c r="AX11" s="12">
        <v>111.2</v>
      </c>
      <c r="AY11" s="14">
        <f t="shared" si="16"/>
        <v>110.33333333333333</v>
      </c>
      <c r="AZ11" s="20">
        <v>1.7086330935251719</v>
      </c>
      <c r="BA11" s="12">
        <v>112.8</v>
      </c>
      <c r="BB11" s="14">
        <f t="shared" si="17"/>
        <v>111.80000000000001</v>
      </c>
      <c r="BC11" s="20">
        <v>1.4184397163120643</v>
      </c>
      <c r="BD11" s="11" t="s">
        <v>51</v>
      </c>
      <c r="BE11" s="11">
        <v>110.5</v>
      </c>
      <c r="BF11" s="14">
        <f t="shared" si="18"/>
        <v>109.7</v>
      </c>
      <c r="BG11" s="20">
        <v>0.54298642533936137</v>
      </c>
      <c r="BH11" s="12">
        <v>110.9</v>
      </c>
      <c r="BI11" s="14">
        <f t="shared" si="19"/>
        <v>110.36666666666667</v>
      </c>
      <c r="BJ11" s="20">
        <v>1.5329125338142366</v>
      </c>
      <c r="BK11" s="12">
        <v>110.3</v>
      </c>
      <c r="BL11" s="14">
        <f t="shared" si="20"/>
        <v>109.53333333333335</v>
      </c>
      <c r="BM11" s="20">
        <v>0.90661831368993651</v>
      </c>
      <c r="BN11" s="12">
        <v>108.6</v>
      </c>
      <c r="BO11" s="14">
        <f t="shared" si="21"/>
        <v>108.06666666666666</v>
      </c>
      <c r="BP11" s="20">
        <v>1.0128913443830649</v>
      </c>
      <c r="BQ11" s="12">
        <v>109.5</v>
      </c>
      <c r="BR11" s="14">
        <f t="shared" si="22"/>
        <v>109.13333333333333</v>
      </c>
      <c r="BS11" s="20">
        <v>9.1324200913236814E-2</v>
      </c>
      <c r="BT11" s="12">
        <v>108.1</v>
      </c>
      <c r="BU11" s="14">
        <f t="shared" si="23"/>
        <v>107.39999999999999</v>
      </c>
      <c r="BV11" s="20">
        <v>0.55504162812211699</v>
      </c>
      <c r="BW11" s="12">
        <v>110.8</v>
      </c>
      <c r="BX11" s="14">
        <f t="shared" si="24"/>
        <v>110.43333333333334</v>
      </c>
      <c r="BY11" s="20">
        <v>0.18050541516245744</v>
      </c>
      <c r="BZ11" s="12">
        <v>107.4</v>
      </c>
      <c r="CA11" s="14">
        <f t="shared" si="25"/>
        <v>106.53333333333335</v>
      </c>
      <c r="CB11" s="20">
        <v>0.74487895716945729</v>
      </c>
      <c r="CC11" s="12">
        <v>109.2</v>
      </c>
      <c r="CD11" s="14">
        <f t="shared" si="26"/>
        <v>108.7</v>
      </c>
      <c r="CE11" s="20">
        <v>0.54945054945054417</v>
      </c>
      <c r="CF11" s="12">
        <v>114.8</v>
      </c>
      <c r="CG11" s="14">
        <f t="shared" si="27"/>
        <v>113.63333333333334</v>
      </c>
      <c r="CH11" s="27">
        <v>2.2648083623693456</v>
      </c>
    </row>
    <row r="12" spans="1:86" x14ac:dyDescent="0.3">
      <c r="A12" s="11" t="s">
        <v>35</v>
      </c>
      <c r="B12" s="12">
        <v>2013</v>
      </c>
      <c r="C12" s="11" t="s">
        <v>53</v>
      </c>
      <c r="D12" s="11">
        <f t="shared" si="0"/>
        <v>11</v>
      </c>
      <c r="E12" s="12">
        <v>118.1</v>
      </c>
      <c r="F12" s="14">
        <f t="shared" si="1"/>
        <v>117.2</v>
      </c>
      <c r="G12" s="32">
        <v>0.25402201524133056</v>
      </c>
      <c r="H12" s="12">
        <v>115.4</v>
      </c>
      <c r="I12" s="14">
        <f t="shared" si="2"/>
        <v>116.2</v>
      </c>
      <c r="J12" s="20">
        <v>0.43327556325823224</v>
      </c>
      <c r="K12" s="12">
        <v>118.7</v>
      </c>
      <c r="L12" s="14">
        <f t="shared" si="3"/>
        <v>114.76666666666667</v>
      </c>
      <c r="M12" s="20">
        <v>1.432181971356363</v>
      </c>
      <c r="N12" s="12">
        <v>112.5</v>
      </c>
      <c r="O12" s="14">
        <f t="shared" si="4"/>
        <v>111.39999999999999</v>
      </c>
      <c r="P12" s="20">
        <v>1.155555555555553</v>
      </c>
      <c r="Q12" s="12">
        <v>106.8</v>
      </c>
      <c r="R12" s="14">
        <f t="shared" si="5"/>
        <v>105.93333333333334</v>
      </c>
      <c r="S12" s="20">
        <v>2.5280898876404523</v>
      </c>
      <c r="T12" s="12">
        <v>113.5</v>
      </c>
      <c r="U12" s="14">
        <f t="shared" si="6"/>
        <v>110.23333333333333</v>
      </c>
      <c r="V12" s="20">
        <v>1.7621145374449341</v>
      </c>
      <c r="W12" s="12">
        <v>183.1</v>
      </c>
      <c r="X12" s="14">
        <f t="shared" si="7"/>
        <v>171.73333333333335</v>
      </c>
      <c r="Y12" s="20">
        <v>-20.425996723102134</v>
      </c>
      <c r="Z12" s="12">
        <v>108.2</v>
      </c>
      <c r="AA12" s="14">
        <f t="shared" si="8"/>
        <v>107.53333333333332</v>
      </c>
      <c r="AB12" s="20">
        <v>1.2014787430683893</v>
      </c>
      <c r="AC12" s="12">
        <v>102.2</v>
      </c>
      <c r="AD12" s="14">
        <f t="shared" si="9"/>
        <v>102.66666666666667</v>
      </c>
      <c r="AE12" s="20">
        <v>0.68493150684931781</v>
      </c>
      <c r="AF12" s="12">
        <v>109.4</v>
      </c>
      <c r="AG12" s="14">
        <f t="shared" si="10"/>
        <v>108.8</v>
      </c>
      <c r="AH12" s="20">
        <v>0.36563071297988248</v>
      </c>
      <c r="AI12" s="12">
        <v>111.8</v>
      </c>
      <c r="AJ12" s="14">
        <f t="shared" si="11"/>
        <v>111.23333333333333</v>
      </c>
      <c r="AK12" s="20">
        <v>0.26833631484794024</v>
      </c>
      <c r="AL12" s="12">
        <v>116.5</v>
      </c>
      <c r="AM12" s="14">
        <f t="shared" si="12"/>
        <v>115.5</v>
      </c>
      <c r="AN12" s="20">
        <v>0.2575107296137315</v>
      </c>
      <c r="AO12" s="12">
        <v>122.6</v>
      </c>
      <c r="AP12" s="14">
        <f t="shared" si="13"/>
        <v>120.36666666666667</v>
      </c>
      <c r="AQ12" s="20">
        <v>-3.1810766721043979</v>
      </c>
      <c r="AR12" s="12">
        <v>113.1</v>
      </c>
      <c r="AS12" s="14">
        <f t="shared" si="14"/>
        <v>112.53333333333335</v>
      </c>
      <c r="AT12" s="20">
        <v>0.44208664898320071</v>
      </c>
      <c r="AU12" s="12">
        <v>114.2</v>
      </c>
      <c r="AV12" s="14">
        <f t="shared" si="15"/>
        <v>113.2</v>
      </c>
      <c r="AW12" s="20">
        <v>1.4010507880910632</v>
      </c>
      <c r="AX12" s="12">
        <v>111.9</v>
      </c>
      <c r="AY12" s="14">
        <f t="shared" si="16"/>
        <v>111.16666666666667</v>
      </c>
      <c r="AZ12" s="20">
        <v>1.8766756032171528</v>
      </c>
      <c r="BA12" s="12">
        <v>113.8</v>
      </c>
      <c r="BB12" s="14">
        <f t="shared" si="17"/>
        <v>112.83333333333333</v>
      </c>
      <c r="BC12" s="20">
        <v>1.4938488576449938</v>
      </c>
      <c r="BD12" s="11" t="s">
        <v>54</v>
      </c>
      <c r="BE12" s="11">
        <v>111.1</v>
      </c>
      <c r="BF12" s="14">
        <f t="shared" si="18"/>
        <v>110.43333333333332</v>
      </c>
      <c r="BG12" s="20">
        <v>-0.36003600360035237</v>
      </c>
      <c r="BH12" s="12">
        <v>111.6</v>
      </c>
      <c r="BI12" s="14">
        <f t="shared" si="19"/>
        <v>111</v>
      </c>
      <c r="BJ12" s="20">
        <v>1.0752688172043037</v>
      </c>
      <c r="BK12" s="12">
        <v>111.1</v>
      </c>
      <c r="BL12" s="14">
        <f t="shared" si="20"/>
        <v>110.33333333333333</v>
      </c>
      <c r="BM12" s="20">
        <v>0.90009000900090008</v>
      </c>
      <c r="BN12" s="12">
        <v>109.3</v>
      </c>
      <c r="BO12" s="14">
        <f t="shared" si="21"/>
        <v>108.66666666666667</v>
      </c>
      <c r="BP12" s="20">
        <v>0.73193046660566985</v>
      </c>
      <c r="BQ12" s="12">
        <v>109.5</v>
      </c>
      <c r="BR12" s="14">
        <f t="shared" si="22"/>
        <v>109.63333333333333</v>
      </c>
      <c r="BS12" s="20">
        <v>0.36529680365297323</v>
      </c>
      <c r="BT12" s="12">
        <v>108.6</v>
      </c>
      <c r="BU12" s="14">
        <f t="shared" si="23"/>
        <v>108.06666666666666</v>
      </c>
      <c r="BV12" s="20">
        <v>0.55248618784531178</v>
      </c>
      <c r="BW12" s="12">
        <v>111.2</v>
      </c>
      <c r="BX12" s="14">
        <f t="shared" si="24"/>
        <v>110.86666666666666</v>
      </c>
      <c r="BY12" s="20">
        <v>0.35971223021581966</v>
      </c>
      <c r="BZ12" s="12">
        <v>108.1</v>
      </c>
      <c r="CA12" s="14">
        <f t="shared" si="25"/>
        <v>107.43333333333332</v>
      </c>
      <c r="CB12" s="20">
        <v>0</v>
      </c>
      <c r="CC12" s="12">
        <v>109.7</v>
      </c>
      <c r="CD12" s="14">
        <f t="shared" si="26"/>
        <v>109.3</v>
      </c>
      <c r="CE12" s="20">
        <v>0.36463081130354735</v>
      </c>
      <c r="CF12" s="12">
        <v>116.3</v>
      </c>
      <c r="CG12" s="14">
        <f t="shared" si="27"/>
        <v>114.93333333333334</v>
      </c>
      <c r="CH12" s="27">
        <v>-0.68787618228718594</v>
      </c>
    </row>
    <row r="13" spans="1:86" x14ac:dyDescent="0.3">
      <c r="A13" s="11" t="s">
        <v>35</v>
      </c>
      <c r="B13" s="12">
        <v>2013</v>
      </c>
      <c r="C13" s="11" t="s">
        <v>55</v>
      </c>
      <c r="D13" s="11">
        <f t="shared" si="0"/>
        <v>12</v>
      </c>
      <c r="E13" s="12">
        <v>119.1</v>
      </c>
      <c r="F13" s="14">
        <f t="shared" si="1"/>
        <v>118.09999999999998</v>
      </c>
      <c r="G13" s="32">
        <v>-0.16792611251048584</v>
      </c>
      <c r="H13" s="12">
        <v>116.7</v>
      </c>
      <c r="I13" s="14">
        <f t="shared" si="2"/>
        <v>116.13333333333333</v>
      </c>
      <c r="J13" s="20">
        <v>0.34275921165380591</v>
      </c>
      <c r="K13" s="12">
        <v>123.5</v>
      </c>
      <c r="L13" s="14">
        <f t="shared" si="3"/>
        <v>118.5</v>
      </c>
      <c r="M13" s="20">
        <v>-2.42914979757085</v>
      </c>
      <c r="N13" s="12">
        <v>113.4</v>
      </c>
      <c r="O13" s="14">
        <f t="shared" si="4"/>
        <v>112.36666666666667</v>
      </c>
      <c r="P13" s="20">
        <v>0.88183421516754845</v>
      </c>
      <c r="Q13" s="12">
        <v>107.3</v>
      </c>
      <c r="R13" s="14">
        <f t="shared" si="5"/>
        <v>106.60000000000001</v>
      </c>
      <c r="S13" s="20">
        <v>1.5843429636533111</v>
      </c>
      <c r="T13" s="12">
        <v>113.3</v>
      </c>
      <c r="U13" s="14">
        <f t="shared" si="6"/>
        <v>112.23333333333333</v>
      </c>
      <c r="V13" s="20">
        <v>1.9417475728155367</v>
      </c>
      <c r="W13" s="12">
        <v>145.4</v>
      </c>
      <c r="X13" s="14">
        <f t="shared" si="7"/>
        <v>166.56666666666663</v>
      </c>
      <c r="Y13" s="20">
        <v>-14.786795048143054</v>
      </c>
      <c r="Z13" s="12">
        <v>108.7</v>
      </c>
      <c r="AA13" s="14">
        <f t="shared" si="8"/>
        <v>108.06666666666666</v>
      </c>
      <c r="AB13" s="20">
        <v>0.82796688132473917</v>
      </c>
      <c r="AC13" s="12">
        <v>101.5</v>
      </c>
      <c r="AD13" s="14">
        <f t="shared" si="9"/>
        <v>102.13333333333333</v>
      </c>
      <c r="AE13" s="20">
        <v>0.29556650246305138</v>
      </c>
      <c r="AF13" s="12">
        <v>110.5</v>
      </c>
      <c r="AG13" s="14">
        <f t="shared" si="10"/>
        <v>109.53333333333335</v>
      </c>
      <c r="AH13" s="20">
        <v>-0.27149321266968068</v>
      </c>
      <c r="AI13" s="12">
        <v>112.1</v>
      </c>
      <c r="AJ13" s="14">
        <f t="shared" si="11"/>
        <v>111.7</v>
      </c>
      <c r="AK13" s="20">
        <v>0.26761819803747672</v>
      </c>
      <c r="AL13" s="12">
        <v>117.4</v>
      </c>
      <c r="AM13" s="14">
        <f t="shared" si="12"/>
        <v>116.43333333333334</v>
      </c>
      <c r="AN13" s="20">
        <v>-8.5178875638848822E-2</v>
      </c>
      <c r="AO13" s="12">
        <v>118.4</v>
      </c>
      <c r="AP13" s="14">
        <f t="shared" si="13"/>
        <v>120.40000000000002</v>
      </c>
      <c r="AQ13" s="20">
        <v>-2.0270270270270316</v>
      </c>
      <c r="AR13" s="12">
        <v>114</v>
      </c>
      <c r="AS13" s="14">
        <f t="shared" si="14"/>
        <v>113.2</v>
      </c>
      <c r="AT13" s="20">
        <v>0</v>
      </c>
      <c r="AU13" s="12">
        <v>115.2</v>
      </c>
      <c r="AV13" s="14">
        <f t="shared" si="15"/>
        <v>114.2</v>
      </c>
      <c r="AW13" s="20">
        <v>1.1284722222222199</v>
      </c>
      <c r="AX13" s="12">
        <v>112.7</v>
      </c>
      <c r="AY13" s="14">
        <f t="shared" si="16"/>
        <v>111.93333333333334</v>
      </c>
      <c r="AZ13" s="20">
        <v>1.5971606033717809</v>
      </c>
      <c r="BA13" s="12">
        <v>114.8</v>
      </c>
      <c r="BB13" s="14">
        <f t="shared" si="17"/>
        <v>113.8</v>
      </c>
      <c r="BC13" s="20">
        <v>1.2195121951219561</v>
      </c>
      <c r="BD13" s="11" t="s">
        <v>56</v>
      </c>
      <c r="BE13" s="11">
        <v>110.7</v>
      </c>
      <c r="BF13" s="14">
        <f t="shared" si="18"/>
        <v>110.76666666666667</v>
      </c>
      <c r="BG13" s="20">
        <v>0.81300813008129313</v>
      </c>
      <c r="BH13" s="12">
        <v>111.9</v>
      </c>
      <c r="BI13" s="14">
        <f t="shared" si="19"/>
        <v>111.46666666666665</v>
      </c>
      <c r="BJ13" s="20">
        <v>0.98302055406612532</v>
      </c>
      <c r="BK13" s="12">
        <v>111.7</v>
      </c>
      <c r="BL13" s="14">
        <f t="shared" si="20"/>
        <v>111.03333333333332</v>
      </c>
      <c r="BM13" s="20">
        <v>0.80572963294538191</v>
      </c>
      <c r="BN13" s="12">
        <v>109.7</v>
      </c>
      <c r="BO13" s="14">
        <f t="shared" si="21"/>
        <v>109.19999999999999</v>
      </c>
      <c r="BP13" s="20">
        <v>0.82041932543299134</v>
      </c>
      <c r="BQ13" s="12">
        <v>109.8</v>
      </c>
      <c r="BR13" s="14">
        <f t="shared" si="22"/>
        <v>109.60000000000001</v>
      </c>
      <c r="BS13" s="20">
        <v>0.63752276867031232</v>
      </c>
      <c r="BT13" s="12">
        <v>109</v>
      </c>
      <c r="BU13" s="14">
        <f t="shared" si="23"/>
        <v>108.56666666666666</v>
      </c>
      <c r="BV13" s="20">
        <v>0.55045871559632509</v>
      </c>
      <c r="BW13" s="12">
        <v>111.5</v>
      </c>
      <c r="BX13" s="14">
        <f t="shared" si="24"/>
        <v>111.16666666666667</v>
      </c>
      <c r="BY13" s="20">
        <v>0.26905829596412301</v>
      </c>
      <c r="BZ13" s="12">
        <v>107.9</v>
      </c>
      <c r="CA13" s="14">
        <f t="shared" si="25"/>
        <v>107.8</v>
      </c>
      <c r="CB13" s="20">
        <v>0.37071362372566397</v>
      </c>
      <c r="CC13" s="12">
        <v>110</v>
      </c>
      <c r="CD13" s="14">
        <f t="shared" si="26"/>
        <v>109.63333333333333</v>
      </c>
      <c r="CE13" s="20">
        <v>0.54545454545454031</v>
      </c>
      <c r="CF13" s="12">
        <v>114.5</v>
      </c>
      <c r="CG13" s="14">
        <f t="shared" si="27"/>
        <v>115.2</v>
      </c>
      <c r="CH13" s="27">
        <v>-0.26200873362445165</v>
      </c>
    </row>
    <row r="14" spans="1:86" x14ac:dyDescent="0.3">
      <c r="A14" s="11" t="s">
        <v>35</v>
      </c>
      <c r="B14" s="12">
        <v>2014</v>
      </c>
      <c r="C14" s="11" t="s">
        <v>31</v>
      </c>
      <c r="D14" s="11">
        <f t="shared" si="0"/>
        <v>1</v>
      </c>
      <c r="E14" s="12">
        <v>119.6</v>
      </c>
      <c r="F14" s="14">
        <f t="shared" si="1"/>
        <v>118.93333333333332</v>
      </c>
      <c r="G14" s="32">
        <v>-0.16722408026754904</v>
      </c>
      <c r="H14" s="12">
        <v>118.8</v>
      </c>
      <c r="I14" s="14">
        <f t="shared" si="2"/>
        <v>116.96666666666668</v>
      </c>
      <c r="J14" s="20">
        <v>-0.92592592592592116</v>
      </c>
      <c r="K14" s="12">
        <v>124.1</v>
      </c>
      <c r="L14" s="14">
        <f t="shared" si="3"/>
        <v>122.09999999999998</v>
      </c>
      <c r="M14" s="20">
        <v>-2.3368251410153036</v>
      </c>
      <c r="N14" s="12">
        <v>114.1</v>
      </c>
      <c r="O14" s="14">
        <f t="shared" si="4"/>
        <v>113.33333333333333</v>
      </c>
      <c r="P14" s="20">
        <v>0.78878177037686736</v>
      </c>
      <c r="Q14" s="12">
        <v>106.8</v>
      </c>
      <c r="R14" s="14">
        <f t="shared" si="5"/>
        <v>106.96666666666665</v>
      </c>
      <c r="S14" s="20">
        <v>2.0599250936329616</v>
      </c>
      <c r="T14" s="12">
        <v>113.9</v>
      </c>
      <c r="U14" s="14">
        <f t="shared" si="6"/>
        <v>113.56666666666668</v>
      </c>
      <c r="V14" s="20">
        <v>2.3705004389815527</v>
      </c>
      <c r="W14" s="12">
        <v>122.2</v>
      </c>
      <c r="X14" s="14">
        <f t="shared" si="7"/>
        <v>150.23333333333332</v>
      </c>
      <c r="Y14" s="20">
        <v>-5.0736497545008206</v>
      </c>
      <c r="Z14" s="12">
        <v>108.9</v>
      </c>
      <c r="AA14" s="14">
        <f t="shared" si="8"/>
        <v>108.60000000000001</v>
      </c>
      <c r="AB14" s="20">
        <v>0.82644628099172757</v>
      </c>
      <c r="AC14" s="12">
        <v>100.2</v>
      </c>
      <c r="AD14" s="14">
        <f t="shared" si="9"/>
        <v>101.3</v>
      </c>
      <c r="AE14" s="20">
        <v>0.89820359281436268</v>
      </c>
      <c r="AF14" s="12">
        <v>111</v>
      </c>
      <c r="AG14" s="14">
        <f t="shared" si="10"/>
        <v>110.3</v>
      </c>
      <c r="AH14" s="20">
        <v>-0.54054054054053546</v>
      </c>
      <c r="AI14" s="12">
        <v>112.3</v>
      </c>
      <c r="AJ14" s="14">
        <f t="shared" si="11"/>
        <v>112.06666666666666</v>
      </c>
      <c r="AK14" s="20">
        <v>0.53428317008015014</v>
      </c>
      <c r="AL14" s="12">
        <v>118.1</v>
      </c>
      <c r="AM14" s="14">
        <f t="shared" si="12"/>
        <v>117.33333333333333</v>
      </c>
      <c r="AN14" s="20">
        <v>-0.25402201524131851</v>
      </c>
      <c r="AO14" s="12">
        <v>115.8</v>
      </c>
      <c r="AP14" s="14">
        <f t="shared" si="13"/>
        <v>118.93333333333334</v>
      </c>
      <c r="AQ14" s="20">
        <v>-0.43177892918825561</v>
      </c>
      <c r="AR14" s="12">
        <v>114.5</v>
      </c>
      <c r="AS14" s="14">
        <f t="shared" si="14"/>
        <v>113.86666666666667</v>
      </c>
      <c r="AT14" s="20">
        <v>-0.26200873362445165</v>
      </c>
      <c r="AU14" s="12">
        <v>115.8</v>
      </c>
      <c r="AV14" s="14">
        <f t="shared" si="15"/>
        <v>115.06666666666666</v>
      </c>
      <c r="AW14" s="20">
        <v>1.1226252158894623</v>
      </c>
      <c r="AX14" s="12">
        <v>113.2</v>
      </c>
      <c r="AY14" s="14">
        <f t="shared" si="16"/>
        <v>112.60000000000001</v>
      </c>
      <c r="AZ14" s="20">
        <v>1.1484098939929304</v>
      </c>
      <c r="BA14" s="12">
        <v>115.4</v>
      </c>
      <c r="BB14" s="14">
        <f t="shared" si="17"/>
        <v>114.66666666666667</v>
      </c>
      <c r="BC14" s="20">
        <v>1.1265164644714012</v>
      </c>
      <c r="BD14" s="11" t="s">
        <v>57</v>
      </c>
      <c r="BE14" s="11">
        <v>111.6</v>
      </c>
      <c r="BF14" s="14">
        <f t="shared" si="18"/>
        <v>111.13333333333333</v>
      </c>
      <c r="BG14" s="20">
        <v>0.80645161290323097</v>
      </c>
      <c r="BH14" s="12">
        <v>112.2</v>
      </c>
      <c r="BI14" s="14">
        <f t="shared" si="19"/>
        <v>111.89999999999999</v>
      </c>
      <c r="BJ14" s="20">
        <v>0.89126559714795017</v>
      </c>
      <c r="BK14" s="12">
        <v>112.3</v>
      </c>
      <c r="BL14" s="14">
        <f t="shared" si="20"/>
        <v>111.7</v>
      </c>
      <c r="BM14" s="20">
        <v>0.53428317008015014</v>
      </c>
      <c r="BN14" s="12">
        <v>110.3</v>
      </c>
      <c r="BO14" s="14">
        <f t="shared" si="21"/>
        <v>109.76666666666667</v>
      </c>
      <c r="BP14" s="20">
        <v>0.54397098821396961</v>
      </c>
      <c r="BQ14" s="12">
        <v>110.7</v>
      </c>
      <c r="BR14" s="14">
        <f t="shared" si="22"/>
        <v>110</v>
      </c>
      <c r="BS14" s="20">
        <v>9.0334236675694957E-2</v>
      </c>
      <c r="BT14" s="12">
        <v>109.7</v>
      </c>
      <c r="BU14" s="14">
        <f t="shared" si="23"/>
        <v>109.10000000000001</v>
      </c>
      <c r="BV14" s="20">
        <v>0.18231540565178014</v>
      </c>
      <c r="BW14" s="12">
        <v>111.6</v>
      </c>
      <c r="BX14" s="14">
        <f t="shared" si="24"/>
        <v>111.43333333333332</v>
      </c>
      <c r="BY14" s="20">
        <v>0.35842293906810546</v>
      </c>
      <c r="BZ14" s="12">
        <v>108.2</v>
      </c>
      <c r="CA14" s="14">
        <f t="shared" si="25"/>
        <v>108.06666666666666</v>
      </c>
      <c r="CB14" s="20">
        <v>0.46210720887245837</v>
      </c>
      <c r="CC14" s="12">
        <v>110.6</v>
      </c>
      <c r="CD14" s="14">
        <f t="shared" si="26"/>
        <v>110.09999999999998</v>
      </c>
      <c r="CE14" s="20">
        <v>0.27124773960218024</v>
      </c>
      <c r="CF14" s="12">
        <v>113.6</v>
      </c>
      <c r="CG14" s="14">
        <f t="shared" si="27"/>
        <v>114.8</v>
      </c>
      <c r="CH14" s="27">
        <v>0.35211267605634305</v>
      </c>
    </row>
    <row r="15" spans="1:86" x14ac:dyDescent="0.3">
      <c r="A15" s="11" t="s">
        <v>35</v>
      </c>
      <c r="B15" s="12">
        <v>2014</v>
      </c>
      <c r="C15" s="11" t="s">
        <v>36</v>
      </c>
      <c r="D15" s="11">
        <f t="shared" si="0"/>
        <v>2</v>
      </c>
      <c r="E15" s="12">
        <v>120.2</v>
      </c>
      <c r="F15" s="14">
        <f t="shared" si="1"/>
        <v>119.63333333333333</v>
      </c>
      <c r="G15" s="32">
        <v>-8.3194675540772478E-2</v>
      </c>
      <c r="H15" s="12">
        <v>119.2</v>
      </c>
      <c r="I15" s="14">
        <f t="shared" si="2"/>
        <v>118.23333333333333</v>
      </c>
      <c r="J15" s="20">
        <v>-0.92281879194631589</v>
      </c>
      <c r="K15" s="12">
        <v>122.5</v>
      </c>
      <c r="L15" s="14">
        <f t="shared" si="3"/>
        <v>123.36666666666667</v>
      </c>
      <c r="M15" s="20">
        <v>-1.4693877551020385</v>
      </c>
      <c r="N15" s="12">
        <v>115.1</v>
      </c>
      <c r="O15" s="14">
        <f t="shared" si="4"/>
        <v>114.2</v>
      </c>
      <c r="P15" s="20">
        <v>0.86880973066898359</v>
      </c>
      <c r="Q15" s="12">
        <v>106.6</v>
      </c>
      <c r="R15" s="14">
        <f t="shared" si="5"/>
        <v>106.89999999999999</v>
      </c>
      <c r="S15" s="20">
        <v>2.5328330206379013</v>
      </c>
      <c r="T15" s="12">
        <v>115.4</v>
      </c>
      <c r="U15" s="14">
        <f t="shared" si="6"/>
        <v>114.2</v>
      </c>
      <c r="V15" s="20">
        <v>3.6395147313691409</v>
      </c>
      <c r="W15" s="12">
        <v>114.5</v>
      </c>
      <c r="X15" s="14">
        <f t="shared" si="7"/>
        <v>127.36666666666667</v>
      </c>
      <c r="Y15" s="20">
        <v>2.9694323144104855</v>
      </c>
      <c r="Z15" s="12">
        <v>109.3</v>
      </c>
      <c r="AA15" s="14">
        <f t="shared" si="8"/>
        <v>108.96666666666668</v>
      </c>
      <c r="AB15" s="20">
        <v>0.8234217749313868</v>
      </c>
      <c r="AC15" s="12">
        <v>99.2</v>
      </c>
      <c r="AD15" s="14">
        <f t="shared" si="9"/>
        <v>100.3</v>
      </c>
      <c r="AE15" s="20">
        <v>2.0161290322580645</v>
      </c>
      <c r="AF15" s="12">
        <v>111.4</v>
      </c>
      <c r="AG15" s="14">
        <f t="shared" si="10"/>
        <v>110.96666666666665</v>
      </c>
      <c r="AH15" s="20">
        <v>-0.62836624775583738</v>
      </c>
      <c r="AI15" s="12">
        <v>112.6</v>
      </c>
      <c r="AJ15" s="14">
        <f t="shared" si="11"/>
        <v>112.33333333333333</v>
      </c>
      <c r="AK15" s="20">
        <v>0.355239786856133</v>
      </c>
      <c r="AL15" s="12">
        <v>118.8</v>
      </c>
      <c r="AM15" s="14">
        <f t="shared" si="12"/>
        <v>118.10000000000001</v>
      </c>
      <c r="AN15" s="20">
        <v>-0.42087542087542085</v>
      </c>
      <c r="AO15" s="12">
        <v>115.3</v>
      </c>
      <c r="AP15" s="14">
        <f t="shared" si="13"/>
        <v>116.5</v>
      </c>
      <c r="AQ15" s="20">
        <v>0.7805724197745062</v>
      </c>
      <c r="AR15" s="12">
        <v>114.7</v>
      </c>
      <c r="AS15" s="14">
        <f t="shared" si="14"/>
        <v>114.39999999999999</v>
      </c>
      <c r="AT15" s="20">
        <v>-8.7183958151707514E-2</v>
      </c>
      <c r="AU15" s="12">
        <v>116.4</v>
      </c>
      <c r="AV15" s="14">
        <f t="shared" si="15"/>
        <v>115.8</v>
      </c>
      <c r="AW15" s="20">
        <v>0.94501718213057928</v>
      </c>
      <c r="AX15" s="12">
        <v>113.3</v>
      </c>
      <c r="AY15" s="14">
        <f t="shared" si="16"/>
        <v>113.06666666666666</v>
      </c>
      <c r="AZ15" s="20">
        <v>1.4121800529567594</v>
      </c>
      <c r="BA15" s="12">
        <v>115.9</v>
      </c>
      <c r="BB15" s="14">
        <f t="shared" si="17"/>
        <v>115.36666666666667</v>
      </c>
      <c r="BC15" s="20">
        <v>1.1216566005176851</v>
      </c>
      <c r="BD15" s="11" t="s">
        <v>58</v>
      </c>
      <c r="BE15" s="11">
        <v>112.5</v>
      </c>
      <c r="BF15" s="14">
        <f t="shared" si="18"/>
        <v>111.60000000000001</v>
      </c>
      <c r="BG15" s="20">
        <v>0.62222222222222479</v>
      </c>
      <c r="BH15" s="12">
        <v>112.4</v>
      </c>
      <c r="BI15" s="14">
        <f t="shared" si="19"/>
        <v>112.16666666666667</v>
      </c>
      <c r="BJ15" s="20">
        <v>0.88967971530249101</v>
      </c>
      <c r="BK15" s="12">
        <v>112.8</v>
      </c>
      <c r="BL15" s="14">
        <f t="shared" si="20"/>
        <v>112.26666666666667</v>
      </c>
      <c r="BM15" s="20">
        <v>0.53191489361702882</v>
      </c>
      <c r="BN15" s="12">
        <v>110.7</v>
      </c>
      <c r="BO15" s="14">
        <f t="shared" si="21"/>
        <v>110.23333333333333</v>
      </c>
      <c r="BP15" s="20">
        <v>0.63233965672990322</v>
      </c>
      <c r="BQ15" s="12">
        <v>111.1</v>
      </c>
      <c r="BR15" s="14">
        <f t="shared" si="22"/>
        <v>110.53333333333335</v>
      </c>
      <c r="BS15" s="20">
        <v>9.0009000900097696E-2</v>
      </c>
      <c r="BT15" s="12">
        <v>110.1</v>
      </c>
      <c r="BU15" s="14">
        <f t="shared" si="23"/>
        <v>109.59999999999998</v>
      </c>
      <c r="BV15" s="20">
        <v>9.0826521344240269E-2</v>
      </c>
      <c r="BW15" s="12">
        <v>111.8</v>
      </c>
      <c r="BX15" s="14">
        <f t="shared" si="24"/>
        <v>111.63333333333333</v>
      </c>
      <c r="BY15" s="20">
        <v>0.53667262969589324</v>
      </c>
      <c r="BZ15" s="12">
        <v>108.7</v>
      </c>
      <c r="CA15" s="14">
        <f t="shared" si="25"/>
        <v>108.26666666666667</v>
      </c>
      <c r="CB15" s="20">
        <v>0.18399264029439083</v>
      </c>
      <c r="CC15" s="12">
        <v>110.9</v>
      </c>
      <c r="CD15" s="14">
        <f t="shared" si="26"/>
        <v>110.5</v>
      </c>
      <c r="CE15" s="20">
        <v>0.36068530207393279</v>
      </c>
      <c r="CF15" s="12">
        <v>113.6</v>
      </c>
      <c r="CG15" s="14">
        <f t="shared" si="27"/>
        <v>113.89999999999999</v>
      </c>
      <c r="CH15" s="27">
        <v>0.88028169014084512</v>
      </c>
    </row>
    <row r="16" spans="1:86" x14ac:dyDescent="0.3">
      <c r="A16" s="11" t="s">
        <v>35</v>
      </c>
      <c r="B16" s="12">
        <v>2014</v>
      </c>
      <c r="C16" s="11" t="s">
        <v>38</v>
      </c>
      <c r="D16" s="11">
        <f t="shared" si="0"/>
        <v>3</v>
      </c>
      <c r="E16" s="12">
        <v>120.7</v>
      </c>
      <c r="F16" s="14">
        <f t="shared" si="1"/>
        <v>120.16666666666667</v>
      </c>
      <c r="G16" s="32">
        <v>-0.41425020712510358</v>
      </c>
      <c r="H16" s="12">
        <v>119.3</v>
      </c>
      <c r="I16" s="14">
        <f t="shared" si="2"/>
        <v>119.10000000000001</v>
      </c>
      <c r="J16" s="20">
        <v>-0.33528918692371457</v>
      </c>
      <c r="K16" s="12">
        <v>121</v>
      </c>
      <c r="L16" s="14">
        <f t="shared" si="3"/>
        <v>122.53333333333335</v>
      </c>
      <c r="M16" s="20">
        <v>-2.3966942148760375</v>
      </c>
      <c r="N16" s="12">
        <v>116.1</v>
      </c>
      <c r="O16" s="14">
        <f t="shared" si="4"/>
        <v>115.09999999999998</v>
      </c>
      <c r="P16" s="20">
        <v>0.77519379844961733</v>
      </c>
      <c r="Q16" s="12">
        <v>106.9</v>
      </c>
      <c r="R16" s="14">
        <f t="shared" si="5"/>
        <v>106.76666666666665</v>
      </c>
      <c r="S16" s="20">
        <v>2.6192703461178644</v>
      </c>
      <c r="T16" s="12">
        <v>118.7</v>
      </c>
      <c r="U16" s="14">
        <f t="shared" si="6"/>
        <v>116</v>
      </c>
      <c r="V16" s="20">
        <v>5.7287278854254398</v>
      </c>
      <c r="W16" s="12">
        <v>116.3</v>
      </c>
      <c r="X16" s="14">
        <f t="shared" si="7"/>
        <v>117.66666666666667</v>
      </c>
      <c r="Y16" s="20">
        <v>3.6113499570077408</v>
      </c>
      <c r="Z16" s="12">
        <v>109.8</v>
      </c>
      <c r="AA16" s="14">
        <f t="shared" si="8"/>
        <v>109.33333333333333</v>
      </c>
      <c r="AB16" s="20">
        <v>1.0928961748633905</v>
      </c>
      <c r="AC16" s="12">
        <v>99.6</v>
      </c>
      <c r="AD16" s="14">
        <f t="shared" si="9"/>
        <v>99.666666666666671</v>
      </c>
      <c r="AE16" s="20">
        <v>3.0120481927710845</v>
      </c>
      <c r="AF16" s="12">
        <v>111.8</v>
      </c>
      <c r="AG16" s="14">
        <f t="shared" si="10"/>
        <v>111.39999999999999</v>
      </c>
      <c r="AH16" s="20">
        <v>-0.53667262969588048</v>
      </c>
      <c r="AI16" s="12">
        <v>112.7</v>
      </c>
      <c r="AJ16" s="14">
        <f t="shared" si="11"/>
        <v>112.53333333333332</v>
      </c>
      <c r="AK16" s="20">
        <v>0.70984915705412344</v>
      </c>
      <c r="AL16" s="12">
        <v>119.3</v>
      </c>
      <c r="AM16" s="14">
        <f t="shared" si="12"/>
        <v>118.73333333333333</v>
      </c>
      <c r="AN16" s="20">
        <v>-0.50293378038557779</v>
      </c>
      <c r="AO16" s="12">
        <v>116.1</v>
      </c>
      <c r="AP16" s="14">
        <f t="shared" si="13"/>
        <v>115.73333333333333</v>
      </c>
      <c r="AQ16" s="20">
        <v>0.94745908699397818</v>
      </c>
      <c r="AR16" s="12">
        <v>115.2</v>
      </c>
      <c r="AS16" s="14">
        <f t="shared" si="14"/>
        <v>114.8</v>
      </c>
      <c r="AT16" s="20">
        <v>0.17361111111111358</v>
      </c>
      <c r="AU16" s="12">
        <v>116.8</v>
      </c>
      <c r="AV16" s="14">
        <f t="shared" si="15"/>
        <v>116.33333333333333</v>
      </c>
      <c r="AW16" s="20">
        <v>1.1130136986301344</v>
      </c>
      <c r="AX16" s="12">
        <v>113.7</v>
      </c>
      <c r="AY16" s="14">
        <f t="shared" si="16"/>
        <v>113.39999999999999</v>
      </c>
      <c r="AZ16" s="20">
        <v>2.1108179419524991</v>
      </c>
      <c r="BA16" s="12">
        <v>116.4</v>
      </c>
      <c r="BB16" s="14">
        <f t="shared" si="17"/>
        <v>115.90000000000002</v>
      </c>
      <c r="BC16" s="20">
        <v>1.2027491408934634</v>
      </c>
      <c r="BD16" s="11" t="s">
        <v>59</v>
      </c>
      <c r="BE16" s="11">
        <v>113.2</v>
      </c>
      <c r="BF16" s="14">
        <f t="shared" si="18"/>
        <v>112.43333333333334</v>
      </c>
      <c r="BG16" s="20">
        <v>0.61837455830388943</v>
      </c>
      <c r="BH16" s="12">
        <v>112.5</v>
      </c>
      <c r="BI16" s="14">
        <f t="shared" si="19"/>
        <v>112.36666666666667</v>
      </c>
      <c r="BJ16" s="20">
        <v>0.80000000000000504</v>
      </c>
      <c r="BK16" s="12">
        <v>113.2</v>
      </c>
      <c r="BL16" s="14">
        <f t="shared" si="20"/>
        <v>112.76666666666667</v>
      </c>
      <c r="BM16" s="20">
        <v>0.44169611307420498</v>
      </c>
      <c r="BN16" s="12">
        <v>111.2</v>
      </c>
      <c r="BO16" s="14">
        <f t="shared" si="21"/>
        <v>110.73333333333333</v>
      </c>
      <c r="BP16" s="20">
        <v>0.53956834532373588</v>
      </c>
      <c r="BQ16" s="12">
        <v>111.4</v>
      </c>
      <c r="BR16" s="14">
        <f t="shared" si="22"/>
        <v>111.06666666666668</v>
      </c>
      <c r="BS16" s="20">
        <v>-0.17953321364452679</v>
      </c>
      <c r="BT16" s="12">
        <v>110.6</v>
      </c>
      <c r="BU16" s="14">
        <f t="shared" si="23"/>
        <v>110.13333333333333</v>
      </c>
      <c r="BV16" s="20">
        <v>-9.0415913200718193E-2</v>
      </c>
      <c r="BW16" s="12">
        <v>112</v>
      </c>
      <c r="BX16" s="14">
        <f t="shared" si="24"/>
        <v>111.8</v>
      </c>
      <c r="BY16" s="20">
        <v>0.89285714285714279</v>
      </c>
      <c r="BZ16" s="12">
        <v>109</v>
      </c>
      <c r="CA16" s="14">
        <f t="shared" si="25"/>
        <v>108.63333333333333</v>
      </c>
      <c r="CB16" s="20">
        <v>-9.1743119266049833E-2</v>
      </c>
      <c r="CC16" s="12">
        <v>111.3</v>
      </c>
      <c r="CD16" s="14">
        <f t="shared" si="26"/>
        <v>110.93333333333334</v>
      </c>
      <c r="CE16" s="20">
        <v>0.1796945193171634</v>
      </c>
      <c r="CF16" s="12">
        <v>114.2</v>
      </c>
      <c r="CG16" s="14">
        <f t="shared" si="27"/>
        <v>113.8</v>
      </c>
      <c r="CH16" s="27">
        <v>1.0507880910683036</v>
      </c>
    </row>
    <row r="17" spans="1:86" x14ac:dyDescent="0.3">
      <c r="A17" s="11" t="s">
        <v>35</v>
      </c>
      <c r="B17" s="12">
        <v>2014</v>
      </c>
      <c r="C17" s="11" t="s">
        <v>39</v>
      </c>
      <c r="D17" s="11">
        <f t="shared" si="0"/>
        <v>4</v>
      </c>
      <c r="E17" s="12">
        <v>120.9</v>
      </c>
      <c r="F17" s="14">
        <f t="shared" si="1"/>
        <v>120.60000000000001</v>
      </c>
      <c r="G17" s="32">
        <v>-0.49627791563276136</v>
      </c>
      <c r="H17" s="12">
        <v>119.9</v>
      </c>
      <c r="I17" s="14">
        <f t="shared" si="2"/>
        <v>119.46666666666665</v>
      </c>
      <c r="J17" s="20">
        <v>0.25020850708923864</v>
      </c>
      <c r="K17" s="12">
        <v>116.2</v>
      </c>
      <c r="L17" s="14">
        <f t="shared" si="3"/>
        <v>119.89999999999999</v>
      </c>
      <c r="M17" s="20">
        <v>0.60240963855421936</v>
      </c>
      <c r="N17" s="12">
        <v>117</v>
      </c>
      <c r="O17" s="14">
        <f t="shared" si="4"/>
        <v>116.06666666666666</v>
      </c>
      <c r="P17" s="20">
        <v>0.85470085470085477</v>
      </c>
      <c r="Q17" s="12">
        <v>107.3</v>
      </c>
      <c r="R17" s="14">
        <f t="shared" si="5"/>
        <v>106.93333333333334</v>
      </c>
      <c r="S17" s="20">
        <v>2.6095060577819176</v>
      </c>
      <c r="T17" s="12">
        <v>126.1</v>
      </c>
      <c r="U17" s="14">
        <f t="shared" si="6"/>
        <v>120.06666666666668</v>
      </c>
      <c r="V17" s="20">
        <v>0.15860428231562479</v>
      </c>
      <c r="W17" s="12">
        <v>120.7</v>
      </c>
      <c r="X17" s="14">
        <f t="shared" si="7"/>
        <v>117.16666666666667</v>
      </c>
      <c r="Y17" s="20">
        <v>2.651201325600665</v>
      </c>
      <c r="Z17" s="12">
        <v>111</v>
      </c>
      <c r="AA17" s="14">
        <f t="shared" si="8"/>
        <v>110.03333333333335</v>
      </c>
      <c r="AB17" s="20">
        <v>0.45045045045045046</v>
      </c>
      <c r="AC17" s="12">
        <v>101.8</v>
      </c>
      <c r="AD17" s="14">
        <f t="shared" si="9"/>
        <v>100.2</v>
      </c>
      <c r="AE17" s="20">
        <v>1.6699410609037357</v>
      </c>
      <c r="AF17" s="12">
        <v>112.6</v>
      </c>
      <c r="AG17" s="14">
        <f t="shared" si="10"/>
        <v>111.93333333333332</v>
      </c>
      <c r="AH17" s="20">
        <v>-0.88809946714031984</v>
      </c>
      <c r="AI17" s="12">
        <v>113.2</v>
      </c>
      <c r="AJ17" s="14">
        <f t="shared" si="11"/>
        <v>112.83333333333333</v>
      </c>
      <c r="AK17" s="20">
        <v>0.88339222614840995</v>
      </c>
      <c r="AL17" s="12">
        <v>119.8</v>
      </c>
      <c r="AM17" s="14">
        <f t="shared" si="12"/>
        <v>119.3</v>
      </c>
      <c r="AN17" s="20">
        <v>-0.50083472454089684</v>
      </c>
      <c r="AO17" s="12">
        <v>117.6</v>
      </c>
      <c r="AP17" s="14">
        <f t="shared" si="13"/>
        <v>116.33333333333333</v>
      </c>
      <c r="AQ17" s="20">
        <v>0.51020408163266029</v>
      </c>
      <c r="AR17" s="12">
        <v>116</v>
      </c>
      <c r="AS17" s="14">
        <f t="shared" si="14"/>
        <v>115.3</v>
      </c>
      <c r="AT17" s="20">
        <v>0.25862068965516999</v>
      </c>
      <c r="AU17" s="12">
        <v>117.4</v>
      </c>
      <c r="AV17" s="14">
        <f t="shared" si="15"/>
        <v>116.86666666666667</v>
      </c>
      <c r="AW17" s="20">
        <v>1.1073253833049379</v>
      </c>
      <c r="AX17" s="12">
        <v>114.6</v>
      </c>
      <c r="AY17" s="14">
        <f t="shared" si="16"/>
        <v>113.86666666666667</v>
      </c>
      <c r="AZ17" s="20">
        <v>1.9197207678883097</v>
      </c>
      <c r="BA17" s="12">
        <v>117</v>
      </c>
      <c r="BB17" s="14">
        <f t="shared" si="17"/>
        <v>116.43333333333334</v>
      </c>
      <c r="BC17" s="20">
        <v>1.2820512820512819</v>
      </c>
      <c r="BD17" s="11" t="s">
        <v>61</v>
      </c>
      <c r="BE17" s="11">
        <v>113.9</v>
      </c>
      <c r="BF17" s="14">
        <f t="shared" si="18"/>
        <v>113.2</v>
      </c>
      <c r="BG17" s="20">
        <v>0.35118525021948327</v>
      </c>
      <c r="BH17" s="12">
        <v>112.5</v>
      </c>
      <c r="BI17" s="14">
        <f t="shared" si="19"/>
        <v>112.46666666666665</v>
      </c>
      <c r="BJ17" s="20">
        <v>0.80000000000000504</v>
      </c>
      <c r="BK17" s="12">
        <v>113.6</v>
      </c>
      <c r="BL17" s="14">
        <f t="shared" si="20"/>
        <v>113.2</v>
      </c>
      <c r="BM17" s="20">
        <v>0.44014084507042256</v>
      </c>
      <c r="BN17" s="12">
        <v>111.5</v>
      </c>
      <c r="BO17" s="14">
        <f t="shared" si="21"/>
        <v>111.13333333333333</v>
      </c>
      <c r="BP17" s="20">
        <v>0.53811659192824601</v>
      </c>
      <c r="BQ17" s="12">
        <v>111.2</v>
      </c>
      <c r="BR17" s="14">
        <f t="shared" si="22"/>
        <v>111.23333333333333</v>
      </c>
      <c r="BS17" s="20">
        <v>0.17985611510791621</v>
      </c>
      <c r="BT17" s="12">
        <v>110.9</v>
      </c>
      <c r="BU17" s="14">
        <f t="shared" si="23"/>
        <v>110.53333333333335</v>
      </c>
      <c r="BV17" s="20">
        <v>0</v>
      </c>
      <c r="BW17" s="12">
        <v>112.7</v>
      </c>
      <c r="BX17" s="14">
        <f t="shared" si="24"/>
        <v>112.16666666666667</v>
      </c>
      <c r="BY17" s="20">
        <v>0.35492457852705545</v>
      </c>
      <c r="BZ17" s="12">
        <v>109</v>
      </c>
      <c r="CA17" s="14">
        <f t="shared" si="25"/>
        <v>108.89999999999999</v>
      </c>
      <c r="CB17" s="20">
        <v>-9.1743119266049833E-2</v>
      </c>
      <c r="CC17" s="12">
        <v>111.5</v>
      </c>
      <c r="CD17" s="14">
        <f t="shared" si="26"/>
        <v>111.23333333333333</v>
      </c>
      <c r="CE17" s="20">
        <v>0.26905829596412301</v>
      </c>
      <c r="CF17" s="12">
        <v>115.1</v>
      </c>
      <c r="CG17" s="14">
        <f t="shared" si="27"/>
        <v>114.3</v>
      </c>
      <c r="CH17" s="27">
        <v>0.78192875760209002</v>
      </c>
    </row>
    <row r="18" spans="1:86" x14ac:dyDescent="0.3">
      <c r="A18" s="11" t="s">
        <v>35</v>
      </c>
      <c r="B18" s="12">
        <v>2014</v>
      </c>
      <c r="C18" s="11" t="s">
        <v>41</v>
      </c>
      <c r="D18" s="11">
        <f t="shared" si="0"/>
        <v>5</v>
      </c>
      <c r="E18" s="12">
        <v>121.1</v>
      </c>
      <c r="F18" s="14">
        <f t="shared" si="1"/>
        <v>120.90000000000002</v>
      </c>
      <c r="G18" s="32">
        <v>-0.33030553261766432</v>
      </c>
      <c r="H18" s="12">
        <v>121.6</v>
      </c>
      <c r="I18" s="14">
        <f t="shared" si="2"/>
        <v>120.26666666666665</v>
      </c>
      <c r="J18" s="20">
        <v>0</v>
      </c>
      <c r="K18" s="12">
        <v>115.9</v>
      </c>
      <c r="L18" s="14">
        <f t="shared" si="3"/>
        <v>117.7</v>
      </c>
      <c r="M18" s="20">
        <v>0.17256255392578829</v>
      </c>
      <c r="N18" s="12">
        <v>118.4</v>
      </c>
      <c r="O18" s="14">
        <f t="shared" si="4"/>
        <v>117.16666666666667</v>
      </c>
      <c r="P18" s="20">
        <v>0.76013513513512787</v>
      </c>
      <c r="Q18" s="12">
        <v>107.7</v>
      </c>
      <c r="R18" s="14">
        <f t="shared" si="5"/>
        <v>107.3</v>
      </c>
      <c r="S18" s="20">
        <v>2.4141132776230214</v>
      </c>
      <c r="T18" s="12">
        <v>127.7</v>
      </c>
      <c r="U18" s="14">
        <f t="shared" si="6"/>
        <v>124.16666666666667</v>
      </c>
      <c r="V18" s="20">
        <v>-1.4878621769772951</v>
      </c>
      <c r="W18" s="12">
        <v>125</v>
      </c>
      <c r="X18" s="14">
        <f t="shared" si="7"/>
        <v>120.66666666666667</v>
      </c>
      <c r="Y18" s="20">
        <v>3.4400000000000088</v>
      </c>
      <c r="Z18" s="12">
        <v>111.9</v>
      </c>
      <c r="AA18" s="14">
        <f t="shared" si="8"/>
        <v>110.90000000000002</v>
      </c>
      <c r="AB18" s="20">
        <v>0.26809651474530577</v>
      </c>
      <c r="AC18" s="12">
        <v>102.8</v>
      </c>
      <c r="AD18" s="14">
        <f t="shared" si="9"/>
        <v>101.39999999999999</v>
      </c>
      <c r="AE18" s="20">
        <v>0.77821011673151474</v>
      </c>
      <c r="AF18" s="12">
        <v>113.4</v>
      </c>
      <c r="AG18" s="14">
        <f t="shared" si="10"/>
        <v>112.59999999999998</v>
      </c>
      <c r="AH18" s="20">
        <v>-0.97001763668431074</v>
      </c>
      <c r="AI18" s="12">
        <v>113.7</v>
      </c>
      <c r="AJ18" s="14">
        <f t="shared" si="11"/>
        <v>113.2</v>
      </c>
      <c r="AK18" s="20">
        <v>1.0554089709762557</v>
      </c>
      <c r="AL18" s="12">
        <v>120.4</v>
      </c>
      <c r="AM18" s="14">
        <f t="shared" si="12"/>
        <v>119.83333333333333</v>
      </c>
      <c r="AN18" s="20">
        <v>-0.24916943521595628</v>
      </c>
      <c r="AO18" s="12">
        <v>118.9</v>
      </c>
      <c r="AP18" s="14">
        <f t="shared" si="13"/>
        <v>117.53333333333335</v>
      </c>
      <c r="AQ18" s="20">
        <v>0.50462573591252669</v>
      </c>
      <c r="AR18" s="12">
        <v>116.8</v>
      </c>
      <c r="AS18" s="14">
        <f t="shared" si="14"/>
        <v>116</v>
      </c>
      <c r="AT18" s="20">
        <v>0.42808219178082191</v>
      </c>
      <c r="AU18" s="12">
        <v>118</v>
      </c>
      <c r="AV18" s="14">
        <f t="shared" si="15"/>
        <v>117.39999999999999</v>
      </c>
      <c r="AW18" s="20">
        <v>1.4406779661016973</v>
      </c>
      <c r="AX18" s="12">
        <v>115.2</v>
      </c>
      <c r="AY18" s="14">
        <f t="shared" si="16"/>
        <v>114.5</v>
      </c>
      <c r="AZ18" s="20">
        <v>1.8229166666666616</v>
      </c>
      <c r="BA18" s="12">
        <v>117.6</v>
      </c>
      <c r="BB18" s="14">
        <f t="shared" si="17"/>
        <v>117</v>
      </c>
      <c r="BC18" s="20">
        <v>1.4455782312925194</v>
      </c>
      <c r="BD18" s="11" t="s">
        <v>62</v>
      </c>
      <c r="BE18" s="11">
        <v>114.3</v>
      </c>
      <c r="BF18" s="14">
        <f t="shared" si="18"/>
        <v>113.80000000000001</v>
      </c>
      <c r="BG18" s="20">
        <v>-0.34995625546805903</v>
      </c>
      <c r="BH18" s="12">
        <v>112.5</v>
      </c>
      <c r="BI18" s="14">
        <f t="shared" si="19"/>
        <v>112.5</v>
      </c>
      <c r="BJ18" s="20">
        <v>1.688888888888894</v>
      </c>
      <c r="BK18" s="12">
        <v>114.1</v>
      </c>
      <c r="BL18" s="14">
        <f t="shared" si="20"/>
        <v>113.63333333333333</v>
      </c>
      <c r="BM18" s="20">
        <v>0.70113935144610995</v>
      </c>
      <c r="BN18" s="12">
        <v>111.8</v>
      </c>
      <c r="BO18" s="14">
        <f t="shared" si="21"/>
        <v>111.5</v>
      </c>
      <c r="BP18" s="20">
        <v>0.89445438282647582</v>
      </c>
      <c r="BQ18" s="12">
        <v>111.3</v>
      </c>
      <c r="BR18" s="14">
        <f t="shared" si="22"/>
        <v>111.30000000000001</v>
      </c>
      <c r="BS18" s="20">
        <v>0.80862533692722882</v>
      </c>
      <c r="BT18" s="12">
        <v>111.2</v>
      </c>
      <c r="BU18" s="14">
        <f t="shared" si="23"/>
        <v>110.89999999999999</v>
      </c>
      <c r="BV18" s="20">
        <v>0.17985611510791621</v>
      </c>
      <c r="BW18" s="12">
        <v>113</v>
      </c>
      <c r="BX18" s="14">
        <f t="shared" si="24"/>
        <v>112.56666666666666</v>
      </c>
      <c r="BY18" s="20">
        <v>1.1504424778761038</v>
      </c>
      <c r="BZ18" s="12">
        <v>109.1</v>
      </c>
      <c r="CA18" s="14">
        <f t="shared" si="25"/>
        <v>109.03333333333335</v>
      </c>
      <c r="CB18" s="20">
        <v>-1.0082493125572818</v>
      </c>
      <c r="CC18" s="12">
        <v>111.8</v>
      </c>
      <c r="CD18" s="14">
        <f t="shared" si="26"/>
        <v>111.53333333333335</v>
      </c>
      <c r="CE18" s="20">
        <v>0.44722719141323791</v>
      </c>
      <c r="CF18" s="12">
        <v>115.8</v>
      </c>
      <c r="CG18" s="14">
        <f t="shared" si="27"/>
        <v>115.03333333333335</v>
      </c>
      <c r="CH18" s="27">
        <v>1.036269430051816</v>
      </c>
    </row>
    <row r="19" spans="1:86" x14ac:dyDescent="0.3">
      <c r="A19" s="11" t="s">
        <v>35</v>
      </c>
      <c r="B19" s="12">
        <v>2014</v>
      </c>
      <c r="C19" s="11" t="s">
        <v>42</v>
      </c>
      <c r="D19" s="11">
        <f t="shared" si="0"/>
        <v>6</v>
      </c>
      <c r="E19" s="12">
        <v>121.5</v>
      </c>
      <c r="F19" s="14">
        <f t="shared" si="1"/>
        <v>121.16666666666667</v>
      </c>
      <c r="G19" s="32">
        <v>0.16460905349794472</v>
      </c>
      <c r="H19" s="12">
        <v>123.1</v>
      </c>
      <c r="I19" s="14">
        <f t="shared" si="2"/>
        <v>121.53333333333335</v>
      </c>
      <c r="J19" s="20">
        <v>-0.4874086108854544</v>
      </c>
      <c r="K19" s="12">
        <v>115.8</v>
      </c>
      <c r="L19" s="14">
        <f t="shared" si="3"/>
        <v>115.96666666666668</v>
      </c>
      <c r="M19" s="20">
        <v>1.6407599309153764</v>
      </c>
      <c r="N19" s="12">
        <v>119.7</v>
      </c>
      <c r="O19" s="14">
        <f t="shared" si="4"/>
        <v>118.36666666666667</v>
      </c>
      <c r="P19" s="20">
        <v>0.75187969924811315</v>
      </c>
      <c r="Q19" s="12">
        <v>107.8</v>
      </c>
      <c r="R19" s="14">
        <f t="shared" si="5"/>
        <v>107.60000000000001</v>
      </c>
      <c r="S19" s="20">
        <v>2.4118738404452769</v>
      </c>
      <c r="T19" s="12">
        <v>128.30000000000001</v>
      </c>
      <c r="U19" s="14">
        <f t="shared" si="6"/>
        <v>127.36666666666667</v>
      </c>
      <c r="V19" s="20">
        <v>0.62353858144971386</v>
      </c>
      <c r="W19" s="12">
        <v>132.1</v>
      </c>
      <c r="X19" s="14">
        <f t="shared" si="7"/>
        <v>125.93333333333332</v>
      </c>
      <c r="Y19" s="20">
        <v>13.626040878122636</v>
      </c>
      <c r="Z19" s="12">
        <v>112.4</v>
      </c>
      <c r="AA19" s="14">
        <f t="shared" si="8"/>
        <v>111.76666666666667</v>
      </c>
      <c r="AB19" s="20">
        <v>0.71174377224199037</v>
      </c>
      <c r="AC19" s="12">
        <v>102.9</v>
      </c>
      <c r="AD19" s="14">
        <f t="shared" si="9"/>
        <v>102.5</v>
      </c>
      <c r="AE19" s="20">
        <v>1.8464528668610216</v>
      </c>
      <c r="AF19" s="12">
        <v>114.3</v>
      </c>
      <c r="AG19" s="14">
        <f t="shared" si="10"/>
        <v>113.43333333333334</v>
      </c>
      <c r="AH19" s="20">
        <v>-0.87489063867016625</v>
      </c>
      <c r="AI19" s="12">
        <v>114.2</v>
      </c>
      <c r="AJ19" s="14">
        <f t="shared" si="11"/>
        <v>113.7</v>
      </c>
      <c r="AK19" s="20">
        <v>1.2259194395796773</v>
      </c>
      <c r="AL19" s="12">
        <v>121.2</v>
      </c>
      <c r="AM19" s="14">
        <f t="shared" si="12"/>
        <v>120.46666666666665</v>
      </c>
      <c r="AN19" s="20">
        <v>-0.24752475247524519</v>
      </c>
      <c r="AO19" s="12">
        <v>120.4</v>
      </c>
      <c r="AP19" s="14">
        <f t="shared" si="13"/>
        <v>118.96666666666665</v>
      </c>
      <c r="AQ19" s="20">
        <v>2.4086378737541456</v>
      </c>
      <c r="AR19" s="12">
        <v>117.8</v>
      </c>
      <c r="AS19" s="14">
        <f t="shared" si="14"/>
        <v>116.86666666666667</v>
      </c>
      <c r="AT19" s="20">
        <v>0.16977928692699734</v>
      </c>
      <c r="AU19" s="12">
        <v>118.8</v>
      </c>
      <c r="AV19" s="14">
        <f t="shared" si="15"/>
        <v>118.06666666666666</v>
      </c>
      <c r="AW19" s="20">
        <v>1.5993265993266041</v>
      </c>
      <c r="AX19" s="12">
        <v>115.6</v>
      </c>
      <c r="AY19" s="14">
        <f t="shared" si="16"/>
        <v>115.13333333333333</v>
      </c>
      <c r="AZ19" s="20">
        <v>2.3356401384083068</v>
      </c>
      <c r="BA19" s="12">
        <v>118.3</v>
      </c>
      <c r="BB19" s="14">
        <f t="shared" si="17"/>
        <v>117.63333333333333</v>
      </c>
      <c r="BC19" s="20">
        <v>1.6906170752324601</v>
      </c>
      <c r="BD19" s="11" t="s">
        <v>61</v>
      </c>
      <c r="BE19" s="11">
        <v>113.9</v>
      </c>
      <c r="BF19" s="14">
        <f t="shared" si="18"/>
        <v>114.03333333333335</v>
      </c>
      <c r="BG19" s="20">
        <v>0.79016681299384672</v>
      </c>
      <c r="BH19" s="12">
        <v>113.2</v>
      </c>
      <c r="BI19" s="14">
        <f t="shared" si="19"/>
        <v>112.73333333333333</v>
      </c>
      <c r="BJ19" s="20">
        <v>1.8551236749116555</v>
      </c>
      <c r="BK19" s="12">
        <v>114.6</v>
      </c>
      <c r="BL19" s="14">
        <f t="shared" si="20"/>
        <v>114.09999999999998</v>
      </c>
      <c r="BM19" s="20">
        <v>0.69808027923212168</v>
      </c>
      <c r="BN19" s="12">
        <v>112.3</v>
      </c>
      <c r="BO19" s="14">
        <f t="shared" si="21"/>
        <v>111.86666666666667</v>
      </c>
      <c r="BP19" s="20">
        <v>0.9795191451469355</v>
      </c>
      <c r="BQ19" s="12">
        <v>111.8</v>
      </c>
      <c r="BR19" s="14">
        <f t="shared" si="22"/>
        <v>111.43333333333334</v>
      </c>
      <c r="BS19" s="20">
        <v>1.2522361359570713</v>
      </c>
      <c r="BT19" s="12">
        <v>111.6</v>
      </c>
      <c r="BU19" s="14">
        <f t="shared" si="23"/>
        <v>111.23333333333335</v>
      </c>
      <c r="BV19" s="20">
        <v>0.17921146953405273</v>
      </c>
      <c r="BW19" s="12">
        <v>114.8</v>
      </c>
      <c r="BX19" s="14">
        <f t="shared" si="24"/>
        <v>113.5</v>
      </c>
      <c r="BY19" s="20">
        <v>0.60975609756097804</v>
      </c>
      <c r="BZ19" s="12">
        <v>108.3</v>
      </c>
      <c r="CA19" s="14">
        <f t="shared" si="25"/>
        <v>108.8</v>
      </c>
      <c r="CB19" s="20">
        <v>0.46168051708217916</v>
      </c>
      <c r="CC19" s="12">
        <v>112.3</v>
      </c>
      <c r="CD19" s="14">
        <f t="shared" si="26"/>
        <v>111.86666666666667</v>
      </c>
      <c r="CE19" s="20">
        <v>0.71237756010685405</v>
      </c>
      <c r="CF19" s="12">
        <v>116.7</v>
      </c>
      <c r="CG19" s="14">
        <f t="shared" si="27"/>
        <v>115.86666666666666</v>
      </c>
      <c r="CH19" s="27">
        <v>2.39931448157669</v>
      </c>
    </row>
    <row r="20" spans="1:86" x14ac:dyDescent="0.3">
      <c r="A20" s="11" t="s">
        <v>35</v>
      </c>
      <c r="B20" s="12">
        <v>2014</v>
      </c>
      <c r="C20" s="11" t="s">
        <v>44</v>
      </c>
      <c r="D20" s="11">
        <f t="shared" si="0"/>
        <v>7</v>
      </c>
      <c r="E20" s="12">
        <v>122.4</v>
      </c>
      <c r="F20" s="14">
        <f t="shared" si="1"/>
        <v>121.66666666666667</v>
      </c>
      <c r="G20" s="32">
        <v>-0.49019607843137947</v>
      </c>
      <c r="H20" s="12">
        <v>123.9</v>
      </c>
      <c r="I20" s="14">
        <f t="shared" si="2"/>
        <v>122.86666666666667</v>
      </c>
      <c r="J20" s="20">
        <v>-0.8878127522195387</v>
      </c>
      <c r="K20" s="12">
        <v>117.8</v>
      </c>
      <c r="L20" s="14">
        <f t="shared" si="3"/>
        <v>116.5</v>
      </c>
      <c r="M20" s="20">
        <v>0</v>
      </c>
      <c r="N20" s="12">
        <v>121</v>
      </c>
      <c r="O20" s="14">
        <f t="shared" si="4"/>
        <v>119.7</v>
      </c>
      <c r="P20" s="20">
        <v>0.74380165289256672</v>
      </c>
      <c r="Q20" s="12">
        <v>107.9</v>
      </c>
      <c r="R20" s="14">
        <f t="shared" si="5"/>
        <v>107.8</v>
      </c>
      <c r="S20" s="20">
        <v>2.5023169601482746</v>
      </c>
      <c r="T20" s="12">
        <v>131.19999999999999</v>
      </c>
      <c r="U20" s="14">
        <f t="shared" si="6"/>
        <v>129.06666666666666</v>
      </c>
      <c r="V20" s="20">
        <v>-1.1432926829268295</v>
      </c>
      <c r="W20" s="12">
        <v>157.69999999999999</v>
      </c>
      <c r="X20" s="14">
        <f t="shared" si="7"/>
        <v>138.26666666666668</v>
      </c>
      <c r="Y20" s="20">
        <v>2.1559923906150957</v>
      </c>
      <c r="Z20" s="12">
        <v>113.2</v>
      </c>
      <c r="AA20" s="14">
        <f t="shared" si="8"/>
        <v>112.5</v>
      </c>
      <c r="AB20" s="20">
        <v>0.79505300353356134</v>
      </c>
      <c r="AC20" s="12">
        <v>104.1</v>
      </c>
      <c r="AD20" s="14">
        <f t="shared" si="9"/>
        <v>103.26666666666665</v>
      </c>
      <c r="AE20" s="20">
        <v>0.96061479346781953</v>
      </c>
      <c r="AF20" s="12">
        <v>115.5</v>
      </c>
      <c r="AG20" s="14">
        <f t="shared" si="10"/>
        <v>114.39999999999999</v>
      </c>
      <c r="AH20" s="20">
        <v>-0.77922077922078414</v>
      </c>
      <c r="AI20" s="12">
        <v>114.8</v>
      </c>
      <c r="AJ20" s="14">
        <f t="shared" si="11"/>
        <v>114.23333333333333</v>
      </c>
      <c r="AK20" s="20">
        <v>0.87108013937282225</v>
      </c>
      <c r="AL20" s="12">
        <v>122.1</v>
      </c>
      <c r="AM20" s="14">
        <f t="shared" si="12"/>
        <v>121.23333333333335</v>
      </c>
      <c r="AN20" s="20">
        <v>-0.32760032760032065</v>
      </c>
      <c r="AO20" s="12">
        <v>124.7</v>
      </c>
      <c r="AP20" s="14">
        <f t="shared" si="13"/>
        <v>121.33333333333333</v>
      </c>
      <c r="AQ20" s="20">
        <v>0.48115477145147895</v>
      </c>
      <c r="AR20" s="12">
        <v>118.8</v>
      </c>
      <c r="AS20" s="14">
        <f t="shared" si="14"/>
        <v>117.8</v>
      </c>
      <c r="AT20" s="20">
        <v>0</v>
      </c>
      <c r="AU20" s="12">
        <v>119.6</v>
      </c>
      <c r="AV20" s="14">
        <f t="shared" si="15"/>
        <v>118.8</v>
      </c>
      <c r="AW20" s="20">
        <v>1.0869565217391399</v>
      </c>
      <c r="AX20" s="12">
        <v>116.3</v>
      </c>
      <c r="AY20" s="14">
        <f t="shared" si="16"/>
        <v>115.7</v>
      </c>
      <c r="AZ20" s="20">
        <v>2.1496130696474633</v>
      </c>
      <c r="BA20" s="12">
        <v>119.1</v>
      </c>
      <c r="BB20" s="14">
        <f t="shared" si="17"/>
        <v>118.33333333333333</v>
      </c>
      <c r="BC20" s="20">
        <v>1.3434089000839704</v>
      </c>
      <c r="BD20" s="11" t="s">
        <v>63</v>
      </c>
      <c r="BE20" s="11">
        <v>114.8</v>
      </c>
      <c r="BF20" s="14">
        <f t="shared" si="18"/>
        <v>114.33333333333333</v>
      </c>
      <c r="BG20" s="20">
        <v>0.60975609756097804</v>
      </c>
      <c r="BH20" s="12">
        <v>113.9</v>
      </c>
      <c r="BI20" s="14">
        <f t="shared" si="19"/>
        <v>113.2</v>
      </c>
      <c r="BJ20" s="20">
        <v>1.3169446883230902</v>
      </c>
      <c r="BK20" s="12">
        <v>115.2</v>
      </c>
      <c r="BL20" s="14">
        <f t="shared" si="20"/>
        <v>114.63333333333333</v>
      </c>
      <c r="BM20" s="20">
        <v>0.60763888888889128</v>
      </c>
      <c r="BN20" s="12">
        <v>112.7</v>
      </c>
      <c r="BO20" s="14">
        <f t="shared" si="21"/>
        <v>112.26666666666667</v>
      </c>
      <c r="BP20" s="20">
        <v>1.1535048802129522</v>
      </c>
      <c r="BQ20" s="12">
        <v>113.1</v>
      </c>
      <c r="BR20" s="14">
        <f t="shared" si="22"/>
        <v>112.06666666666666</v>
      </c>
      <c r="BS20" s="20">
        <v>8.8417329796647681E-2</v>
      </c>
      <c r="BT20" s="12">
        <v>112.1</v>
      </c>
      <c r="BU20" s="14">
        <f t="shared" si="23"/>
        <v>111.63333333333333</v>
      </c>
      <c r="BV20" s="20">
        <v>8.9206066012496463E-2</v>
      </c>
      <c r="BW20" s="12">
        <v>116.8</v>
      </c>
      <c r="BX20" s="14">
        <f t="shared" si="24"/>
        <v>114.86666666666667</v>
      </c>
      <c r="BY20" s="20">
        <v>-0.51369863013698147</v>
      </c>
      <c r="BZ20" s="12">
        <v>109.2</v>
      </c>
      <c r="CA20" s="14">
        <f t="shared" si="25"/>
        <v>108.86666666666666</v>
      </c>
      <c r="CB20" s="20">
        <v>0.18315018315018575</v>
      </c>
      <c r="CC20" s="12">
        <v>113.3</v>
      </c>
      <c r="CD20" s="14">
        <f t="shared" si="26"/>
        <v>112.46666666666665</v>
      </c>
      <c r="CE20" s="20">
        <v>0.17652250661959651</v>
      </c>
      <c r="CF20" s="12">
        <v>119.2</v>
      </c>
      <c r="CG20" s="14">
        <f t="shared" si="27"/>
        <v>117.23333333333333</v>
      </c>
      <c r="CH20" s="27">
        <v>1.2583892617449663</v>
      </c>
    </row>
    <row r="21" spans="1:86" x14ac:dyDescent="0.3">
      <c r="A21" s="11" t="s">
        <v>35</v>
      </c>
      <c r="B21" s="12">
        <v>2014</v>
      </c>
      <c r="C21" s="11" t="s">
        <v>46</v>
      </c>
      <c r="D21" s="11">
        <f t="shared" si="0"/>
        <v>8</v>
      </c>
      <c r="E21" s="12">
        <v>122.7</v>
      </c>
      <c r="F21" s="14">
        <f t="shared" si="1"/>
        <v>122.2</v>
      </c>
      <c r="G21" s="32">
        <v>-0.32599837000815457</v>
      </c>
      <c r="H21" s="12">
        <v>124.4</v>
      </c>
      <c r="I21" s="14">
        <f t="shared" si="2"/>
        <v>123.8</v>
      </c>
      <c r="J21" s="20">
        <v>-1.607717041800643</v>
      </c>
      <c r="K21" s="12">
        <v>117.3</v>
      </c>
      <c r="L21" s="14">
        <f t="shared" si="3"/>
        <v>116.96666666666665</v>
      </c>
      <c r="M21" s="20">
        <v>0.42625745950554139</v>
      </c>
      <c r="N21" s="12">
        <v>122</v>
      </c>
      <c r="O21" s="14">
        <f t="shared" si="4"/>
        <v>120.89999999999999</v>
      </c>
      <c r="P21" s="20">
        <v>0.57377049180328099</v>
      </c>
      <c r="Q21" s="12">
        <v>108</v>
      </c>
      <c r="R21" s="14">
        <f t="shared" si="5"/>
        <v>107.89999999999999</v>
      </c>
      <c r="S21" s="20">
        <v>2.2222222222222276</v>
      </c>
      <c r="T21" s="12">
        <v>131.1</v>
      </c>
      <c r="U21" s="14">
        <f t="shared" si="6"/>
        <v>130.20000000000002</v>
      </c>
      <c r="V21" s="20">
        <v>-0.99160945842866743</v>
      </c>
      <c r="W21" s="12">
        <v>168.2</v>
      </c>
      <c r="X21" s="14">
        <f t="shared" si="7"/>
        <v>152.66666666666666</v>
      </c>
      <c r="Y21" s="20">
        <v>-5.5885850178358965</v>
      </c>
      <c r="Z21" s="12">
        <v>114.5</v>
      </c>
      <c r="AA21" s="14">
        <f t="shared" si="8"/>
        <v>113.36666666666667</v>
      </c>
      <c r="AB21" s="20">
        <v>0.43668122270742354</v>
      </c>
      <c r="AC21" s="12">
        <v>104.3</v>
      </c>
      <c r="AD21" s="14">
        <f t="shared" si="9"/>
        <v>103.76666666666667</v>
      </c>
      <c r="AE21" s="20">
        <v>0.38350910834132856</v>
      </c>
      <c r="AF21" s="12">
        <v>117.1</v>
      </c>
      <c r="AG21" s="14">
        <f t="shared" si="10"/>
        <v>115.63333333333333</v>
      </c>
      <c r="AH21" s="20">
        <v>-1.8787361229718094</v>
      </c>
      <c r="AI21" s="12">
        <v>115.2</v>
      </c>
      <c r="AJ21" s="14">
        <f t="shared" si="11"/>
        <v>114.73333333333333</v>
      </c>
      <c r="AK21" s="20">
        <v>1.1284722222222199</v>
      </c>
      <c r="AL21" s="12">
        <v>123.1</v>
      </c>
      <c r="AM21" s="14">
        <f t="shared" si="12"/>
        <v>122.13333333333333</v>
      </c>
      <c r="AN21" s="20">
        <v>-0.40617384240454918</v>
      </c>
      <c r="AO21" s="12">
        <v>126.6</v>
      </c>
      <c r="AP21" s="14">
        <f t="shared" si="13"/>
        <v>123.90000000000002</v>
      </c>
      <c r="AQ21" s="20">
        <v>-1.0268562401263801</v>
      </c>
      <c r="AR21" s="12">
        <v>119.9</v>
      </c>
      <c r="AS21" s="14">
        <f t="shared" si="14"/>
        <v>118.83333333333333</v>
      </c>
      <c r="AT21" s="20">
        <v>-0.3336113427856594</v>
      </c>
      <c r="AU21" s="12">
        <v>120</v>
      </c>
      <c r="AV21" s="14">
        <f t="shared" si="15"/>
        <v>119.46666666666665</v>
      </c>
      <c r="AW21" s="20">
        <v>1.416666666666669</v>
      </c>
      <c r="AX21" s="12">
        <v>116.8</v>
      </c>
      <c r="AY21" s="14">
        <f t="shared" si="16"/>
        <v>116.23333333333333</v>
      </c>
      <c r="AZ21" s="20">
        <v>2.0547945205479503</v>
      </c>
      <c r="BA21" s="12">
        <v>119.6</v>
      </c>
      <c r="BB21" s="14">
        <f t="shared" si="17"/>
        <v>119</v>
      </c>
      <c r="BC21" s="20">
        <v>1.4214046822742501</v>
      </c>
      <c r="BD21" s="11" t="s">
        <v>64</v>
      </c>
      <c r="BE21" s="11">
        <v>115.5</v>
      </c>
      <c r="BF21" s="14">
        <f t="shared" si="18"/>
        <v>114.73333333333333</v>
      </c>
      <c r="BG21" s="20">
        <v>0.51948051948051455</v>
      </c>
      <c r="BH21" s="12">
        <v>114</v>
      </c>
      <c r="BI21" s="14">
        <f t="shared" si="19"/>
        <v>113.7</v>
      </c>
      <c r="BJ21" s="20">
        <v>1.5789473684210502</v>
      </c>
      <c r="BK21" s="12">
        <v>115.6</v>
      </c>
      <c r="BL21" s="14">
        <f t="shared" si="20"/>
        <v>115.13333333333333</v>
      </c>
      <c r="BM21" s="20">
        <v>0.95155709342561301</v>
      </c>
      <c r="BN21" s="12">
        <v>113.3</v>
      </c>
      <c r="BO21" s="14">
        <f t="shared" si="21"/>
        <v>112.76666666666667</v>
      </c>
      <c r="BP21" s="20">
        <v>1.0591350397175665</v>
      </c>
      <c r="BQ21" s="12">
        <v>112.8</v>
      </c>
      <c r="BR21" s="14">
        <f t="shared" si="22"/>
        <v>112.56666666666666</v>
      </c>
      <c r="BS21" s="20">
        <v>0</v>
      </c>
      <c r="BT21" s="12">
        <v>112.6</v>
      </c>
      <c r="BU21" s="14">
        <f t="shared" si="23"/>
        <v>112.09999999999998</v>
      </c>
      <c r="BV21" s="20">
        <v>0</v>
      </c>
      <c r="BW21" s="12">
        <v>118</v>
      </c>
      <c r="BX21" s="14">
        <f t="shared" si="24"/>
        <v>116.53333333333335</v>
      </c>
      <c r="BY21" s="20">
        <v>-1.1864406779661065</v>
      </c>
      <c r="BZ21" s="12">
        <v>109.9</v>
      </c>
      <c r="CA21" s="14">
        <f t="shared" si="25"/>
        <v>109.13333333333333</v>
      </c>
      <c r="CB21" s="20">
        <v>-0.72793448589627974</v>
      </c>
      <c r="CC21" s="12">
        <v>113.7</v>
      </c>
      <c r="CD21" s="14">
        <f t="shared" si="26"/>
        <v>113.10000000000001</v>
      </c>
      <c r="CE21" s="20">
        <v>0</v>
      </c>
      <c r="CF21" s="12">
        <v>120.3</v>
      </c>
      <c r="CG21" s="14">
        <f t="shared" si="27"/>
        <v>118.73333333333333</v>
      </c>
      <c r="CH21" s="27">
        <v>0.49875311720698967</v>
      </c>
    </row>
    <row r="22" spans="1:86" x14ac:dyDescent="0.3">
      <c r="A22" s="11" t="s">
        <v>35</v>
      </c>
      <c r="B22" s="12">
        <v>2014</v>
      </c>
      <c r="C22" s="11" t="s">
        <v>48</v>
      </c>
      <c r="D22" s="11">
        <f t="shared" si="0"/>
        <v>9</v>
      </c>
      <c r="E22" s="12">
        <v>122.9</v>
      </c>
      <c r="F22" s="14">
        <f t="shared" si="1"/>
        <v>122.66666666666667</v>
      </c>
      <c r="G22" s="32">
        <v>-0.24410089503662438</v>
      </c>
      <c r="H22" s="12">
        <v>123.5</v>
      </c>
      <c r="I22" s="14">
        <f t="shared" si="2"/>
        <v>123.93333333333334</v>
      </c>
      <c r="J22" s="20">
        <v>-0.80971659919028338</v>
      </c>
      <c r="K22" s="12">
        <v>117.3</v>
      </c>
      <c r="L22" s="14">
        <f t="shared" si="3"/>
        <v>117.46666666666665</v>
      </c>
      <c r="M22" s="20">
        <v>0.85251491901108278</v>
      </c>
      <c r="N22" s="12">
        <v>122.7</v>
      </c>
      <c r="O22" s="14">
        <f t="shared" si="4"/>
        <v>121.89999999999999</v>
      </c>
      <c r="P22" s="20">
        <v>0.40749796251018744</v>
      </c>
      <c r="Q22" s="12">
        <v>107.9</v>
      </c>
      <c r="R22" s="14">
        <f t="shared" si="5"/>
        <v>107.93333333333334</v>
      </c>
      <c r="S22" s="20">
        <v>2.4096385542168619</v>
      </c>
      <c r="T22" s="12">
        <v>127.3</v>
      </c>
      <c r="U22" s="14">
        <f t="shared" si="6"/>
        <v>129.86666666666665</v>
      </c>
      <c r="V22" s="20">
        <v>1.256873527101342</v>
      </c>
      <c r="W22" s="12">
        <v>162.1</v>
      </c>
      <c r="X22" s="14">
        <f t="shared" si="7"/>
        <v>162.66666666666666</v>
      </c>
      <c r="Y22" s="20">
        <v>-4.1949413942011002</v>
      </c>
      <c r="Z22" s="12">
        <v>115.6</v>
      </c>
      <c r="AA22" s="14">
        <f t="shared" si="8"/>
        <v>114.43333333333332</v>
      </c>
      <c r="AB22" s="20">
        <v>-8.6505190311413779E-2</v>
      </c>
      <c r="AC22" s="12">
        <v>103.8</v>
      </c>
      <c r="AD22" s="14">
        <f t="shared" si="9"/>
        <v>104.06666666666666</v>
      </c>
      <c r="AE22" s="20">
        <v>0.19267822736031104</v>
      </c>
      <c r="AF22" s="12">
        <v>117.6</v>
      </c>
      <c r="AG22" s="14">
        <f t="shared" si="10"/>
        <v>116.73333333333333</v>
      </c>
      <c r="AH22" s="20">
        <v>-1.9557823129251677</v>
      </c>
      <c r="AI22" s="12">
        <v>115.8</v>
      </c>
      <c r="AJ22" s="14">
        <f t="shared" si="11"/>
        <v>115.26666666666667</v>
      </c>
      <c r="AK22" s="20">
        <v>0.86355785837651122</v>
      </c>
      <c r="AL22" s="12">
        <v>123.8</v>
      </c>
      <c r="AM22" s="14">
        <f t="shared" si="12"/>
        <v>123</v>
      </c>
      <c r="AN22" s="20">
        <v>-0.48465266558965614</v>
      </c>
      <c r="AO22" s="12">
        <v>125.8</v>
      </c>
      <c r="AP22" s="14">
        <f t="shared" si="13"/>
        <v>125.7</v>
      </c>
      <c r="AQ22" s="20">
        <v>-0.55643879173291166</v>
      </c>
      <c r="AR22" s="12">
        <v>120.8</v>
      </c>
      <c r="AS22" s="14">
        <f t="shared" si="14"/>
        <v>119.83333333333333</v>
      </c>
      <c r="AT22" s="20">
        <v>-0.66225165562913668</v>
      </c>
      <c r="AU22" s="12">
        <v>120.7</v>
      </c>
      <c r="AV22" s="14">
        <f t="shared" si="15"/>
        <v>120.10000000000001</v>
      </c>
      <c r="AW22" s="20">
        <v>1.6570008285004143</v>
      </c>
      <c r="AX22" s="12">
        <v>117.2</v>
      </c>
      <c r="AY22" s="14">
        <f t="shared" si="16"/>
        <v>116.76666666666667</v>
      </c>
      <c r="AZ22" s="20">
        <v>2.6450511945392439</v>
      </c>
      <c r="BA22" s="12">
        <v>120.1</v>
      </c>
      <c r="BB22" s="14">
        <f t="shared" si="17"/>
        <v>119.59999999999998</v>
      </c>
      <c r="BC22" s="20">
        <v>1.8318068276436328</v>
      </c>
      <c r="BD22" s="11" t="s">
        <v>65</v>
      </c>
      <c r="BE22" s="11">
        <v>116.1</v>
      </c>
      <c r="BF22" s="14">
        <f t="shared" si="18"/>
        <v>115.46666666666665</v>
      </c>
      <c r="BG22" s="20">
        <v>0.51679586563308233</v>
      </c>
      <c r="BH22" s="12">
        <v>114.3</v>
      </c>
      <c r="BI22" s="14">
        <f t="shared" si="19"/>
        <v>114.06666666666666</v>
      </c>
      <c r="BJ22" s="20">
        <v>1.8372703412073568</v>
      </c>
      <c r="BK22" s="12">
        <v>116.1</v>
      </c>
      <c r="BL22" s="14">
        <f t="shared" si="20"/>
        <v>115.63333333333333</v>
      </c>
      <c r="BM22" s="20">
        <v>1.205857019810513</v>
      </c>
      <c r="BN22" s="12">
        <v>113.7</v>
      </c>
      <c r="BO22" s="14">
        <f t="shared" si="21"/>
        <v>113.23333333333333</v>
      </c>
      <c r="BP22" s="20">
        <v>1.407211961301666</v>
      </c>
      <c r="BQ22" s="12">
        <v>112</v>
      </c>
      <c r="BR22" s="14">
        <f t="shared" si="22"/>
        <v>112.63333333333333</v>
      </c>
      <c r="BS22" s="20">
        <v>0.53571428571428059</v>
      </c>
      <c r="BT22" s="12">
        <v>113.1</v>
      </c>
      <c r="BU22" s="14">
        <f t="shared" si="23"/>
        <v>112.59999999999998</v>
      </c>
      <c r="BV22" s="20">
        <v>-8.8417329796635122E-2</v>
      </c>
      <c r="BW22" s="12">
        <v>118.6</v>
      </c>
      <c r="BX22" s="14">
        <f t="shared" si="24"/>
        <v>117.8</v>
      </c>
      <c r="BY22" s="20">
        <v>-1.4333895446880174</v>
      </c>
      <c r="BZ22" s="12">
        <v>109.5</v>
      </c>
      <c r="CA22" s="14">
        <f t="shared" si="25"/>
        <v>109.53333333333335</v>
      </c>
      <c r="CB22" s="20">
        <v>-0.18264840182648662</v>
      </c>
      <c r="CC22" s="12">
        <v>113.7</v>
      </c>
      <c r="CD22" s="14">
        <f t="shared" si="26"/>
        <v>113.56666666666666</v>
      </c>
      <c r="CE22" s="20">
        <v>0.26385224274406083</v>
      </c>
      <c r="CF22" s="12">
        <v>120.1</v>
      </c>
      <c r="CG22" s="14">
        <f t="shared" si="27"/>
        <v>119.86666666666667</v>
      </c>
      <c r="CH22" s="27">
        <v>0.7493755203996717</v>
      </c>
    </row>
    <row r="23" spans="1:86" x14ac:dyDescent="0.3">
      <c r="A23" s="11" t="s">
        <v>35</v>
      </c>
      <c r="B23" s="12">
        <v>2014</v>
      </c>
      <c r="C23" s="11" t="s">
        <v>50</v>
      </c>
      <c r="D23" s="11">
        <f t="shared" si="0"/>
        <v>10</v>
      </c>
      <c r="E23" s="12">
        <v>123.2</v>
      </c>
      <c r="F23" s="14">
        <f t="shared" si="1"/>
        <v>122.93333333333334</v>
      </c>
      <c r="G23" s="32">
        <v>-0.40584415584415579</v>
      </c>
      <c r="H23" s="12">
        <v>123.8</v>
      </c>
      <c r="I23" s="14">
        <f t="shared" si="2"/>
        <v>123.89999999999999</v>
      </c>
      <c r="J23" s="20">
        <v>-0.96930533117932394</v>
      </c>
      <c r="K23" s="12">
        <v>118.1</v>
      </c>
      <c r="L23" s="14">
        <f t="shared" si="3"/>
        <v>117.56666666666666</v>
      </c>
      <c r="M23" s="20">
        <v>1.5241320914479353</v>
      </c>
      <c r="N23" s="12">
        <v>123.2</v>
      </c>
      <c r="O23" s="14">
        <f t="shared" si="4"/>
        <v>122.63333333333333</v>
      </c>
      <c r="P23" s="20">
        <v>0.64935064935064701</v>
      </c>
      <c r="Q23" s="12">
        <v>107.9</v>
      </c>
      <c r="R23" s="14">
        <f t="shared" si="5"/>
        <v>107.93333333333334</v>
      </c>
      <c r="S23" s="20">
        <v>2.4096385542168619</v>
      </c>
      <c r="T23" s="12">
        <v>126.4</v>
      </c>
      <c r="U23" s="14">
        <f t="shared" si="6"/>
        <v>128.26666666666665</v>
      </c>
      <c r="V23" s="20">
        <v>1.8987341772151944</v>
      </c>
      <c r="W23" s="12">
        <v>156.80000000000001</v>
      </c>
      <c r="X23" s="14">
        <f t="shared" si="7"/>
        <v>162.36666666666665</v>
      </c>
      <c r="Y23" s="20">
        <v>-3.0612244897959253</v>
      </c>
      <c r="Z23" s="12">
        <v>116.1</v>
      </c>
      <c r="AA23" s="14">
        <f t="shared" si="8"/>
        <v>115.39999999999999</v>
      </c>
      <c r="AB23" s="20">
        <v>8.6132644272186504E-2</v>
      </c>
      <c r="AC23" s="12">
        <v>103.1</v>
      </c>
      <c r="AD23" s="14">
        <f t="shared" si="9"/>
        <v>103.73333333333333</v>
      </c>
      <c r="AE23" s="20">
        <v>0.19398642095053625</v>
      </c>
      <c r="AF23" s="12">
        <v>118.1</v>
      </c>
      <c r="AG23" s="14">
        <f t="shared" si="10"/>
        <v>117.59999999999998</v>
      </c>
      <c r="AH23" s="20">
        <v>-1.9475021168501245</v>
      </c>
      <c r="AI23" s="12">
        <v>116.1</v>
      </c>
      <c r="AJ23" s="14">
        <f t="shared" si="11"/>
        <v>115.7</v>
      </c>
      <c r="AK23" s="20">
        <v>0.60292850990525648</v>
      </c>
      <c r="AL23" s="12">
        <v>124.5</v>
      </c>
      <c r="AM23" s="14">
        <f t="shared" si="12"/>
        <v>123.8</v>
      </c>
      <c r="AN23" s="20">
        <v>0</v>
      </c>
      <c r="AO23" s="12">
        <v>125.4</v>
      </c>
      <c r="AP23" s="14">
        <f t="shared" si="13"/>
        <v>125.93333333333332</v>
      </c>
      <c r="AQ23" s="20">
        <v>-0.3987240829346092</v>
      </c>
      <c r="AR23" s="12">
        <v>121.1</v>
      </c>
      <c r="AS23" s="14">
        <f t="shared" si="14"/>
        <v>120.59999999999998</v>
      </c>
      <c r="AT23" s="20">
        <v>-0.24772914946325114</v>
      </c>
      <c r="AU23" s="12">
        <v>121.5</v>
      </c>
      <c r="AV23" s="14">
        <f t="shared" si="15"/>
        <v>120.73333333333333</v>
      </c>
      <c r="AW23" s="20">
        <v>1.4814814814814792</v>
      </c>
      <c r="AX23" s="12">
        <v>118.1</v>
      </c>
      <c r="AY23" s="14">
        <f t="shared" si="16"/>
        <v>117.36666666666667</v>
      </c>
      <c r="AZ23" s="20">
        <v>2.0321761219305725</v>
      </c>
      <c r="BA23" s="12">
        <v>121</v>
      </c>
      <c r="BB23" s="14">
        <f t="shared" si="17"/>
        <v>120.23333333333333</v>
      </c>
      <c r="BC23" s="20">
        <v>1.5702479338843021</v>
      </c>
      <c r="BD23" s="11" t="s">
        <v>66</v>
      </c>
      <c r="BE23" s="11">
        <v>116.7</v>
      </c>
      <c r="BF23" s="14">
        <f t="shared" si="18"/>
        <v>116.10000000000001</v>
      </c>
      <c r="BG23" s="20">
        <v>0.34275921165380591</v>
      </c>
      <c r="BH23" s="12">
        <v>114.7</v>
      </c>
      <c r="BI23" s="14">
        <f t="shared" si="19"/>
        <v>114.33333333333333</v>
      </c>
      <c r="BJ23" s="20">
        <v>2.2667829119441976</v>
      </c>
      <c r="BK23" s="12">
        <v>116.7</v>
      </c>
      <c r="BL23" s="14">
        <f t="shared" si="20"/>
        <v>116.13333333333333</v>
      </c>
      <c r="BM23" s="20">
        <v>1.1996572407883388</v>
      </c>
      <c r="BN23" s="12">
        <v>114.3</v>
      </c>
      <c r="BO23" s="14">
        <f t="shared" si="21"/>
        <v>113.76666666666667</v>
      </c>
      <c r="BP23" s="20">
        <v>1.3998250218722734</v>
      </c>
      <c r="BQ23" s="12">
        <v>111.8</v>
      </c>
      <c r="BR23" s="14">
        <f t="shared" si="22"/>
        <v>112.2</v>
      </c>
      <c r="BS23" s="20">
        <v>0.1788908765652977</v>
      </c>
      <c r="BT23" s="12">
        <v>113.3</v>
      </c>
      <c r="BU23" s="14">
        <f t="shared" si="23"/>
        <v>113</v>
      </c>
      <c r="BV23" s="20">
        <v>0</v>
      </c>
      <c r="BW23" s="12">
        <v>118.8</v>
      </c>
      <c r="BX23" s="14">
        <f t="shared" si="24"/>
        <v>118.46666666666665</v>
      </c>
      <c r="BY23" s="20">
        <v>-1.346801346801342</v>
      </c>
      <c r="BZ23" s="12">
        <v>109.6</v>
      </c>
      <c r="CA23" s="14">
        <f t="shared" si="25"/>
        <v>109.66666666666667</v>
      </c>
      <c r="CB23" s="20">
        <v>-0.72992700729926752</v>
      </c>
      <c r="CC23" s="12">
        <v>113.9</v>
      </c>
      <c r="CD23" s="14">
        <f t="shared" si="26"/>
        <v>113.76666666666667</v>
      </c>
      <c r="CE23" s="20">
        <v>0.17559262510973539</v>
      </c>
      <c r="CF23" s="12">
        <v>120.1</v>
      </c>
      <c r="CG23" s="14">
        <f t="shared" si="27"/>
        <v>120.16666666666667</v>
      </c>
      <c r="CH23" s="27">
        <v>0.83263946711074099</v>
      </c>
    </row>
    <row r="24" spans="1:86" x14ac:dyDescent="0.3">
      <c r="A24" s="11" t="s">
        <v>35</v>
      </c>
      <c r="B24" s="12">
        <v>2014</v>
      </c>
      <c r="C24" s="11" t="s">
        <v>53</v>
      </c>
      <c r="D24" s="11">
        <f t="shared" si="0"/>
        <v>11</v>
      </c>
      <c r="E24" s="12">
        <v>123.3</v>
      </c>
      <c r="F24" s="14">
        <f t="shared" si="1"/>
        <v>123.13333333333334</v>
      </c>
      <c r="G24" s="32">
        <v>-0.72992700729926319</v>
      </c>
      <c r="H24" s="12">
        <v>123.7</v>
      </c>
      <c r="I24" s="14">
        <f t="shared" si="2"/>
        <v>123.66666666666667</v>
      </c>
      <c r="J24" s="20">
        <v>-1.0509296685529483</v>
      </c>
      <c r="K24" s="12">
        <v>121</v>
      </c>
      <c r="L24" s="14">
        <f t="shared" si="3"/>
        <v>118.8</v>
      </c>
      <c r="M24" s="20">
        <v>0.66115702479338612</v>
      </c>
      <c r="N24" s="12">
        <v>124.2</v>
      </c>
      <c r="O24" s="14">
        <f t="shared" si="4"/>
        <v>123.36666666666667</v>
      </c>
      <c r="P24" s="20">
        <v>0</v>
      </c>
      <c r="Q24" s="12">
        <v>107.8</v>
      </c>
      <c r="R24" s="14">
        <f t="shared" si="5"/>
        <v>107.86666666666667</v>
      </c>
      <c r="S24" s="20">
        <v>2.2263450834879461</v>
      </c>
      <c r="T24" s="12">
        <v>125.7</v>
      </c>
      <c r="U24" s="14">
        <f t="shared" si="6"/>
        <v>126.46666666666665</v>
      </c>
      <c r="V24" s="20">
        <v>2.3070803500397705</v>
      </c>
      <c r="W24" s="12">
        <v>152.4</v>
      </c>
      <c r="X24" s="14">
        <f t="shared" si="7"/>
        <v>157.1</v>
      </c>
      <c r="Y24" s="20">
        <v>-7.9396325459317545</v>
      </c>
      <c r="Z24" s="12">
        <v>117.2</v>
      </c>
      <c r="AA24" s="14">
        <f t="shared" si="8"/>
        <v>116.3</v>
      </c>
      <c r="AB24" s="20">
        <v>-0.76791808873720624</v>
      </c>
      <c r="AC24" s="12">
        <v>102.1</v>
      </c>
      <c r="AD24" s="14">
        <f t="shared" si="9"/>
        <v>103</v>
      </c>
      <c r="AE24" s="20">
        <v>-9.794319294808454E-2</v>
      </c>
      <c r="AF24" s="12">
        <v>118.7</v>
      </c>
      <c r="AG24" s="14">
        <f t="shared" si="10"/>
        <v>118.13333333333333</v>
      </c>
      <c r="AH24" s="20">
        <v>-2.2746419545071634</v>
      </c>
      <c r="AI24" s="12">
        <v>116.4</v>
      </c>
      <c r="AJ24" s="14">
        <f t="shared" si="11"/>
        <v>116.09999999999998</v>
      </c>
      <c r="AK24" s="20">
        <v>0.77319587628865249</v>
      </c>
      <c r="AL24" s="12">
        <v>125.6</v>
      </c>
      <c r="AM24" s="14">
        <f t="shared" si="12"/>
        <v>124.63333333333333</v>
      </c>
      <c r="AN24" s="20">
        <v>-0.63694267515923342</v>
      </c>
      <c r="AO24" s="12">
        <v>125.1</v>
      </c>
      <c r="AP24" s="14">
        <f t="shared" si="13"/>
        <v>125.43333333333332</v>
      </c>
      <c r="AQ24" s="20">
        <v>-1.4388489208633071</v>
      </c>
      <c r="AR24" s="12">
        <v>122.1</v>
      </c>
      <c r="AS24" s="14">
        <f t="shared" si="14"/>
        <v>121.33333333333333</v>
      </c>
      <c r="AT24" s="20">
        <v>-0.32760032760032065</v>
      </c>
      <c r="AU24" s="12">
        <v>122.1</v>
      </c>
      <c r="AV24" s="14">
        <f t="shared" si="15"/>
        <v>121.43333333333332</v>
      </c>
      <c r="AW24" s="20">
        <v>1.3923013923013947</v>
      </c>
      <c r="AX24" s="12">
        <v>118.4</v>
      </c>
      <c r="AY24" s="14">
        <f t="shared" si="16"/>
        <v>117.90000000000002</v>
      </c>
      <c r="AZ24" s="20">
        <v>1.8581081081080986</v>
      </c>
      <c r="BA24" s="12">
        <v>121.6</v>
      </c>
      <c r="BB24" s="14">
        <f t="shared" si="17"/>
        <v>120.89999999999999</v>
      </c>
      <c r="BC24" s="20">
        <v>1.3980263157894761</v>
      </c>
      <c r="BD24" s="11" t="s">
        <v>67</v>
      </c>
      <c r="BE24" s="11">
        <v>117.1</v>
      </c>
      <c r="BF24" s="14">
        <f t="shared" si="18"/>
        <v>116.63333333333333</v>
      </c>
      <c r="BG24" s="20">
        <v>-0.51238257899230943</v>
      </c>
      <c r="BH24" s="12">
        <v>115.5</v>
      </c>
      <c r="BI24" s="14">
        <f t="shared" si="19"/>
        <v>114.83333333333333</v>
      </c>
      <c r="BJ24" s="20">
        <v>1.6450216450216499</v>
      </c>
      <c r="BK24" s="12">
        <v>117.3</v>
      </c>
      <c r="BL24" s="14">
        <f t="shared" si="20"/>
        <v>116.7</v>
      </c>
      <c r="BM24" s="20">
        <v>0.7672634271099793</v>
      </c>
      <c r="BN24" s="12">
        <v>114.8</v>
      </c>
      <c r="BO24" s="14">
        <f t="shared" si="21"/>
        <v>114.26666666666667</v>
      </c>
      <c r="BP24" s="20">
        <v>1.2195121951219561</v>
      </c>
      <c r="BQ24" s="12">
        <v>110.8</v>
      </c>
      <c r="BR24" s="14">
        <f t="shared" si="22"/>
        <v>111.53333333333335</v>
      </c>
      <c r="BS24" s="20">
        <v>0.6317689530685946</v>
      </c>
      <c r="BT24" s="12">
        <v>113.7</v>
      </c>
      <c r="BU24" s="14">
        <f t="shared" si="23"/>
        <v>113.36666666666666</v>
      </c>
      <c r="BV24" s="20">
        <v>-0.35180299032542278</v>
      </c>
      <c r="BW24" s="12">
        <v>119</v>
      </c>
      <c r="BX24" s="14">
        <f t="shared" si="24"/>
        <v>118.8</v>
      </c>
      <c r="BY24" s="20">
        <v>-1.0924369747899136</v>
      </c>
      <c r="BZ24" s="12">
        <v>109.1</v>
      </c>
      <c r="CA24" s="14">
        <f t="shared" si="25"/>
        <v>109.39999999999999</v>
      </c>
      <c r="CB24" s="20">
        <v>0.27497708524290687</v>
      </c>
      <c r="CC24" s="12">
        <v>113.8</v>
      </c>
      <c r="CD24" s="14">
        <f t="shared" si="26"/>
        <v>113.80000000000001</v>
      </c>
      <c r="CE24" s="20">
        <v>0.35149384885765</v>
      </c>
      <c r="CF24" s="12">
        <v>120.1</v>
      </c>
      <c r="CG24" s="14">
        <f t="shared" si="27"/>
        <v>120.09999999999998</v>
      </c>
      <c r="CH24" s="27">
        <v>0.16652789342215057</v>
      </c>
    </row>
    <row r="25" spans="1:86" x14ac:dyDescent="0.3">
      <c r="A25" s="11" t="s">
        <v>35</v>
      </c>
      <c r="B25" s="12">
        <v>2014</v>
      </c>
      <c r="C25" s="11" t="s">
        <v>55</v>
      </c>
      <c r="D25" s="11">
        <f t="shared" si="0"/>
        <v>12</v>
      </c>
      <c r="E25" s="12">
        <v>122.9</v>
      </c>
      <c r="F25" s="14">
        <f t="shared" si="1"/>
        <v>123.13333333333333</v>
      </c>
      <c r="G25" s="32">
        <v>0.16273393002440081</v>
      </c>
      <c r="H25" s="12">
        <v>123.2</v>
      </c>
      <c r="I25" s="14">
        <f t="shared" si="2"/>
        <v>123.56666666666666</v>
      </c>
      <c r="J25" s="20">
        <v>-8.1168831168838093E-2</v>
      </c>
      <c r="K25" s="12">
        <v>123.5</v>
      </c>
      <c r="L25" s="14">
        <f t="shared" si="3"/>
        <v>120.86666666666667</v>
      </c>
      <c r="M25" s="20">
        <v>-1.1336032388664012</v>
      </c>
      <c r="N25" s="12">
        <v>124.5</v>
      </c>
      <c r="O25" s="14">
        <f t="shared" si="4"/>
        <v>123.96666666666665</v>
      </c>
      <c r="P25" s="20">
        <v>0.32128514056225355</v>
      </c>
      <c r="Q25" s="12">
        <v>107.6</v>
      </c>
      <c r="R25" s="14">
        <f t="shared" si="5"/>
        <v>107.76666666666665</v>
      </c>
      <c r="S25" s="20">
        <v>3.1598513011152471</v>
      </c>
      <c r="T25" s="12">
        <v>125.7</v>
      </c>
      <c r="U25" s="14">
        <f t="shared" si="6"/>
        <v>125.93333333333334</v>
      </c>
      <c r="V25" s="20">
        <v>3.7390612569610204</v>
      </c>
      <c r="W25" s="12">
        <v>140.5</v>
      </c>
      <c r="X25" s="14">
        <f t="shared" si="7"/>
        <v>149.9</v>
      </c>
      <c r="Y25" s="20">
        <v>-5.8362989323843335</v>
      </c>
      <c r="Z25" s="12">
        <v>117.6</v>
      </c>
      <c r="AA25" s="14">
        <f t="shared" si="8"/>
        <v>116.96666666666665</v>
      </c>
      <c r="AB25" s="20">
        <v>-0.34013605442176142</v>
      </c>
      <c r="AC25" s="12">
        <v>100.6</v>
      </c>
      <c r="AD25" s="14">
        <f t="shared" si="9"/>
        <v>101.93333333333332</v>
      </c>
      <c r="AE25" s="20">
        <v>-9.9403578528821396E-2</v>
      </c>
      <c r="AF25" s="12">
        <v>119.1</v>
      </c>
      <c r="AG25" s="14">
        <f t="shared" si="10"/>
        <v>118.63333333333333</v>
      </c>
      <c r="AH25" s="20">
        <v>-1.5952980688496992</v>
      </c>
      <c r="AI25" s="12">
        <v>116.8</v>
      </c>
      <c r="AJ25" s="14">
        <f t="shared" si="11"/>
        <v>116.43333333333334</v>
      </c>
      <c r="AK25" s="20">
        <v>0.94178082191781565</v>
      </c>
      <c r="AL25" s="12">
        <v>126.1</v>
      </c>
      <c r="AM25" s="14">
        <f t="shared" si="12"/>
        <v>125.39999999999999</v>
      </c>
      <c r="AN25" s="20">
        <v>-0.39651070578905628</v>
      </c>
      <c r="AO25" s="12">
        <v>123.6</v>
      </c>
      <c r="AP25" s="14">
        <f t="shared" si="13"/>
        <v>124.7</v>
      </c>
      <c r="AQ25" s="20">
        <v>-0.64724919093850897</v>
      </c>
      <c r="AR25" s="12">
        <v>123</v>
      </c>
      <c r="AS25" s="14">
        <f t="shared" si="14"/>
        <v>122.06666666666666</v>
      </c>
      <c r="AT25" s="20">
        <v>-0.24390243902438793</v>
      </c>
      <c r="AU25" s="12">
        <v>122.6</v>
      </c>
      <c r="AV25" s="14">
        <f t="shared" si="15"/>
        <v>122.06666666666666</v>
      </c>
      <c r="AW25" s="20">
        <v>1.4681892332789654</v>
      </c>
      <c r="AX25" s="12">
        <v>118.6</v>
      </c>
      <c r="AY25" s="14">
        <f t="shared" si="16"/>
        <v>118.36666666666667</v>
      </c>
      <c r="AZ25" s="20">
        <v>2.5295109612141653</v>
      </c>
      <c r="BA25" s="12">
        <v>122</v>
      </c>
      <c r="BB25" s="14">
        <f t="shared" si="17"/>
        <v>121.53333333333335</v>
      </c>
      <c r="BC25" s="20">
        <v>1.639344262295082</v>
      </c>
      <c r="BD25" s="11" t="s">
        <v>68</v>
      </c>
      <c r="BE25" s="11">
        <v>116.5</v>
      </c>
      <c r="BF25" s="14">
        <f t="shared" si="18"/>
        <v>116.76666666666667</v>
      </c>
      <c r="BG25" s="20">
        <v>0.68669527896995464</v>
      </c>
      <c r="BH25" s="12">
        <v>115.7</v>
      </c>
      <c r="BI25" s="14">
        <f t="shared" si="19"/>
        <v>115.3</v>
      </c>
      <c r="BJ25" s="20">
        <v>2.3336214347450328</v>
      </c>
      <c r="BK25" s="12">
        <v>117.5</v>
      </c>
      <c r="BL25" s="14">
        <f t="shared" si="20"/>
        <v>117.16666666666667</v>
      </c>
      <c r="BM25" s="20">
        <v>1.1914893617021325</v>
      </c>
      <c r="BN25" s="12">
        <v>115.1</v>
      </c>
      <c r="BO25" s="14">
        <f t="shared" si="21"/>
        <v>114.73333333333333</v>
      </c>
      <c r="BP25" s="20">
        <v>1.3032145960034753</v>
      </c>
      <c r="BQ25" s="12">
        <v>110.1</v>
      </c>
      <c r="BR25" s="14">
        <f t="shared" si="22"/>
        <v>110.89999999999999</v>
      </c>
      <c r="BS25" s="20">
        <v>0.81743869209809783</v>
      </c>
      <c r="BT25" s="12">
        <v>113.9</v>
      </c>
      <c r="BU25" s="14">
        <f t="shared" si="23"/>
        <v>113.63333333333333</v>
      </c>
      <c r="BV25" s="20">
        <v>8.7796312554867695E-2</v>
      </c>
      <c r="BW25" s="12">
        <v>119.5</v>
      </c>
      <c r="BX25" s="14">
        <f t="shared" si="24"/>
        <v>119.10000000000001</v>
      </c>
      <c r="BY25" s="20">
        <v>-1.0878661087866086</v>
      </c>
      <c r="BZ25" s="12">
        <v>109.8</v>
      </c>
      <c r="CA25" s="14">
        <f t="shared" si="25"/>
        <v>109.5</v>
      </c>
      <c r="CB25" s="20">
        <v>0.36429872495446786</v>
      </c>
      <c r="CC25" s="12">
        <v>113.8</v>
      </c>
      <c r="CD25" s="14">
        <f t="shared" si="26"/>
        <v>113.83333333333333</v>
      </c>
      <c r="CE25" s="20">
        <v>0.61511423550088118</v>
      </c>
      <c r="CF25" s="12">
        <v>119.4</v>
      </c>
      <c r="CG25" s="14">
        <f t="shared" si="27"/>
        <v>119.86666666666667</v>
      </c>
      <c r="CH25" s="27">
        <v>0.75376884422109836</v>
      </c>
    </row>
    <row r="26" spans="1:86" x14ac:dyDescent="0.3">
      <c r="A26" s="11" t="s">
        <v>35</v>
      </c>
      <c r="B26" s="12">
        <v>2015</v>
      </c>
      <c r="C26" s="11" t="s">
        <v>31</v>
      </c>
      <c r="D26" s="11">
        <f t="shared" si="0"/>
        <v>1</v>
      </c>
      <c r="E26" s="12">
        <v>123.4</v>
      </c>
      <c r="F26" s="14">
        <f t="shared" si="1"/>
        <v>123.2</v>
      </c>
      <c r="G26" s="32">
        <v>0</v>
      </c>
      <c r="H26" s="12">
        <v>123.9</v>
      </c>
      <c r="I26" s="14">
        <f t="shared" si="2"/>
        <v>123.60000000000001</v>
      </c>
      <c r="J26" s="20">
        <v>0.40355125100887806</v>
      </c>
      <c r="K26" s="12">
        <v>123.8</v>
      </c>
      <c r="L26" s="14">
        <f t="shared" si="3"/>
        <v>122.76666666666667</v>
      </c>
      <c r="M26" s="20">
        <v>-1.3731825525040411</v>
      </c>
      <c r="N26" s="12">
        <v>125</v>
      </c>
      <c r="O26" s="14">
        <f t="shared" si="4"/>
        <v>124.56666666666666</v>
      </c>
      <c r="P26" s="20">
        <v>0.63999999999999768</v>
      </c>
      <c r="Q26" s="12">
        <v>108.5</v>
      </c>
      <c r="R26" s="14">
        <f t="shared" si="5"/>
        <v>107.96666666666665</v>
      </c>
      <c r="S26" s="20">
        <v>2.7649769585253456</v>
      </c>
      <c r="T26" s="12">
        <v>126.2</v>
      </c>
      <c r="U26" s="14">
        <f t="shared" si="6"/>
        <v>125.86666666666667</v>
      </c>
      <c r="V26" s="20">
        <v>2.5356576862123634</v>
      </c>
      <c r="W26" s="12">
        <v>133</v>
      </c>
      <c r="X26" s="14">
        <f t="shared" si="7"/>
        <v>141.96666666666667</v>
      </c>
      <c r="Y26" s="20">
        <v>-3.6090225563909861</v>
      </c>
      <c r="Z26" s="12">
        <v>119.1</v>
      </c>
      <c r="AA26" s="14">
        <f t="shared" si="8"/>
        <v>117.96666666666665</v>
      </c>
      <c r="AB26" s="20">
        <v>-0.25188916876574069</v>
      </c>
      <c r="AC26" s="12">
        <v>99</v>
      </c>
      <c r="AD26" s="14">
        <f t="shared" si="9"/>
        <v>100.56666666666666</v>
      </c>
      <c r="AE26" s="20">
        <v>1.0101010101010102</v>
      </c>
      <c r="AF26" s="12">
        <v>120.3</v>
      </c>
      <c r="AG26" s="14">
        <f t="shared" si="10"/>
        <v>119.36666666666667</v>
      </c>
      <c r="AH26" s="20">
        <v>-1.413133832086453</v>
      </c>
      <c r="AI26" s="12">
        <v>117.3</v>
      </c>
      <c r="AJ26" s="14">
        <f t="shared" si="11"/>
        <v>116.83333333333333</v>
      </c>
      <c r="AK26" s="20">
        <v>1.2787723785166241</v>
      </c>
      <c r="AL26" s="12">
        <v>126.7</v>
      </c>
      <c r="AM26" s="14">
        <f t="shared" si="12"/>
        <v>126.13333333333333</v>
      </c>
      <c r="AN26" s="20">
        <v>7.8926598263610342E-2</v>
      </c>
      <c r="AO26" s="12">
        <v>123.1</v>
      </c>
      <c r="AP26" s="14">
        <f t="shared" si="13"/>
        <v>123.93333333333332</v>
      </c>
      <c r="AQ26" s="20">
        <v>-0.2437043054427272</v>
      </c>
      <c r="AR26" s="12">
        <v>124</v>
      </c>
      <c r="AS26" s="14">
        <f t="shared" si="14"/>
        <v>123.03333333333335</v>
      </c>
      <c r="AT26" s="20">
        <v>0.16129032258064746</v>
      </c>
      <c r="AU26" s="12">
        <v>123.1</v>
      </c>
      <c r="AV26" s="14">
        <f t="shared" si="15"/>
        <v>122.59999999999998</v>
      </c>
      <c r="AW26" s="20">
        <v>1.8683996750609353</v>
      </c>
      <c r="AX26" s="12">
        <v>119.3</v>
      </c>
      <c r="AY26" s="14">
        <f t="shared" si="16"/>
        <v>118.76666666666667</v>
      </c>
      <c r="AZ26" s="20">
        <v>2.8499580888516394</v>
      </c>
      <c r="BA26" s="12">
        <v>122.5</v>
      </c>
      <c r="BB26" s="14">
        <f t="shared" si="17"/>
        <v>122.03333333333335</v>
      </c>
      <c r="BC26" s="20">
        <v>2.0408163265306123</v>
      </c>
      <c r="BD26" s="11" t="s">
        <v>69</v>
      </c>
      <c r="BE26" s="11">
        <v>117.3</v>
      </c>
      <c r="BF26" s="14">
        <f t="shared" si="18"/>
        <v>116.96666666666665</v>
      </c>
      <c r="BG26" s="20">
        <v>0.68201193520886372</v>
      </c>
      <c r="BH26" s="12">
        <v>116.5</v>
      </c>
      <c r="BI26" s="14">
        <f t="shared" si="19"/>
        <v>115.89999999999999</v>
      </c>
      <c r="BJ26" s="20">
        <v>3.0042918454935621</v>
      </c>
      <c r="BK26" s="12">
        <v>118.1</v>
      </c>
      <c r="BL26" s="14">
        <f t="shared" si="20"/>
        <v>117.63333333333333</v>
      </c>
      <c r="BM26" s="20">
        <v>1.2701100762066047</v>
      </c>
      <c r="BN26" s="12">
        <v>115.5</v>
      </c>
      <c r="BO26" s="14">
        <f t="shared" si="21"/>
        <v>115.13333333333333</v>
      </c>
      <c r="BP26" s="20">
        <v>1.9047619047619073</v>
      </c>
      <c r="BQ26" s="12">
        <v>109.4</v>
      </c>
      <c r="BR26" s="14">
        <f t="shared" si="22"/>
        <v>110.09999999999998</v>
      </c>
      <c r="BS26" s="20">
        <v>1.3711151736745886</v>
      </c>
      <c r="BT26" s="12">
        <v>114.3</v>
      </c>
      <c r="BU26" s="14">
        <f t="shared" si="23"/>
        <v>113.96666666666668</v>
      </c>
      <c r="BV26" s="20">
        <v>0.43744531933508313</v>
      </c>
      <c r="BW26" s="12">
        <v>119.7</v>
      </c>
      <c r="BX26" s="14">
        <f t="shared" si="24"/>
        <v>119.39999999999999</v>
      </c>
      <c r="BY26" s="20">
        <v>-0.83542188805346695</v>
      </c>
      <c r="BZ26" s="12">
        <v>110.7</v>
      </c>
      <c r="CA26" s="14">
        <f t="shared" si="25"/>
        <v>109.86666666666666</v>
      </c>
      <c r="CB26" s="20">
        <v>9.0334236675694957E-2</v>
      </c>
      <c r="CC26" s="12">
        <v>114</v>
      </c>
      <c r="CD26" s="14">
        <f t="shared" si="26"/>
        <v>113.86666666666667</v>
      </c>
      <c r="CE26" s="20">
        <v>0.8771929824561403</v>
      </c>
      <c r="CF26" s="12">
        <v>119.5</v>
      </c>
      <c r="CG26" s="14">
        <f t="shared" si="27"/>
        <v>119.66666666666667</v>
      </c>
      <c r="CH26" s="27">
        <v>0.92050209205020439</v>
      </c>
    </row>
    <row r="27" spans="1:86" x14ac:dyDescent="0.3">
      <c r="A27" s="11" t="s">
        <v>35</v>
      </c>
      <c r="B27" s="12">
        <v>2015</v>
      </c>
      <c r="C27" s="11" t="s">
        <v>36</v>
      </c>
      <c r="D27" s="11">
        <f t="shared" si="0"/>
        <v>2</v>
      </c>
      <c r="E27" s="12">
        <v>123.7</v>
      </c>
      <c r="F27" s="14">
        <f t="shared" si="1"/>
        <v>123.33333333333333</v>
      </c>
      <c r="G27" s="32">
        <v>-0.32336297493937405</v>
      </c>
      <c r="H27" s="12">
        <v>125.1</v>
      </c>
      <c r="I27" s="14">
        <f t="shared" si="2"/>
        <v>124.06666666666668</v>
      </c>
      <c r="J27" s="20">
        <v>-0.31974420463628417</v>
      </c>
      <c r="K27" s="12">
        <v>121.1</v>
      </c>
      <c r="L27" s="14">
        <f t="shared" si="3"/>
        <v>122.8</v>
      </c>
      <c r="M27" s="20">
        <v>-1.8166804293971832</v>
      </c>
      <c r="N27" s="12">
        <v>125.7</v>
      </c>
      <c r="O27" s="14">
        <f t="shared" si="4"/>
        <v>125.06666666666666</v>
      </c>
      <c r="P27" s="20">
        <v>0.23866348448687122</v>
      </c>
      <c r="Q27" s="12">
        <v>109.1</v>
      </c>
      <c r="R27" s="14">
        <f t="shared" si="5"/>
        <v>108.39999999999999</v>
      </c>
      <c r="S27" s="20">
        <v>2.4747937671860707</v>
      </c>
      <c r="T27" s="12">
        <v>125.8</v>
      </c>
      <c r="U27" s="14">
        <f t="shared" si="6"/>
        <v>125.89999999999999</v>
      </c>
      <c r="V27" s="20">
        <v>4.0540540540540615</v>
      </c>
      <c r="W27" s="12">
        <v>129.4</v>
      </c>
      <c r="X27" s="14">
        <f t="shared" si="7"/>
        <v>134.29999999999998</v>
      </c>
      <c r="Y27" s="20">
        <v>-1.0819165378670832</v>
      </c>
      <c r="Z27" s="12">
        <v>120.9</v>
      </c>
      <c r="AA27" s="14">
        <f t="shared" si="8"/>
        <v>119.2</v>
      </c>
      <c r="AB27" s="20">
        <v>-0.82712985938792394</v>
      </c>
      <c r="AC27" s="12">
        <v>98.3</v>
      </c>
      <c r="AD27" s="14">
        <f t="shared" si="9"/>
        <v>99.3</v>
      </c>
      <c r="AE27" s="20">
        <v>0.61037639877925587</v>
      </c>
      <c r="AF27" s="12">
        <v>121.6</v>
      </c>
      <c r="AG27" s="14">
        <f t="shared" si="10"/>
        <v>120.33333333333333</v>
      </c>
      <c r="AH27" s="20">
        <v>-1.8092105263157803</v>
      </c>
      <c r="AI27" s="12">
        <v>118</v>
      </c>
      <c r="AJ27" s="14">
        <f t="shared" si="11"/>
        <v>117.36666666666667</v>
      </c>
      <c r="AK27" s="20">
        <v>0.76271186440678451</v>
      </c>
      <c r="AL27" s="12">
        <v>127.6</v>
      </c>
      <c r="AM27" s="14">
        <f t="shared" si="12"/>
        <v>126.8</v>
      </c>
      <c r="AN27" s="20">
        <v>7.8369905956119534E-2</v>
      </c>
      <c r="AO27" s="12">
        <v>123.1</v>
      </c>
      <c r="AP27" s="14">
        <f t="shared" si="13"/>
        <v>123.26666666666665</v>
      </c>
      <c r="AQ27" s="20">
        <v>0</v>
      </c>
      <c r="AR27" s="12">
        <v>125.2</v>
      </c>
      <c r="AS27" s="14">
        <f t="shared" si="14"/>
        <v>124.06666666666666</v>
      </c>
      <c r="AT27" s="20">
        <v>-0.39936102236421722</v>
      </c>
      <c r="AU27" s="12">
        <v>123.8</v>
      </c>
      <c r="AV27" s="14">
        <f t="shared" si="15"/>
        <v>123.16666666666667</v>
      </c>
      <c r="AW27" s="20">
        <v>1.7770597738287583</v>
      </c>
      <c r="AX27" s="12">
        <v>120.1</v>
      </c>
      <c r="AY27" s="14">
        <f t="shared" si="16"/>
        <v>119.33333333333333</v>
      </c>
      <c r="AZ27" s="20">
        <v>2.3313905079100845</v>
      </c>
      <c r="BA27" s="12">
        <v>123.3</v>
      </c>
      <c r="BB27" s="14">
        <f t="shared" si="17"/>
        <v>122.60000000000001</v>
      </c>
      <c r="BC27" s="20">
        <v>1.7842660178426624</v>
      </c>
      <c r="BD27" s="11" t="s">
        <v>70</v>
      </c>
      <c r="BE27" s="11">
        <v>118.1</v>
      </c>
      <c r="BF27" s="14">
        <f t="shared" si="18"/>
        <v>117.3</v>
      </c>
      <c r="BG27" s="20">
        <v>0.42337002540220153</v>
      </c>
      <c r="BH27" s="12">
        <v>117.7</v>
      </c>
      <c r="BI27" s="14">
        <f t="shared" si="19"/>
        <v>116.63333333333333</v>
      </c>
      <c r="BJ27" s="20">
        <v>2.4638912489379705</v>
      </c>
      <c r="BK27" s="12">
        <v>118.7</v>
      </c>
      <c r="BL27" s="14">
        <f t="shared" si="20"/>
        <v>118.10000000000001</v>
      </c>
      <c r="BM27" s="20">
        <v>1.2636899747262005</v>
      </c>
      <c r="BN27" s="12">
        <v>116.3</v>
      </c>
      <c r="BO27" s="14">
        <f t="shared" si="21"/>
        <v>115.63333333333333</v>
      </c>
      <c r="BP27" s="20">
        <v>1.6337059329320773</v>
      </c>
      <c r="BQ27" s="12">
        <v>108.7</v>
      </c>
      <c r="BR27" s="14">
        <f t="shared" si="22"/>
        <v>109.39999999999999</v>
      </c>
      <c r="BS27" s="20">
        <v>2.6678932842686214</v>
      </c>
      <c r="BT27" s="12">
        <v>114.9</v>
      </c>
      <c r="BU27" s="14">
        <f t="shared" si="23"/>
        <v>114.36666666666667</v>
      </c>
      <c r="BV27" s="20">
        <v>0.52219321148824571</v>
      </c>
      <c r="BW27" s="12">
        <v>119.7</v>
      </c>
      <c r="BX27" s="14">
        <f t="shared" si="24"/>
        <v>119.63333333333333</v>
      </c>
      <c r="BY27" s="20">
        <v>-0.2506265664160377</v>
      </c>
      <c r="BZ27" s="12">
        <v>111.2</v>
      </c>
      <c r="CA27" s="14">
        <f t="shared" si="25"/>
        <v>110.56666666666666</v>
      </c>
      <c r="CB27" s="20">
        <v>-0.35971223021583243</v>
      </c>
      <c r="CC27" s="12">
        <v>114.1</v>
      </c>
      <c r="CD27" s="14">
        <f t="shared" si="26"/>
        <v>113.96666666666665</v>
      </c>
      <c r="CE27" s="20">
        <v>1.22699386503068</v>
      </c>
      <c r="CF27" s="12">
        <v>119.7</v>
      </c>
      <c r="CG27" s="14">
        <f t="shared" si="27"/>
        <v>119.53333333333335</v>
      </c>
      <c r="CH27" s="27">
        <v>1.1695906432748466</v>
      </c>
    </row>
    <row r="28" spans="1:86" x14ac:dyDescent="0.3">
      <c r="A28" s="11" t="s">
        <v>35</v>
      </c>
      <c r="B28" s="12">
        <v>2015</v>
      </c>
      <c r="C28" s="11" t="s">
        <v>38</v>
      </c>
      <c r="D28" s="11">
        <f t="shared" si="0"/>
        <v>3</v>
      </c>
      <c r="E28" s="12">
        <v>123.5</v>
      </c>
      <c r="F28" s="14">
        <f t="shared" si="1"/>
        <v>123.53333333333335</v>
      </c>
      <c r="G28" s="32">
        <v>-0.16194331983805899</v>
      </c>
      <c r="H28" s="12">
        <v>125.4</v>
      </c>
      <c r="I28" s="14">
        <f t="shared" si="2"/>
        <v>124.8</v>
      </c>
      <c r="J28" s="20">
        <v>7.9744816586917316E-2</v>
      </c>
      <c r="K28" s="12">
        <v>116.8</v>
      </c>
      <c r="L28" s="14">
        <f t="shared" si="3"/>
        <v>120.56666666666666</v>
      </c>
      <c r="M28" s="20">
        <v>0.3424657534246624</v>
      </c>
      <c r="N28" s="12">
        <v>126</v>
      </c>
      <c r="O28" s="14">
        <f t="shared" si="4"/>
        <v>125.56666666666666</v>
      </c>
      <c r="P28" s="20">
        <v>0.63492063492063266</v>
      </c>
      <c r="Q28" s="12">
        <v>109.2</v>
      </c>
      <c r="R28" s="14">
        <f t="shared" si="5"/>
        <v>108.93333333333334</v>
      </c>
      <c r="S28" s="20">
        <v>2.4725274725274753</v>
      </c>
      <c r="T28" s="12">
        <v>127.6</v>
      </c>
      <c r="U28" s="14">
        <f t="shared" si="6"/>
        <v>126.53333333333335</v>
      </c>
      <c r="V28" s="20">
        <v>5.172413793103444</v>
      </c>
      <c r="W28" s="12">
        <v>129.19999999999999</v>
      </c>
      <c r="X28" s="14">
        <f t="shared" si="7"/>
        <v>130.53333333333333</v>
      </c>
      <c r="Y28" s="20">
        <v>-1.3157894736842017</v>
      </c>
      <c r="Z28" s="12">
        <v>122.4</v>
      </c>
      <c r="AA28" s="14">
        <f t="shared" si="8"/>
        <v>120.8</v>
      </c>
      <c r="AB28" s="20">
        <v>-0.73529411764706343</v>
      </c>
      <c r="AC28" s="12">
        <v>97</v>
      </c>
      <c r="AD28" s="14">
        <f t="shared" si="9"/>
        <v>98.100000000000009</v>
      </c>
      <c r="AE28" s="20">
        <v>0.82474226804123418</v>
      </c>
      <c r="AF28" s="12">
        <v>122.1</v>
      </c>
      <c r="AG28" s="14">
        <f t="shared" si="10"/>
        <v>121.33333333333333</v>
      </c>
      <c r="AH28" s="20">
        <v>-1.8837018837018815</v>
      </c>
      <c r="AI28" s="12">
        <v>118.1</v>
      </c>
      <c r="AJ28" s="14">
        <f t="shared" si="11"/>
        <v>117.8</v>
      </c>
      <c r="AK28" s="20">
        <v>1.1007620660457336</v>
      </c>
      <c r="AL28" s="12">
        <v>128.4</v>
      </c>
      <c r="AM28" s="14">
        <f t="shared" si="12"/>
        <v>127.56666666666668</v>
      </c>
      <c r="AN28" s="20">
        <v>0.23364485981307082</v>
      </c>
      <c r="AO28" s="12">
        <v>123.4</v>
      </c>
      <c r="AP28" s="14">
        <f t="shared" si="13"/>
        <v>123.2</v>
      </c>
      <c r="AQ28" s="20">
        <v>0.16207455429496648</v>
      </c>
      <c r="AR28" s="12">
        <v>125.8</v>
      </c>
      <c r="AS28" s="14">
        <f t="shared" si="14"/>
        <v>125</v>
      </c>
      <c r="AT28" s="20">
        <v>-7.9491255961839674E-2</v>
      </c>
      <c r="AU28" s="12">
        <v>124.3</v>
      </c>
      <c r="AV28" s="14">
        <f t="shared" si="15"/>
        <v>123.73333333333333</v>
      </c>
      <c r="AW28" s="20">
        <v>1.6894609814963866</v>
      </c>
      <c r="AX28" s="12">
        <v>120.4</v>
      </c>
      <c r="AY28" s="14">
        <f t="shared" si="16"/>
        <v>119.93333333333332</v>
      </c>
      <c r="AZ28" s="20">
        <v>2.4086378737541456</v>
      </c>
      <c r="BA28" s="12">
        <v>123.7</v>
      </c>
      <c r="BB28" s="14">
        <f t="shared" si="17"/>
        <v>123.16666666666667</v>
      </c>
      <c r="BC28" s="20">
        <v>1.8593371059013719</v>
      </c>
      <c r="BD28" s="11" t="s">
        <v>71</v>
      </c>
      <c r="BE28" s="11">
        <v>118.6</v>
      </c>
      <c r="BF28" s="14">
        <f t="shared" si="18"/>
        <v>118</v>
      </c>
      <c r="BG28" s="20">
        <v>0.50590219224284028</v>
      </c>
      <c r="BH28" s="12">
        <v>118.3</v>
      </c>
      <c r="BI28" s="14">
        <f t="shared" si="19"/>
        <v>117.5</v>
      </c>
      <c r="BJ28" s="20">
        <v>2.4513947590870719</v>
      </c>
      <c r="BK28" s="12">
        <v>119.2</v>
      </c>
      <c r="BL28" s="14">
        <f t="shared" si="20"/>
        <v>118.66666666666667</v>
      </c>
      <c r="BM28" s="20">
        <v>1.4261744966442975</v>
      </c>
      <c r="BN28" s="12">
        <v>116.7</v>
      </c>
      <c r="BO28" s="14">
        <f t="shared" si="21"/>
        <v>116.16666666666667</v>
      </c>
      <c r="BP28" s="20">
        <v>1.6281062553556054</v>
      </c>
      <c r="BQ28" s="12">
        <v>109.9</v>
      </c>
      <c r="BR28" s="14">
        <f t="shared" si="22"/>
        <v>109.33333333333333</v>
      </c>
      <c r="BS28" s="20">
        <v>1.8198362147406733</v>
      </c>
      <c r="BT28" s="12">
        <v>115.4</v>
      </c>
      <c r="BU28" s="14">
        <f t="shared" si="23"/>
        <v>114.86666666666667</v>
      </c>
      <c r="BV28" s="20">
        <v>0.69324090121316906</v>
      </c>
      <c r="BW28" s="12">
        <v>120.1</v>
      </c>
      <c r="BX28" s="14">
        <f t="shared" si="24"/>
        <v>119.83333333333333</v>
      </c>
      <c r="BY28" s="20">
        <v>-0.16652789342213875</v>
      </c>
      <c r="BZ28" s="12">
        <v>111</v>
      </c>
      <c r="CA28" s="14">
        <f t="shared" si="25"/>
        <v>110.96666666666665</v>
      </c>
      <c r="CB28" s="20">
        <v>0.54054054054053546</v>
      </c>
      <c r="CC28" s="12">
        <v>114.7</v>
      </c>
      <c r="CD28" s="14">
        <f t="shared" si="26"/>
        <v>114.26666666666667</v>
      </c>
      <c r="CE28" s="20">
        <v>1.1333914559720988</v>
      </c>
      <c r="CF28" s="12">
        <v>120.2</v>
      </c>
      <c r="CG28" s="14">
        <f t="shared" si="27"/>
        <v>119.8</v>
      </c>
      <c r="CH28" s="27">
        <v>1.0815307820299478</v>
      </c>
    </row>
    <row r="29" spans="1:86" x14ac:dyDescent="0.3">
      <c r="A29" s="11" t="s">
        <v>35</v>
      </c>
      <c r="B29" s="12">
        <v>2015</v>
      </c>
      <c r="C29" s="11" t="s">
        <v>39</v>
      </c>
      <c r="D29" s="11">
        <f t="shared" si="0"/>
        <v>4</v>
      </c>
      <c r="E29" s="12">
        <v>123.5</v>
      </c>
      <c r="F29" s="14">
        <f t="shared" si="1"/>
        <v>123.56666666666666</v>
      </c>
      <c r="G29" s="32">
        <v>0</v>
      </c>
      <c r="H29" s="12">
        <v>126.4</v>
      </c>
      <c r="I29" s="14">
        <f t="shared" si="2"/>
        <v>125.63333333333333</v>
      </c>
      <c r="J29" s="20">
        <v>0.55379746835442134</v>
      </c>
      <c r="K29" s="12">
        <v>114.4</v>
      </c>
      <c r="L29" s="14">
        <f t="shared" si="3"/>
        <v>117.43333333333332</v>
      </c>
      <c r="M29" s="20">
        <v>2.5349650349650275</v>
      </c>
      <c r="N29" s="12">
        <v>126.6</v>
      </c>
      <c r="O29" s="14">
        <f t="shared" si="4"/>
        <v>126.09999999999998</v>
      </c>
      <c r="P29" s="20">
        <v>0.86887835703002259</v>
      </c>
      <c r="Q29" s="12">
        <v>109.2</v>
      </c>
      <c r="R29" s="14">
        <f t="shared" si="5"/>
        <v>109.16666666666667</v>
      </c>
      <c r="S29" s="20">
        <v>3.0219780219780192</v>
      </c>
      <c r="T29" s="12">
        <v>132.5</v>
      </c>
      <c r="U29" s="14">
        <f t="shared" si="6"/>
        <v>128.63333333333333</v>
      </c>
      <c r="V29" s="20">
        <v>1.2075471698113165</v>
      </c>
      <c r="W29" s="12">
        <v>128.6</v>
      </c>
      <c r="X29" s="14">
        <f t="shared" si="7"/>
        <v>129.06666666666669</v>
      </c>
      <c r="Y29" s="20">
        <v>-7.7760497667180656E-2</v>
      </c>
      <c r="Z29" s="12">
        <v>124.8</v>
      </c>
      <c r="AA29" s="14">
        <f t="shared" si="8"/>
        <v>122.7</v>
      </c>
      <c r="AB29" s="20">
        <v>-0.40064102564102572</v>
      </c>
      <c r="AC29" s="12">
        <v>95.7</v>
      </c>
      <c r="AD29" s="14">
        <f t="shared" si="9"/>
        <v>97</v>
      </c>
      <c r="AE29" s="20">
        <v>1.9853709508881834</v>
      </c>
      <c r="AF29" s="12">
        <v>122.4</v>
      </c>
      <c r="AG29" s="14">
        <f t="shared" si="10"/>
        <v>122.03333333333335</v>
      </c>
      <c r="AH29" s="20">
        <v>-1.3888888888888911</v>
      </c>
      <c r="AI29" s="12">
        <v>118.5</v>
      </c>
      <c r="AJ29" s="14">
        <f t="shared" si="11"/>
        <v>118.2</v>
      </c>
      <c r="AK29" s="20">
        <v>1.4345991561181457</v>
      </c>
      <c r="AL29" s="12">
        <v>129.1</v>
      </c>
      <c r="AM29" s="14">
        <f t="shared" si="12"/>
        <v>128.36666666666667</v>
      </c>
      <c r="AN29" s="20">
        <v>0.54221533694811552</v>
      </c>
      <c r="AO29" s="12">
        <v>124</v>
      </c>
      <c r="AP29" s="14">
        <f t="shared" si="13"/>
        <v>123.5</v>
      </c>
      <c r="AQ29" s="20">
        <v>0.32258064516129492</v>
      </c>
      <c r="AR29" s="12">
        <v>126.9</v>
      </c>
      <c r="AS29" s="14">
        <f t="shared" si="14"/>
        <v>125.96666666666665</v>
      </c>
      <c r="AT29" s="20">
        <v>-0.15760441292356409</v>
      </c>
      <c r="AU29" s="12">
        <v>124.7</v>
      </c>
      <c r="AV29" s="14">
        <f t="shared" si="15"/>
        <v>124.26666666666667</v>
      </c>
      <c r="AW29" s="20">
        <v>2.0850040096230908</v>
      </c>
      <c r="AX29" s="12">
        <v>120.8</v>
      </c>
      <c r="AY29" s="14">
        <f t="shared" si="16"/>
        <v>120.43333333333334</v>
      </c>
      <c r="AZ29" s="20">
        <v>2.7317880794701965</v>
      </c>
      <c r="BA29" s="12">
        <v>124.1</v>
      </c>
      <c r="BB29" s="14">
        <f t="shared" si="17"/>
        <v>123.7</v>
      </c>
      <c r="BC29" s="20">
        <v>2.1756647864625327</v>
      </c>
      <c r="BD29" s="11" t="s">
        <v>72</v>
      </c>
      <c r="BE29" s="11">
        <v>119.2</v>
      </c>
      <c r="BF29" s="14">
        <f t="shared" si="18"/>
        <v>118.63333333333333</v>
      </c>
      <c r="BG29" s="20">
        <v>0.33557046979865057</v>
      </c>
      <c r="BH29" s="12">
        <v>118.7</v>
      </c>
      <c r="BI29" s="14">
        <f t="shared" si="19"/>
        <v>118.23333333333333</v>
      </c>
      <c r="BJ29" s="20">
        <v>2.6958719460825633</v>
      </c>
      <c r="BK29" s="12">
        <v>119.7</v>
      </c>
      <c r="BL29" s="14">
        <f t="shared" si="20"/>
        <v>119.2</v>
      </c>
      <c r="BM29" s="20">
        <v>1.5037593984962383</v>
      </c>
      <c r="BN29" s="12">
        <v>117.1</v>
      </c>
      <c r="BO29" s="14">
        <f t="shared" si="21"/>
        <v>116.7</v>
      </c>
      <c r="BP29" s="20">
        <v>1.9641332194705479</v>
      </c>
      <c r="BQ29" s="12">
        <v>110.1</v>
      </c>
      <c r="BR29" s="14">
        <f t="shared" si="22"/>
        <v>109.56666666666668</v>
      </c>
      <c r="BS29" s="20">
        <v>2.906448683015443</v>
      </c>
      <c r="BT29" s="12">
        <v>115.9</v>
      </c>
      <c r="BU29" s="14">
        <f t="shared" si="23"/>
        <v>115.40000000000002</v>
      </c>
      <c r="BV29" s="20">
        <v>0.6902502157031899</v>
      </c>
      <c r="BW29" s="12">
        <v>121</v>
      </c>
      <c r="BX29" s="14">
        <f t="shared" si="24"/>
        <v>120.26666666666667</v>
      </c>
      <c r="BY29" s="20">
        <v>-0.41322314049586778</v>
      </c>
      <c r="BZ29" s="12">
        <v>111.7</v>
      </c>
      <c r="CA29" s="14">
        <f t="shared" si="25"/>
        <v>111.3</v>
      </c>
      <c r="CB29" s="20">
        <v>0.53715308863025457</v>
      </c>
      <c r="CC29" s="12">
        <v>115.1</v>
      </c>
      <c r="CD29" s="14">
        <f t="shared" si="26"/>
        <v>114.63333333333333</v>
      </c>
      <c r="CE29" s="20">
        <v>1.56385751520418</v>
      </c>
      <c r="CF29" s="12">
        <v>120.7</v>
      </c>
      <c r="CG29" s="14">
        <f t="shared" si="27"/>
        <v>120.2</v>
      </c>
      <c r="CH29" s="27">
        <v>1.4084507042253545</v>
      </c>
    </row>
    <row r="30" spans="1:86" x14ac:dyDescent="0.3">
      <c r="A30" s="11" t="s">
        <v>35</v>
      </c>
      <c r="B30" s="12">
        <v>2015</v>
      </c>
      <c r="C30" s="11" t="s">
        <v>41</v>
      </c>
      <c r="D30" s="11">
        <f t="shared" si="0"/>
        <v>5</v>
      </c>
      <c r="E30" s="12">
        <v>123.6</v>
      </c>
      <c r="F30" s="14">
        <f t="shared" si="1"/>
        <v>123.53333333333335</v>
      </c>
      <c r="G30" s="32">
        <v>0.40453074433656966</v>
      </c>
      <c r="H30" s="12">
        <v>128</v>
      </c>
      <c r="I30" s="14">
        <f t="shared" si="2"/>
        <v>126.60000000000001</v>
      </c>
      <c r="J30" s="20">
        <v>1.8750000000000044</v>
      </c>
      <c r="K30" s="12">
        <v>115</v>
      </c>
      <c r="L30" s="14">
        <f t="shared" si="3"/>
        <v>115.39999999999999</v>
      </c>
      <c r="M30" s="20">
        <v>6.1739130434782563</v>
      </c>
      <c r="N30" s="12">
        <v>127.3</v>
      </c>
      <c r="O30" s="14">
        <f t="shared" si="4"/>
        <v>126.63333333333333</v>
      </c>
      <c r="P30" s="20">
        <v>1.099764336213662</v>
      </c>
      <c r="Q30" s="12">
        <v>109.8</v>
      </c>
      <c r="R30" s="14">
        <f t="shared" si="5"/>
        <v>109.39999999999999</v>
      </c>
      <c r="S30" s="20">
        <v>3.9162112932604707</v>
      </c>
      <c r="T30" s="12">
        <v>132.6</v>
      </c>
      <c r="U30" s="14">
        <f t="shared" si="6"/>
        <v>130.9</v>
      </c>
      <c r="V30" s="20">
        <v>0.45248868778280116</v>
      </c>
      <c r="W30" s="12">
        <v>130.9</v>
      </c>
      <c r="X30" s="14">
        <f t="shared" si="7"/>
        <v>129.56666666666663</v>
      </c>
      <c r="Y30" s="20">
        <v>3.2849503437738599</v>
      </c>
      <c r="Z30" s="12">
        <v>130.5</v>
      </c>
      <c r="AA30" s="14">
        <f t="shared" si="8"/>
        <v>125.89999999999999</v>
      </c>
      <c r="AB30" s="20">
        <v>1.0727969348659048</v>
      </c>
      <c r="AC30" s="12">
        <v>95.3</v>
      </c>
      <c r="AD30" s="14">
        <f t="shared" si="9"/>
        <v>96</v>
      </c>
      <c r="AE30" s="20">
        <v>1.0493179433368311</v>
      </c>
      <c r="AF30" s="12">
        <v>123.4</v>
      </c>
      <c r="AG30" s="14">
        <f t="shared" si="10"/>
        <v>122.63333333333333</v>
      </c>
      <c r="AH30" s="20">
        <v>-0.32414910858995594</v>
      </c>
      <c r="AI30" s="12">
        <v>119.2</v>
      </c>
      <c r="AJ30" s="14">
        <f t="shared" si="11"/>
        <v>118.60000000000001</v>
      </c>
      <c r="AK30" s="20">
        <v>1.5939597315436169</v>
      </c>
      <c r="AL30" s="12">
        <v>129.80000000000001</v>
      </c>
      <c r="AM30" s="14">
        <f t="shared" si="12"/>
        <v>129.1</v>
      </c>
      <c r="AN30" s="20">
        <v>1.0785824345146202</v>
      </c>
      <c r="AO30" s="12">
        <v>125</v>
      </c>
      <c r="AP30" s="14">
        <f t="shared" si="13"/>
        <v>124.13333333333333</v>
      </c>
      <c r="AQ30" s="20">
        <v>1.2799999999999954</v>
      </c>
      <c r="AR30" s="12">
        <v>127.9</v>
      </c>
      <c r="AS30" s="14">
        <f t="shared" si="14"/>
        <v>126.86666666666667</v>
      </c>
      <c r="AT30" s="20">
        <v>0.23455824863173022</v>
      </c>
      <c r="AU30" s="12">
        <v>125.4</v>
      </c>
      <c r="AV30" s="14">
        <f t="shared" si="15"/>
        <v>124.8</v>
      </c>
      <c r="AW30" s="20">
        <v>2.3923444976076556</v>
      </c>
      <c r="AX30" s="12">
        <v>121.3</v>
      </c>
      <c r="AY30" s="14">
        <f t="shared" si="16"/>
        <v>120.83333333333333</v>
      </c>
      <c r="AZ30" s="20">
        <v>3.1327287716405583</v>
      </c>
      <c r="BA30" s="12">
        <v>124.7</v>
      </c>
      <c r="BB30" s="14">
        <f t="shared" si="17"/>
        <v>124.16666666666667</v>
      </c>
      <c r="BC30" s="20">
        <v>2.6463512429831573</v>
      </c>
      <c r="BD30" s="11" t="s">
        <v>73</v>
      </c>
      <c r="BE30" s="11">
        <v>119.6</v>
      </c>
      <c r="BF30" s="14">
        <f t="shared" si="18"/>
        <v>119.13333333333333</v>
      </c>
      <c r="BG30" s="20">
        <v>-0.50167224080267081</v>
      </c>
      <c r="BH30" s="12">
        <v>119.2</v>
      </c>
      <c r="BI30" s="14">
        <f t="shared" si="19"/>
        <v>118.73333333333333</v>
      </c>
      <c r="BJ30" s="20">
        <v>2.8523489932885835</v>
      </c>
      <c r="BK30" s="12">
        <v>120.2</v>
      </c>
      <c r="BL30" s="14">
        <f t="shared" si="20"/>
        <v>119.7</v>
      </c>
      <c r="BM30" s="20">
        <v>2.1630615640598956</v>
      </c>
      <c r="BN30" s="12">
        <v>117.7</v>
      </c>
      <c r="BO30" s="14">
        <f t="shared" si="21"/>
        <v>117.16666666666667</v>
      </c>
      <c r="BP30" s="20">
        <v>2.2939677145284643</v>
      </c>
      <c r="BQ30" s="12">
        <v>112</v>
      </c>
      <c r="BR30" s="14">
        <f t="shared" si="22"/>
        <v>110.66666666666667</v>
      </c>
      <c r="BS30" s="20">
        <v>1.9642857142857166</v>
      </c>
      <c r="BT30" s="12">
        <v>116.3</v>
      </c>
      <c r="BU30" s="14">
        <f t="shared" si="23"/>
        <v>115.86666666666667</v>
      </c>
      <c r="BV30" s="20">
        <v>1.3757523645743839</v>
      </c>
      <c r="BW30" s="12">
        <v>121.4</v>
      </c>
      <c r="BX30" s="14">
        <f t="shared" si="24"/>
        <v>120.83333333333333</v>
      </c>
      <c r="BY30" s="20">
        <v>0.49423393739702987</v>
      </c>
      <c r="BZ30" s="12">
        <v>112.3</v>
      </c>
      <c r="CA30" s="14">
        <f t="shared" si="25"/>
        <v>111.66666666666667</v>
      </c>
      <c r="CB30" s="20">
        <v>0.62333036509350215</v>
      </c>
      <c r="CC30" s="12">
        <v>116.1</v>
      </c>
      <c r="CD30" s="14">
        <f t="shared" si="26"/>
        <v>115.3</v>
      </c>
      <c r="CE30" s="20">
        <v>1.5503875968992347</v>
      </c>
      <c r="CF30" s="12">
        <v>121.6</v>
      </c>
      <c r="CG30" s="14">
        <f t="shared" si="27"/>
        <v>120.83333333333333</v>
      </c>
      <c r="CH30" s="27">
        <v>2.0559210526315792</v>
      </c>
    </row>
    <row r="31" spans="1:86" x14ac:dyDescent="0.3">
      <c r="A31" s="11" t="s">
        <v>35</v>
      </c>
      <c r="B31" s="12">
        <v>2015</v>
      </c>
      <c r="C31" s="11" t="s">
        <v>42</v>
      </c>
      <c r="D31" s="11">
        <f t="shared" si="0"/>
        <v>6</v>
      </c>
      <c r="E31" s="12">
        <v>123.9</v>
      </c>
      <c r="F31" s="14">
        <f t="shared" si="1"/>
        <v>123.66666666666667</v>
      </c>
      <c r="G31" s="32">
        <v>8.0710250201771042E-2</v>
      </c>
      <c r="H31" s="12">
        <v>131.80000000000001</v>
      </c>
      <c r="I31" s="14">
        <f t="shared" si="2"/>
        <v>128.73333333333335</v>
      </c>
      <c r="J31" s="20">
        <v>-0.22761760242792969</v>
      </c>
      <c r="K31" s="12">
        <v>121.6</v>
      </c>
      <c r="L31" s="14">
        <f t="shared" si="3"/>
        <v>117</v>
      </c>
      <c r="M31" s="20">
        <v>0.32894736842105732</v>
      </c>
      <c r="N31" s="12">
        <v>128.19999999999999</v>
      </c>
      <c r="O31" s="14">
        <f t="shared" si="4"/>
        <v>127.36666666666666</v>
      </c>
      <c r="P31" s="20">
        <v>0.39001560062402496</v>
      </c>
      <c r="Q31" s="12">
        <v>111.1</v>
      </c>
      <c r="R31" s="14">
        <f t="shared" si="5"/>
        <v>110.03333333333335</v>
      </c>
      <c r="S31" s="20">
        <v>2.1602160216021655</v>
      </c>
      <c r="T31" s="12">
        <v>132.80000000000001</v>
      </c>
      <c r="U31" s="14">
        <f t="shared" si="6"/>
        <v>132.63333333333335</v>
      </c>
      <c r="V31" s="20">
        <v>0.37650602409638551</v>
      </c>
      <c r="W31" s="12">
        <v>139.1</v>
      </c>
      <c r="X31" s="14">
        <f t="shared" si="7"/>
        <v>132.86666666666667</v>
      </c>
      <c r="Y31" s="20">
        <v>1.222142343637683</v>
      </c>
      <c r="Z31" s="12">
        <v>137.4</v>
      </c>
      <c r="AA31" s="14">
        <f t="shared" si="8"/>
        <v>130.9</v>
      </c>
      <c r="AB31" s="20">
        <v>-2.6200873362445374</v>
      </c>
      <c r="AC31" s="12">
        <v>94.1</v>
      </c>
      <c r="AD31" s="14">
        <f t="shared" si="9"/>
        <v>95.033333333333346</v>
      </c>
      <c r="AE31" s="20">
        <v>0</v>
      </c>
      <c r="AF31" s="12">
        <v>125.5</v>
      </c>
      <c r="AG31" s="14">
        <f t="shared" si="10"/>
        <v>123.76666666666667</v>
      </c>
      <c r="AH31" s="20">
        <v>-1.6733067729083622</v>
      </c>
      <c r="AI31" s="12">
        <v>119.8</v>
      </c>
      <c r="AJ31" s="14">
        <f t="shared" si="11"/>
        <v>119.16666666666667</v>
      </c>
      <c r="AK31" s="20">
        <v>1.0016694490818054</v>
      </c>
      <c r="AL31" s="12">
        <v>130.9</v>
      </c>
      <c r="AM31" s="14">
        <f t="shared" si="12"/>
        <v>129.93333333333331</v>
      </c>
      <c r="AN31" s="20">
        <v>0.6111535523300099</v>
      </c>
      <c r="AO31" s="12">
        <v>127.3</v>
      </c>
      <c r="AP31" s="14">
        <f t="shared" si="13"/>
        <v>125.43333333333334</v>
      </c>
      <c r="AQ31" s="20">
        <v>0.15710919088766917</v>
      </c>
      <c r="AR31" s="12">
        <v>129.19999999999999</v>
      </c>
      <c r="AS31" s="14">
        <f t="shared" si="14"/>
        <v>128</v>
      </c>
      <c r="AT31" s="20">
        <v>0.15479876160992034</v>
      </c>
      <c r="AU31" s="12">
        <v>126.4</v>
      </c>
      <c r="AV31" s="14">
        <f t="shared" si="15"/>
        <v>125.5</v>
      </c>
      <c r="AW31" s="20">
        <v>1.8987341772151944</v>
      </c>
      <c r="AX31" s="12">
        <v>122</v>
      </c>
      <c r="AY31" s="14">
        <f t="shared" si="16"/>
        <v>121.36666666666667</v>
      </c>
      <c r="AZ31" s="20">
        <v>2.8688524590163933</v>
      </c>
      <c r="BA31" s="12">
        <v>125.7</v>
      </c>
      <c r="BB31" s="14">
        <f t="shared" si="17"/>
        <v>124.83333333333333</v>
      </c>
      <c r="BC31" s="20">
        <v>2.0684168655529107</v>
      </c>
      <c r="BD31" s="11" t="s">
        <v>74</v>
      </c>
      <c r="BE31" s="11">
        <v>119</v>
      </c>
      <c r="BF31" s="14">
        <f t="shared" si="18"/>
        <v>119.26666666666667</v>
      </c>
      <c r="BG31" s="20">
        <v>0.75630252100840811</v>
      </c>
      <c r="BH31" s="12">
        <v>119.8</v>
      </c>
      <c r="BI31" s="14">
        <f t="shared" si="19"/>
        <v>119.23333333333333</v>
      </c>
      <c r="BJ31" s="20">
        <v>2.6711185308848107</v>
      </c>
      <c r="BK31" s="12">
        <v>121.1</v>
      </c>
      <c r="BL31" s="14">
        <f t="shared" si="20"/>
        <v>120.33333333333333</v>
      </c>
      <c r="BM31" s="20">
        <v>1.5689512799339438</v>
      </c>
      <c r="BN31" s="12">
        <v>118.5</v>
      </c>
      <c r="BO31" s="14">
        <f t="shared" si="21"/>
        <v>117.76666666666667</v>
      </c>
      <c r="BP31" s="20">
        <v>1.9409282700421919</v>
      </c>
      <c r="BQ31" s="12">
        <v>112.9</v>
      </c>
      <c r="BR31" s="14">
        <f t="shared" si="22"/>
        <v>111.66666666666667</v>
      </c>
      <c r="BS31" s="20">
        <v>1.0628875110717348</v>
      </c>
      <c r="BT31" s="12">
        <v>116.9</v>
      </c>
      <c r="BU31" s="14">
        <f t="shared" si="23"/>
        <v>116.36666666666667</v>
      </c>
      <c r="BV31" s="20">
        <v>0.94097519247219352</v>
      </c>
      <c r="BW31" s="12">
        <v>123.1</v>
      </c>
      <c r="BX31" s="14">
        <f t="shared" si="24"/>
        <v>121.83333333333333</v>
      </c>
      <c r="BY31" s="20">
        <v>-0.16246953696181043</v>
      </c>
      <c r="BZ31" s="12">
        <v>112.8</v>
      </c>
      <c r="CA31" s="14">
        <f t="shared" si="25"/>
        <v>112.26666666666667</v>
      </c>
      <c r="CB31" s="20">
        <v>-8.8652482269498512E-2</v>
      </c>
      <c r="CC31" s="12">
        <v>117</v>
      </c>
      <c r="CD31" s="14">
        <f t="shared" si="26"/>
        <v>116.06666666666666</v>
      </c>
      <c r="CE31" s="20">
        <v>0.94017094017093528</v>
      </c>
      <c r="CF31" s="12">
        <v>123</v>
      </c>
      <c r="CG31" s="14">
        <f t="shared" si="27"/>
        <v>121.76666666666667</v>
      </c>
      <c r="CH31" s="27">
        <v>1.3821138211382138</v>
      </c>
    </row>
    <row r="32" spans="1:86" x14ac:dyDescent="0.3">
      <c r="A32" s="11" t="s">
        <v>35</v>
      </c>
      <c r="B32" s="12">
        <v>2015</v>
      </c>
      <c r="C32" s="11" t="s">
        <v>44</v>
      </c>
      <c r="D32" s="11">
        <f t="shared" si="0"/>
        <v>7</v>
      </c>
      <c r="E32" s="12">
        <v>123.7</v>
      </c>
      <c r="F32" s="14">
        <f t="shared" si="1"/>
        <v>123.73333333333333</v>
      </c>
      <c r="G32" s="32">
        <v>0.80840743734842369</v>
      </c>
      <c r="H32" s="12">
        <v>132.5</v>
      </c>
      <c r="I32" s="14">
        <f t="shared" si="2"/>
        <v>130.76666666666668</v>
      </c>
      <c r="J32" s="20">
        <v>-0.90566037735848193</v>
      </c>
      <c r="K32" s="12">
        <v>121</v>
      </c>
      <c r="L32" s="14">
        <f t="shared" si="3"/>
        <v>119.2</v>
      </c>
      <c r="M32" s="20">
        <v>0.24793388429751828</v>
      </c>
      <c r="N32" s="12">
        <v>128.30000000000001</v>
      </c>
      <c r="O32" s="14">
        <f t="shared" si="4"/>
        <v>127.93333333333334</v>
      </c>
      <c r="P32" s="20">
        <v>0.38971161340607946</v>
      </c>
      <c r="Q32" s="12">
        <v>110.9</v>
      </c>
      <c r="R32" s="14">
        <f t="shared" si="5"/>
        <v>110.59999999999998</v>
      </c>
      <c r="S32" s="20">
        <v>2.7953110910730334</v>
      </c>
      <c r="T32" s="12">
        <v>133.1</v>
      </c>
      <c r="U32" s="14">
        <f t="shared" si="6"/>
        <v>132.83333333333334</v>
      </c>
      <c r="V32" s="20">
        <v>0.82644628099173123</v>
      </c>
      <c r="W32" s="12">
        <v>145.1</v>
      </c>
      <c r="X32" s="14">
        <f t="shared" si="7"/>
        <v>138.36666666666667</v>
      </c>
      <c r="Y32" s="20">
        <v>5.85802894555479</v>
      </c>
      <c r="Z32" s="12">
        <v>139.1</v>
      </c>
      <c r="AA32" s="14">
        <f t="shared" si="8"/>
        <v>135.66666666666666</v>
      </c>
      <c r="AB32" s="20">
        <v>-0.86268871315599471</v>
      </c>
      <c r="AC32" s="12">
        <v>91.3</v>
      </c>
      <c r="AD32" s="14">
        <f t="shared" si="9"/>
        <v>93.566666666666663</v>
      </c>
      <c r="AE32" s="20">
        <v>1.9715224534501612</v>
      </c>
      <c r="AF32" s="12">
        <v>126.1</v>
      </c>
      <c r="AG32" s="14">
        <f t="shared" si="10"/>
        <v>125</v>
      </c>
      <c r="AH32" s="20">
        <v>-1.7446471054718389</v>
      </c>
      <c r="AI32" s="12">
        <v>119.9</v>
      </c>
      <c r="AJ32" s="14">
        <f t="shared" si="11"/>
        <v>119.63333333333333</v>
      </c>
      <c r="AK32" s="20">
        <v>1.3344453711426141</v>
      </c>
      <c r="AL32" s="12">
        <v>131.4</v>
      </c>
      <c r="AM32" s="14">
        <f t="shared" si="12"/>
        <v>130.70000000000002</v>
      </c>
      <c r="AN32" s="20">
        <v>0.83713850837138071</v>
      </c>
      <c r="AO32" s="12">
        <v>128.19999999999999</v>
      </c>
      <c r="AP32" s="14">
        <f t="shared" si="13"/>
        <v>126.83333333333333</v>
      </c>
      <c r="AQ32" s="20">
        <v>1.2480499219968977</v>
      </c>
      <c r="AR32" s="12">
        <v>130.4</v>
      </c>
      <c r="AS32" s="14">
        <f t="shared" si="14"/>
        <v>129.16666666666666</v>
      </c>
      <c r="AT32" s="20">
        <v>-0.23006134969326023</v>
      </c>
      <c r="AU32" s="12">
        <v>126.7</v>
      </c>
      <c r="AV32" s="14">
        <f t="shared" si="15"/>
        <v>126.16666666666667</v>
      </c>
      <c r="AW32" s="20">
        <v>2.2099447513812134</v>
      </c>
      <c r="AX32" s="12">
        <v>122.3</v>
      </c>
      <c r="AY32" s="14">
        <f t="shared" si="16"/>
        <v>121.86666666666667</v>
      </c>
      <c r="AZ32" s="20">
        <v>3.2706459525756335</v>
      </c>
      <c r="BA32" s="12">
        <v>126.1</v>
      </c>
      <c r="BB32" s="14">
        <f t="shared" si="17"/>
        <v>125.5</v>
      </c>
      <c r="BC32" s="20">
        <v>2.2997620935765313</v>
      </c>
      <c r="BD32" s="11" t="s">
        <v>75</v>
      </c>
      <c r="BE32" s="11">
        <v>119.9</v>
      </c>
      <c r="BF32" s="14">
        <f t="shared" si="18"/>
        <v>119.5</v>
      </c>
      <c r="BG32" s="20">
        <v>0.8340283569641368</v>
      </c>
      <c r="BH32" s="12">
        <v>120.1</v>
      </c>
      <c r="BI32" s="14">
        <f t="shared" si="19"/>
        <v>119.7</v>
      </c>
      <c r="BJ32" s="20">
        <v>3.0807660283097444</v>
      </c>
      <c r="BK32" s="12">
        <v>121.3</v>
      </c>
      <c r="BL32" s="14">
        <f t="shared" si="20"/>
        <v>120.86666666666667</v>
      </c>
      <c r="BM32" s="20">
        <v>1.9785655399835167</v>
      </c>
      <c r="BN32" s="12">
        <v>119</v>
      </c>
      <c r="BO32" s="14">
        <f t="shared" si="21"/>
        <v>118.39999999999999</v>
      </c>
      <c r="BP32" s="20">
        <v>1.7647058823529362</v>
      </c>
      <c r="BQ32" s="12">
        <v>112.7</v>
      </c>
      <c r="BR32" s="14">
        <f t="shared" si="22"/>
        <v>112.53333333333335</v>
      </c>
      <c r="BS32" s="20">
        <v>0.79858030168588423</v>
      </c>
      <c r="BT32" s="12">
        <v>117.2</v>
      </c>
      <c r="BU32" s="14">
        <f t="shared" si="23"/>
        <v>116.8</v>
      </c>
      <c r="BV32" s="20">
        <v>1.109215017064844</v>
      </c>
      <c r="BW32" s="12">
        <v>124.4</v>
      </c>
      <c r="BX32" s="14">
        <f t="shared" si="24"/>
        <v>122.96666666666665</v>
      </c>
      <c r="BY32" s="20">
        <v>-0.64308681672026635</v>
      </c>
      <c r="BZ32" s="12">
        <v>112.3</v>
      </c>
      <c r="CA32" s="14">
        <f t="shared" si="25"/>
        <v>112.46666666666665</v>
      </c>
      <c r="CB32" s="20">
        <v>0.1780943900267167</v>
      </c>
      <c r="CC32" s="12">
        <v>117.2</v>
      </c>
      <c r="CD32" s="14">
        <f t="shared" si="26"/>
        <v>116.76666666666667</v>
      </c>
      <c r="CE32" s="20">
        <v>0.85324232081911267</v>
      </c>
      <c r="CF32" s="12">
        <v>123.6</v>
      </c>
      <c r="CG32" s="14">
        <f t="shared" si="27"/>
        <v>122.73333333333333</v>
      </c>
      <c r="CH32" s="27">
        <v>2.0226537216828482</v>
      </c>
    </row>
    <row r="33" spans="1:86" x14ac:dyDescent="0.3">
      <c r="A33" s="11" t="s">
        <v>35</v>
      </c>
      <c r="B33" s="12">
        <v>2015</v>
      </c>
      <c r="C33" s="11" t="s">
        <v>46</v>
      </c>
      <c r="D33" s="11">
        <f t="shared" si="0"/>
        <v>8</v>
      </c>
      <c r="E33" s="12">
        <v>124.2</v>
      </c>
      <c r="F33" s="14">
        <f t="shared" si="1"/>
        <v>123.93333333333334</v>
      </c>
      <c r="G33" s="32">
        <v>0.7246376811594134</v>
      </c>
      <c r="H33" s="12">
        <v>131.4</v>
      </c>
      <c r="I33" s="14">
        <f t="shared" si="2"/>
        <v>131.9</v>
      </c>
      <c r="J33" s="20">
        <v>-0.22831050228311367</v>
      </c>
      <c r="K33" s="12">
        <v>120.1</v>
      </c>
      <c r="L33" s="14">
        <f t="shared" si="3"/>
        <v>120.89999999999999</v>
      </c>
      <c r="M33" s="20">
        <v>0.49958368026645172</v>
      </c>
      <c r="N33" s="12">
        <v>128.5</v>
      </c>
      <c r="O33" s="14">
        <f t="shared" si="4"/>
        <v>128.33333333333334</v>
      </c>
      <c r="P33" s="20">
        <v>0.54474708171205344</v>
      </c>
      <c r="Q33" s="12">
        <v>111.4</v>
      </c>
      <c r="R33" s="14">
        <f t="shared" si="5"/>
        <v>111.13333333333333</v>
      </c>
      <c r="S33" s="20">
        <v>2.9622980251346474</v>
      </c>
      <c r="T33" s="12">
        <v>132.30000000000001</v>
      </c>
      <c r="U33" s="14">
        <f t="shared" si="6"/>
        <v>132.73333333333332</v>
      </c>
      <c r="V33" s="20">
        <v>0</v>
      </c>
      <c r="W33" s="12">
        <v>157.6</v>
      </c>
      <c r="X33" s="14">
        <f t="shared" si="7"/>
        <v>147.26666666666665</v>
      </c>
      <c r="Y33" s="20">
        <v>0.82487309644670781</v>
      </c>
      <c r="Z33" s="12">
        <v>144</v>
      </c>
      <c r="AA33" s="14">
        <f t="shared" si="8"/>
        <v>140.16666666666666</v>
      </c>
      <c r="AB33" s="20">
        <v>-1.3194444444444484</v>
      </c>
      <c r="AC33" s="12">
        <v>90.5</v>
      </c>
      <c r="AD33" s="14">
        <f t="shared" si="9"/>
        <v>91.966666666666654</v>
      </c>
      <c r="AE33" s="20">
        <v>2.2099447513812152</v>
      </c>
      <c r="AF33" s="12">
        <v>126.8</v>
      </c>
      <c r="AG33" s="14">
        <f t="shared" si="10"/>
        <v>126.13333333333333</v>
      </c>
      <c r="AH33" s="20">
        <v>-1.1041009463722331</v>
      </c>
      <c r="AI33" s="12">
        <v>120.4</v>
      </c>
      <c r="AJ33" s="14">
        <f t="shared" si="11"/>
        <v>120.03333333333335</v>
      </c>
      <c r="AK33" s="20">
        <v>1.2458471760797343</v>
      </c>
      <c r="AL33" s="12">
        <v>132.1</v>
      </c>
      <c r="AM33" s="14">
        <f t="shared" si="12"/>
        <v>131.46666666666667</v>
      </c>
      <c r="AN33" s="20">
        <v>0.45420136260408356</v>
      </c>
      <c r="AO33" s="12">
        <v>130.30000000000001</v>
      </c>
      <c r="AP33" s="14">
        <f t="shared" si="13"/>
        <v>128.6</v>
      </c>
      <c r="AQ33" s="20">
        <v>0.53722179585570884</v>
      </c>
      <c r="AR33" s="12">
        <v>131.19999999999999</v>
      </c>
      <c r="AS33" s="14">
        <f t="shared" si="14"/>
        <v>130.26666666666668</v>
      </c>
      <c r="AT33" s="20">
        <v>-0.15243902439023527</v>
      </c>
      <c r="AU33" s="12">
        <v>127.2</v>
      </c>
      <c r="AV33" s="14">
        <f t="shared" si="15"/>
        <v>126.76666666666667</v>
      </c>
      <c r="AW33" s="20">
        <v>2.5157232704402537</v>
      </c>
      <c r="AX33" s="12">
        <v>122.9</v>
      </c>
      <c r="AY33" s="14">
        <f t="shared" si="16"/>
        <v>122.40000000000002</v>
      </c>
      <c r="AZ33" s="20">
        <v>3.1733116354759892</v>
      </c>
      <c r="BA33" s="12">
        <v>126.6</v>
      </c>
      <c r="BB33" s="14">
        <f t="shared" si="17"/>
        <v>126.13333333333333</v>
      </c>
      <c r="BC33" s="20">
        <v>2.6066350710900568</v>
      </c>
      <c r="BD33" s="11" t="s">
        <v>76</v>
      </c>
      <c r="BE33" s="11">
        <v>120.9</v>
      </c>
      <c r="BF33" s="14">
        <f t="shared" si="18"/>
        <v>119.93333333333334</v>
      </c>
      <c r="BG33" s="20">
        <v>0.57899090157153732</v>
      </c>
      <c r="BH33" s="12">
        <v>120.6</v>
      </c>
      <c r="BI33" s="14">
        <f t="shared" si="19"/>
        <v>120.16666666666667</v>
      </c>
      <c r="BJ33" s="20">
        <v>2.5704809286898911</v>
      </c>
      <c r="BK33" s="12">
        <v>122</v>
      </c>
      <c r="BL33" s="14">
        <f t="shared" si="20"/>
        <v>121.46666666666665</v>
      </c>
      <c r="BM33" s="20">
        <v>2.0491803278688523</v>
      </c>
      <c r="BN33" s="12">
        <v>119.4</v>
      </c>
      <c r="BO33" s="14">
        <f t="shared" si="21"/>
        <v>118.96666666666665</v>
      </c>
      <c r="BP33" s="20">
        <v>1.675041876046901</v>
      </c>
      <c r="BQ33" s="12">
        <v>111.7</v>
      </c>
      <c r="BR33" s="14">
        <f t="shared" si="22"/>
        <v>112.43333333333334</v>
      </c>
      <c r="BS33" s="20">
        <v>1.8800358102059034</v>
      </c>
      <c r="BT33" s="12">
        <v>117.8</v>
      </c>
      <c r="BU33" s="14">
        <f t="shared" si="23"/>
        <v>117.30000000000001</v>
      </c>
      <c r="BV33" s="20">
        <v>1.5280135823429517</v>
      </c>
      <c r="BW33" s="12">
        <v>125.1</v>
      </c>
      <c r="BX33" s="14">
        <f t="shared" si="24"/>
        <v>124.2</v>
      </c>
      <c r="BY33" s="20">
        <v>-0.47961630695443191</v>
      </c>
      <c r="BZ33" s="12">
        <v>112.3</v>
      </c>
      <c r="CA33" s="14">
        <f t="shared" si="25"/>
        <v>112.46666666666665</v>
      </c>
      <c r="CB33" s="20">
        <v>1.2466607301870043</v>
      </c>
      <c r="CC33" s="12">
        <v>117.2</v>
      </c>
      <c r="CD33" s="14">
        <f t="shared" si="26"/>
        <v>117.13333333333333</v>
      </c>
      <c r="CE33" s="20">
        <v>1.3651877133105754</v>
      </c>
      <c r="CF33" s="12">
        <v>124.8</v>
      </c>
      <c r="CG33" s="14">
        <f t="shared" si="27"/>
        <v>123.8</v>
      </c>
      <c r="CH33" s="27">
        <v>1.7628205128205152</v>
      </c>
    </row>
    <row r="34" spans="1:86" x14ac:dyDescent="0.3">
      <c r="A34" s="11" t="s">
        <v>35</v>
      </c>
      <c r="B34" s="12">
        <v>2015</v>
      </c>
      <c r="C34" s="11" t="s">
        <v>48</v>
      </c>
      <c r="D34" s="11">
        <f t="shared" si="0"/>
        <v>9</v>
      </c>
      <c r="E34" s="12">
        <v>124.6</v>
      </c>
      <c r="F34" s="14">
        <f t="shared" si="1"/>
        <v>124.16666666666667</v>
      </c>
      <c r="G34" s="32">
        <v>0.80256821829855551</v>
      </c>
      <c r="H34" s="12">
        <v>130.4</v>
      </c>
      <c r="I34" s="14">
        <f t="shared" si="2"/>
        <v>131.43333333333331</v>
      </c>
      <c r="J34" s="20">
        <v>0</v>
      </c>
      <c r="K34" s="12">
        <v>118.7</v>
      </c>
      <c r="L34" s="14">
        <f t="shared" si="3"/>
        <v>119.93333333333334</v>
      </c>
      <c r="M34" s="20">
        <v>1.7691659646166757</v>
      </c>
      <c r="N34" s="12">
        <v>128.9</v>
      </c>
      <c r="O34" s="14">
        <f t="shared" si="4"/>
        <v>128.56666666666669</v>
      </c>
      <c r="P34" s="20">
        <v>0.38789759503491078</v>
      </c>
      <c r="Q34" s="12">
        <v>111.9</v>
      </c>
      <c r="R34" s="14">
        <f t="shared" si="5"/>
        <v>111.40000000000002</v>
      </c>
      <c r="S34" s="20">
        <v>3.4852546916890002</v>
      </c>
      <c r="T34" s="12">
        <v>128.4</v>
      </c>
      <c r="U34" s="14">
        <f t="shared" si="6"/>
        <v>131.26666666666665</v>
      </c>
      <c r="V34" s="20">
        <v>3.7383177570093324</v>
      </c>
      <c r="W34" s="12">
        <v>162.19999999999999</v>
      </c>
      <c r="X34" s="14">
        <f t="shared" si="7"/>
        <v>154.96666666666667</v>
      </c>
      <c r="Y34" s="20">
        <v>-2.7743526510480891</v>
      </c>
      <c r="Z34" s="12">
        <v>150</v>
      </c>
      <c r="AA34" s="14">
        <f t="shared" si="8"/>
        <v>144.36666666666667</v>
      </c>
      <c r="AB34" s="20">
        <v>2.7999999999999923</v>
      </c>
      <c r="AC34" s="12">
        <v>90.4</v>
      </c>
      <c r="AD34" s="14">
        <f t="shared" si="9"/>
        <v>90.733333333333348</v>
      </c>
      <c r="AE34" s="20">
        <v>3.6504424778761027</v>
      </c>
      <c r="AF34" s="12">
        <v>128.4</v>
      </c>
      <c r="AG34" s="14">
        <f t="shared" si="10"/>
        <v>127.09999999999998</v>
      </c>
      <c r="AH34" s="20">
        <v>-1.4018691588785135</v>
      </c>
      <c r="AI34" s="12">
        <v>120.7</v>
      </c>
      <c r="AJ34" s="14">
        <f t="shared" si="11"/>
        <v>120.33333333333333</v>
      </c>
      <c r="AK34" s="20">
        <v>1.3256006628003267</v>
      </c>
      <c r="AL34" s="12">
        <v>132.5</v>
      </c>
      <c r="AM34" s="14">
        <f t="shared" si="12"/>
        <v>132</v>
      </c>
      <c r="AN34" s="20">
        <v>0.45283018867924096</v>
      </c>
      <c r="AO34" s="12">
        <v>131.19999999999999</v>
      </c>
      <c r="AP34" s="14">
        <f t="shared" si="13"/>
        <v>129.9</v>
      </c>
      <c r="AQ34" s="20">
        <v>0.4573170731707491</v>
      </c>
      <c r="AR34" s="12">
        <v>132</v>
      </c>
      <c r="AS34" s="14">
        <f t="shared" si="14"/>
        <v>131.20000000000002</v>
      </c>
      <c r="AT34" s="20">
        <v>-0.37878787878787878</v>
      </c>
      <c r="AU34" s="12">
        <v>127.9</v>
      </c>
      <c r="AV34" s="14">
        <f t="shared" si="15"/>
        <v>127.26666666666667</v>
      </c>
      <c r="AW34" s="20">
        <v>2.5019546520719222</v>
      </c>
      <c r="AX34" s="12">
        <v>123.4</v>
      </c>
      <c r="AY34" s="14">
        <f t="shared" si="16"/>
        <v>122.86666666666667</v>
      </c>
      <c r="AZ34" s="20">
        <v>3.1604538087520186</v>
      </c>
      <c r="BA34" s="12">
        <v>127.2</v>
      </c>
      <c r="BB34" s="14">
        <f t="shared" si="17"/>
        <v>126.63333333333333</v>
      </c>
      <c r="BC34" s="20">
        <v>2.6729559748427603</v>
      </c>
      <c r="BD34" s="11" t="s">
        <v>77</v>
      </c>
      <c r="BE34" s="11">
        <v>121.6</v>
      </c>
      <c r="BF34" s="14">
        <f t="shared" si="18"/>
        <v>120.8</v>
      </c>
      <c r="BG34" s="20">
        <v>0.65789473684211464</v>
      </c>
      <c r="BH34" s="12">
        <v>120.4</v>
      </c>
      <c r="BI34" s="14">
        <f t="shared" si="19"/>
        <v>120.36666666666667</v>
      </c>
      <c r="BJ34" s="20">
        <v>3.3222591362126241</v>
      </c>
      <c r="BK34" s="12">
        <v>122.6</v>
      </c>
      <c r="BL34" s="14">
        <f t="shared" si="20"/>
        <v>121.96666666666665</v>
      </c>
      <c r="BM34" s="20">
        <v>2.0391517128874388</v>
      </c>
      <c r="BN34" s="12">
        <v>119.8</v>
      </c>
      <c r="BO34" s="14">
        <f t="shared" si="21"/>
        <v>119.39999999999999</v>
      </c>
      <c r="BP34" s="20">
        <v>1.8363939899833079</v>
      </c>
      <c r="BQ34" s="12">
        <v>111.3</v>
      </c>
      <c r="BR34" s="14">
        <f t="shared" si="22"/>
        <v>111.89999999999999</v>
      </c>
      <c r="BS34" s="20">
        <v>2.2461814914645104</v>
      </c>
      <c r="BT34" s="12">
        <v>118.3</v>
      </c>
      <c r="BU34" s="14">
        <f t="shared" si="23"/>
        <v>117.76666666666667</v>
      </c>
      <c r="BV34" s="20">
        <v>1.5215553677092115</v>
      </c>
      <c r="BW34" s="12">
        <v>125.7</v>
      </c>
      <c r="BX34" s="14">
        <f t="shared" si="24"/>
        <v>125.06666666666666</v>
      </c>
      <c r="BY34" s="20">
        <v>-0.47732696897375382</v>
      </c>
      <c r="BZ34" s="12">
        <v>113.4</v>
      </c>
      <c r="CA34" s="14">
        <f t="shared" si="25"/>
        <v>112.66666666666667</v>
      </c>
      <c r="CB34" s="20">
        <v>0.70546737213403621</v>
      </c>
      <c r="CC34" s="12">
        <v>117.5</v>
      </c>
      <c r="CD34" s="14">
        <f t="shared" si="26"/>
        <v>117.3</v>
      </c>
      <c r="CE34" s="20">
        <v>1.4468085106383004</v>
      </c>
      <c r="CF34" s="12">
        <v>125.4</v>
      </c>
      <c r="CG34" s="14">
        <f t="shared" si="27"/>
        <v>124.59999999999998</v>
      </c>
      <c r="CH34" s="27">
        <v>1.8341307814992003</v>
      </c>
    </row>
    <row r="35" spans="1:86" x14ac:dyDescent="0.3">
      <c r="A35" s="11" t="s">
        <v>35</v>
      </c>
      <c r="B35" s="12">
        <v>2015</v>
      </c>
      <c r="C35" s="11" t="s">
        <v>50</v>
      </c>
      <c r="D35" s="11">
        <f t="shared" si="0"/>
        <v>10</v>
      </c>
      <c r="E35" s="12">
        <v>125</v>
      </c>
      <c r="F35" s="14">
        <f t="shared" si="1"/>
        <v>124.60000000000001</v>
      </c>
      <c r="G35" s="32">
        <v>0.87999999999999534</v>
      </c>
      <c r="H35" s="12">
        <v>129.80000000000001</v>
      </c>
      <c r="I35" s="14">
        <f t="shared" si="2"/>
        <v>130.53333333333333</v>
      </c>
      <c r="J35" s="20">
        <v>0.61633281972263709</v>
      </c>
      <c r="K35" s="12">
        <v>118.9</v>
      </c>
      <c r="L35" s="14">
        <f t="shared" si="3"/>
        <v>119.23333333333335</v>
      </c>
      <c r="M35" s="20">
        <v>2.3549201009251446</v>
      </c>
      <c r="N35" s="12">
        <v>129.1</v>
      </c>
      <c r="O35" s="14">
        <f t="shared" si="4"/>
        <v>128.83333333333334</v>
      </c>
      <c r="P35" s="20">
        <v>0.30983733539891994</v>
      </c>
      <c r="Q35" s="12">
        <v>113.3</v>
      </c>
      <c r="R35" s="14">
        <f t="shared" si="5"/>
        <v>112.2</v>
      </c>
      <c r="S35" s="20">
        <v>3.9717563989408649</v>
      </c>
      <c r="T35" s="12">
        <v>129</v>
      </c>
      <c r="U35" s="14">
        <f t="shared" si="6"/>
        <v>129.9</v>
      </c>
      <c r="V35" s="20">
        <v>2.4031007751937938</v>
      </c>
      <c r="W35" s="12">
        <v>160.4</v>
      </c>
      <c r="X35" s="14">
        <f t="shared" si="7"/>
        <v>160.06666666666663</v>
      </c>
      <c r="Y35" s="20">
        <v>-3.2418952618453969</v>
      </c>
      <c r="Z35" s="12">
        <v>165.3</v>
      </c>
      <c r="AA35" s="14">
        <f t="shared" si="8"/>
        <v>153.1</v>
      </c>
      <c r="AB35" s="20">
        <v>-2.7223230490018149</v>
      </c>
      <c r="AC35" s="12">
        <v>92.3</v>
      </c>
      <c r="AD35" s="14">
        <f t="shared" si="9"/>
        <v>91.066666666666663</v>
      </c>
      <c r="AE35" s="20">
        <v>2.3835319609967529</v>
      </c>
      <c r="AF35" s="12">
        <v>129.69999999999999</v>
      </c>
      <c r="AG35" s="14">
        <f t="shared" si="10"/>
        <v>128.29999999999998</v>
      </c>
      <c r="AH35" s="20">
        <v>-1.0794140323824035</v>
      </c>
      <c r="AI35" s="12">
        <v>121.1</v>
      </c>
      <c r="AJ35" s="14">
        <f t="shared" si="11"/>
        <v>120.73333333333335</v>
      </c>
      <c r="AK35" s="20">
        <v>1.6515276630883566</v>
      </c>
      <c r="AL35" s="12">
        <v>133</v>
      </c>
      <c r="AM35" s="14">
        <f t="shared" si="12"/>
        <v>132.53333333333333</v>
      </c>
      <c r="AN35" s="20">
        <v>0.90225563909773576</v>
      </c>
      <c r="AO35" s="12">
        <v>132.1</v>
      </c>
      <c r="AP35" s="14">
        <f t="shared" si="13"/>
        <v>131.20000000000002</v>
      </c>
      <c r="AQ35" s="20">
        <v>0.22710068130205255</v>
      </c>
      <c r="AR35" s="12">
        <v>132.5</v>
      </c>
      <c r="AS35" s="14">
        <f t="shared" si="14"/>
        <v>131.9</v>
      </c>
      <c r="AT35" s="20">
        <v>-0.22641509433963125</v>
      </c>
      <c r="AU35" s="12">
        <v>128.5</v>
      </c>
      <c r="AV35" s="14">
        <f t="shared" si="15"/>
        <v>127.86666666666667</v>
      </c>
      <c r="AW35" s="20">
        <v>2.8015564202334584</v>
      </c>
      <c r="AX35" s="12">
        <v>123.8</v>
      </c>
      <c r="AY35" s="14">
        <f t="shared" si="16"/>
        <v>123.36666666666667</v>
      </c>
      <c r="AZ35" s="20">
        <v>3.5541195476575056</v>
      </c>
      <c r="BA35" s="12">
        <v>127.8</v>
      </c>
      <c r="BB35" s="14">
        <f t="shared" si="17"/>
        <v>127.2</v>
      </c>
      <c r="BC35" s="20">
        <v>2.8951486697965594</v>
      </c>
      <c r="BD35" s="11" t="s">
        <v>78</v>
      </c>
      <c r="BE35" s="11">
        <v>122.4</v>
      </c>
      <c r="BF35" s="14">
        <f t="shared" si="18"/>
        <v>121.63333333333333</v>
      </c>
      <c r="BG35" s="20">
        <v>0.40849673202614384</v>
      </c>
      <c r="BH35" s="12">
        <v>120.8</v>
      </c>
      <c r="BI35" s="14">
        <f t="shared" si="19"/>
        <v>120.60000000000001</v>
      </c>
      <c r="BJ35" s="20">
        <v>3.9735099337748316</v>
      </c>
      <c r="BK35" s="12">
        <v>123</v>
      </c>
      <c r="BL35" s="14">
        <f t="shared" si="20"/>
        <v>122.53333333333335</v>
      </c>
      <c r="BM35" s="20">
        <v>2.1138211382113776</v>
      </c>
      <c r="BN35" s="12">
        <v>120.4</v>
      </c>
      <c r="BO35" s="14">
        <f t="shared" si="21"/>
        <v>119.86666666666667</v>
      </c>
      <c r="BP35" s="20">
        <v>1.827242524916934</v>
      </c>
      <c r="BQ35" s="12">
        <v>111.4</v>
      </c>
      <c r="BR35" s="14">
        <f t="shared" si="22"/>
        <v>111.46666666666665</v>
      </c>
      <c r="BS35" s="20">
        <v>2.33393177737881</v>
      </c>
      <c r="BT35" s="12">
        <v>118.7</v>
      </c>
      <c r="BU35" s="14">
        <f t="shared" si="23"/>
        <v>118.26666666666667</v>
      </c>
      <c r="BV35" s="20">
        <v>1.8534119629317631</v>
      </c>
      <c r="BW35" s="12">
        <v>125.9</v>
      </c>
      <c r="BX35" s="14">
        <f t="shared" si="24"/>
        <v>125.56666666666668</v>
      </c>
      <c r="BY35" s="20">
        <v>-7.9428117553620753E-2</v>
      </c>
      <c r="BZ35" s="12">
        <v>113.9</v>
      </c>
      <c r="CA35" s="14">
        <f t="shared" si="25"/>
        <v>113.2</v>
      </c>
      <c r="CB35" s="20">
        <v>0.26338893766461557</v>
      </c>
      <c r="CC35" s="12">
        <v>117.9</v>
      </c>
      <c r="CD35" s="14">
        <f t="shared" si="26"/>
        <v>117.53333333333335</v>
      </c>
      <c r="CE35" s="20">
        <v>1.4418999151823482</v>
      </c>
      <c r="CF35" s="12">
        <v>126.1</v>
      </c>
      <c r="CG35" s="14">
        <f t="shared" si="27"/>
        <v>125.43333333333332</v>
      </c>
      <c r="CH35" s="27">
        <v>1.7446471054718613</v>
      </c>
    </row>
    <row r="36" spans="1:86" x14ac:dyDescent="0.3">
      <c r="A36" s="11" t="s">
        <v>35</v>
      </c>
      <c r="B36" s="12">
        <v>2015</v>
      </c>
      <c r="C36" s="11" t="s">
        <v>53</v>
      </c>
      <c r="D36" s="11">
        <f t="shared" si="0"/>
        <v>11</v>
      </c>
      <c r="E36" s="12">
        <v>125.4</v>
      </c>
      <c r="F36" s="14">
        <f t="shared" ref="F36:F67" si="28">AVERAGE(E34:E36)</f>
        <v>125</v>
      </c>
      <c r="G36" s="32">
        <v>0.71770334928228985</v>
      </c>
      <c r="H36" s="12">
        <v>130.30000000000001</v>
      </c>
      <c r="I36" s="14">
        <f t="shared" ref="I36:I67" si="29">AVERAGE(H34:H36)</f>
        <v>130.16666666666669</v>
      </c>
      <c r="J36" s="20">
        <v>0.76745970836531074</v>
      </c>
      <c r="K36" s="12">
        <v>121.6</v>
      </c>
      <c r="L36" s="14">
        <f t="shared" ref="L36:L67" si="30">AVERAGE(K34:K36)</f>
        <v>119.73333333333335</v>
      </c>
      <c r="M36" s="20">
        <v>1.3980263157894761</v>
      </c>
      <c r="N36" s="12">
        <v>129.19999999999999</v>
      </c>
      <c r="O36" s="14">
        <f t="shared" ref="O36:O67" si="31">AVERAGE(N34:N36)</f>
        <v>129.06666666666666</v>
      </c>
      <c r="P36" s="20">
        <v>0.46439628482973905</v>
      </c>
      <c r="Q36" s="12">
        <v>114.9</v>
      </c>
      <c r="R36" s="14">
        <f t="shared" ref="R36:R67" si="32">AVERAGE(Q34:Q36)</f>
        <v>113.36666666666667</v>
      </c>
      <c r="S36" s="20">
        <v>2.9590948651000795</v>
      </c>
      <c r="T36" s="12">
        <v>128.19999999999999</v>
      </c>
      <c r="U36" s="14">
        <f t="shared" ref="U36:U67" si="33">AVERAGE(T34:T36)</f>
        <v>128.53333333333333</v>
      </c>
      <c r="V36" s="20">
        <v>2.6521060842433744</v>
      </c>
      <c r="W36" s="12">
        <v>158.4</v>
      </c>
      <c r="X36" s="14">
        <f t="shared" ref="X36:X67" si="34">AVERAGE(W34:W36)</f>
        <v>160.33333333333334</v>
      </c>
      <c r="Y36" s="20">
        <v>-8.143939393939398</v>
      </c>
      <c r="Z36" s="12">
        <v>171.2</v>
      </c>
      <c r="AA36" s="14">
        <f t="shared" ref="AA36:AA67" si="35">AVERAGE(Z34:Z36)</f>
        <v>162.16666666666666</v>
      </c>
      <c r="AB36" s="20">
        <v>-5.3154205607476603</v>
      </c>
      <c r="AC36" s="12">
        <v>93.3</v>
      </c>
      <c r="AD36" s="14">
        <f t="shared" ref="AD36:AD67" si="36">AVERAGE(AC34:AC36)</f>
        <v>92</v>
      </c>
      <c r="AE36" s="20">
        <v>2.2508038585209094</v>
      </c>
      <c r="AF36" s="12">
        <v>131.19999999999999</v>
      </c>
      <c r="AG36" s="14">
        <f t="shared" ref="AG36:AG67" si="37">AVERAGE(AF34:AF36)</f>
        <v>129.76666666666668</v>
      </c>
      <c r="AH36" s="20">
        <v>-1.7530487804877919</v>
      </c>
      <c r="AI36" s="12">
        <v>121.7</v>
      </c>
      <c r="AJ36" s="14">
        <f t="shared" ref="AJ36:AJ67" si="38">AVERAGE(AI34:AI36)</f>
        <v>121.16666666666667</v>
      </c>
      <c r="AK36" s="20">
        <v>1.3147082990961334</v>
      </c>
      <c r="AL36" s="12">
        <v>134</v>
      </c>
      <c r="AM36" s="14">
        <f t="shared" ref="AM36:AM67" si="39">AVERAGE(AL34:AL36)</f>
        <v>133.16666666666666</v>
      </c>
      <c r="AN36" s="20">
        <v>0.82089552238805552</v>
      </c>
      <c r="AO36" s="12">
        <v>132.69999999999999</v>
      </c>
      <c r="AP36" s="14">
        <f t="shared" ref="AP36:AP67" si="40">AVERAGE(AO34:AO36)</f>
        <v>131.99999999999997</v>
      </c>
      <c r="AQ36" s="20">
        <v>-0.97965335342877402</v>
      </c>
      <c r="AR36" s="12">
        <v>133.6</v>
      </c>
      <c r="AS36" s="14">
        <f t="shared" ref="AS36:AS67" si="41">AVERAGE(AR34:AR36)</f>
        <v>132.70000000000002</v>
      </c>
      <c r="AT36" s="20">
        <v>-0.37425149700598803</v>
      </c>
      <c r="AU36" s="12">
        <v>129.30000000000001</v>
      </c>
      <c r="AV36" s="14">
        <f t="shared" ref="AV36:AV67" si="42">AVERAGE(AU34:AU36)</f>
        <v>128.56666666666666</v>
      </c>
      <c r="AW36" s="20">
        <v>2.474864655839125</v>
      </c>
      <c r="AX36" s="12">
        <v>124.5</v>
      </c>
      <c r="AY36" s="14">
        <f t="shared" ref="AY36:AY67" si="43">AVERAGE(AX34:AX36)</f>
        <v>123.89999999999999</v>
      </c>
      <c r="AZ36" s="20">
        <v>3.2128514056224895</v>
      </c>
      <c r="BA36" s="12">
        <v>128.6</v>
      </c>
      <c r="BB36" s="14">
        <f t="shared" ref="BB36:BB67" si="44">AVERAGE(BA34:BA36)</f>
        <v>127.86666666666667</v>
      </c>
      <c r="BC36" s="20">
        <v>2.5660964230171159</v>
      </c>
      <c r="BD36" s="11" t="s">
        <v>79</v>
      </c>
      <c r="BE36" s="11">
        <v>122.9</v>
      </c>
      <c r="BF36" s="14">
        <f t="shared" ref="BF36:BF67" si="45">AVERAGE(BE34:BE36)</f>
        <v>122.3</v>
      </c>
      <c r="BG36" s="20">
        <v>-0.40683482506102525</v>
      </c>
      <c r="BH36" s="12">
        <v>121.6</v>
      </c>
      <c r="BI36" s="14">
        <f t="shared" ref="BI36:BI67" si="46">AVERAGE(BH34:BH36)</f>
        <v>120.93333333333332</v>
      </c>
      <c r="BJ36" s="20">
        <v>3.3717105263157965</v>
      </c>
      <c r="BK36" s="12">
        <v>123.4</v>
      </c>
      <c r="BL36" s="14">
        <f t="shared" ref="BL36:BL67" si="47">AVERAGE(BK34:BK36)</f>
        <v>123</v>
      </c>
      <c r="BM36" s="20">
        <v>2.1069692058346794</v>
      </c>
      <c r="BN36" s="12">
        <v>120.9</v>
      </c>
      <c r="BO36" s="14">
        <f t="shared" ref="BO36:BO67" si="48">AVERAGE(BN34:BN36)</f>
        <v>120.36666666666667</v>
      </c>
      <c r="BP36" s="20">
        <v>1.8196856906534231</v>
      </c>
      <c r="BQ36" s="12">
        <v>111.5</v>
      </c>
      <c r="BR36" s="14">
        <f t="shared" ref="BR36:BR67" si="49">AVERAGE(BQ34:BQ36)</f>
        <v>111.39999999999999</v>
      </c>
      <c r="BS36" s="20">
        <v>2.2421524663677128</v>
      </c>
      <c r="BT36" s="12">
        <v>119.2</v>
      </c>
      <c r="BU36" s="14">
        <f t="shared" ref="BU36:BU67" si="50">AVERAGE(BT34:BT36)</f>
        <v>118.73333333333333</v>
      </c>
      <c r="BV36" s="20">
        <v>2.0134228187919394</v>
      </c>
      <c r="BW36" s="12">
        <v>126.3</v>
      </c>
      <c r="BX36" s="14">
        <f t="shared" ref="BX36:BX67" si="51">AVERAGE(BW34:BW36)</f>
        <v>125.96666666666668</v>
      </c>
      <c r="BY36" s="20">
        <v>-0.55423594615993887</v>
      </c>
      <c r="BZ36" s="12">
        <v>113.8</v>
      </c>
      <c r="CA36" s="14">
        <f t="shared" ref="CA36:CA67" si="52">AVERAGE(BZ34:BZ36)</f>
        <v>113.7</v>
      </c>
      <c r="CB36" s="20">
        <v>0.26362038664323123</v>
      </c>
      <c r="CC36" s="12">
        <v>118.1</v>
      </c>
      <c r="CD36" s="14">
        <f t="shared" ref="CD36:CD67" si="53">AVERAGE(CC34:CC36)</f>
        <v>117.83333333333333</v>
      </c>
      <c r="CE36" s="20">
        <v>1.4394580863674877</v>
      </c>
      <c r="CF36" s="12">
        <v>126.6</v>
      </c>
      <c r="CG36" s="14">
        <f t="shared" ref="CG36:CG67" si="54">AVERAGE(CF34:CF36)</f>
        <v>126.03333333333335</v>
      </c>
      <c r="CH36" s="27">
        <v>1.0268562401263912</v>
      </c>
    </row>
    <row r="37" spans="1:86" x14ac:dyDescent="0.3">
      <c r="A37" s="11" t="s">
        <v>35</v>
      </c>
      <c r="B37" s="12">
        <v>2015</v>
      </c>
      <c r="C37" s="11" t="s">
        <v>55</v>
      </c>
      <c r="D37" s="11">
        <f t="shared" si="0"/>
        <v>12</v>
      </c>
      <c r="E37" s="12">
        <v>125.7</v>
      </c>
      <c r="F37" s="14">
        <f t="shared" si="28"/>
        <v>125.36666666666667</v>
      </c>
      <c r="G37" s="32">
        <v>0.87509944311853161</v>
      </c>
      <c r="H37" s="12">
        <v>131.4</v>
      </c>
      <c r="I37" s="14">
        <f t="shared" si="29"/>
        <v>130.5</v>
      </c>
      <c r="J37" s="20">
        <v>1.369863013698617</v>
      </c>
      <c r="K37" s="12">
        <v>124.8</v>
      </c>
      <c r="L37" s="14">
        <f t="shared" si="30"/>
        <v>121.76666666666667</v>
      </c>
      <c r="M37" s="20">
        <v>1.3621794871794894</v>
      </c>
      <c r="N37" s="12">
        <v>129.4</v>
      </c>
      <c r="O37" s="14">
        <f t="shared" si="31"/>
        <v>129.23333333333332</v>
      </c>
      <c r="P37" s="20">
        <v>0.69551777434312645</v>
      </c>
      <c r="Q37" s="12">
        <v>115.3</v>
      </c>
      <c r="R37" s="14">
        <f t="shared" si="32"/>
        <v>114.5</v>
      </c>
      <c r="S37" s="20">
        <v>3.1222896790980124</v>
      </c>
      <c r="T37" s="12">
        <v>126.6</v>
      </c>
      <c r="U37" s="14">
        <f t="shared" si="33"/>
        <v>127.93333333333332</v>
      </c>
      <c r="V37" s="20">
        <v>3.9494470774091628</v>
      </c>
      <c r="W37" s="12">
        <v>146.69999999999999</v>
      </c>
      <c r="X37" s="14">
        <f t="shared" si="34"/>
        <v>155.16666666666666</v>
      </c>
      <c r="Y37" s="20">
        <v>-4.498977505112471</v>
      </c>
      <c r="Z37" s="12">
        <v>171.5</v>
      </c>
      <c r="AA37" s="14">
        <f t="shared" si="35"/>
        <v>169.33333333333334</v>
      </c>
      <c r="AB37" s="20">
        <v>-4.4897959183673404</v>
      </c>
      <c r="AC37" s="12">
        <v>94.5</v>
      </c>
      <c r="AD37" s="14">
        <f t="shared" si="36"/>
        <v>93.366666666666674</v>
      </c>
      <c r="AE37" s="20">
        <v>3.3862433862433892</v>
      </c>
      <c r="AF37" s="12">
        <v>132.1</v>
      </c>
      <c r="AG37" s="14">
        <f t="shared" si="37"/>
        <v>131</v>
      </c>
      <c r="AH37" s="20">
        <v>-1.8925056775170326</v>
      </c>
      <c r="AI37" s="12">
        <v>122</v>
      </c>
      <c r="AJ37" s="14">
        <f t="shared" si="38"/>
        <v>121.60000000000001</v>
      </c>
      <c r="AK37" s="20">
        <v>1.8852459016393419</v>
      </c>
      <c r="AL37" s="12">
        <v>134.69999999999999</v>
      </c>
      <c r="AM37" s="14">
        <f t="shared" si="39"/>
        <v>133.9</v>
      </c>
      <c r="AN37" s="20">
        <v>0.89086859688197273</v>
      </c>
      <c r="AO37" s="12">
        <v>131.4</v>
      </c>
      <c r="AP37" s="14">
        <f t="shared" si="40"/>
        <v>132.06666666666663</v>
      </c>
      <c r="AQ37" s="20">
        <v>0</v>
      </c>
      <c r="AR37" s="12">
        <v>134.5</v>
      </c>
      <c r="AS37" s="14">
        <f t="shared" si="41"/>
        <v>133.53333333333333</v>
      </c>
      <c r="AT37" s="20">
        <v>-0.66914498141264356</v>
      </c>
      <c r="AU37" s="12">
        <v>129.69999999999999</v>
      </c>
      <c r="AV37" s="14">
        <f t="shared" si="42"/>
        <v>129.16666666666666</v>
      </c>
      <c r="AW37" s="20">
        <v>2.6985350809560527</v>
      </c>
      <c r="AX37" s="12">
        <v>124.8</v>
      </c>
      <c r="AY37" s="14">
        <f t="shared" si="43"/>
        <v>124.36666666666667</v>
      </c>
      <c r="AZ37" s="20">
        <v>3.2852564102564172</v>
      </c>
      <c r="BA37" s="12">
        <v>129</v>
      </c>
      <c r="BB37" s="14">
        <f t="shared" si="44"/>
        <v>128.46666666666667</v>
      </c>
      <c r="BC37" s="20">
        <v>2.7906976744186003</v>
      </c>
      <c r="BD37" s="11" t="s">
        <v>78</v>
      </c>
      <c r="BE37" s="11">
        <v>122.4</v>
      </c>
      <c r="BF37" s="14">
        <f t="shared" si="45"/>
        <v>122.56666666666668</v>
      </c>
      <c r="BG37" s="20">
        <v>0.81699346405228768</v>
      </c>
      <c r="BH37" s="12">
        <v>122</v>
      </c>
      <c r="BI37" s="14">
        <f t="shared" si="46"/>
        <v>121.46666666666665</v>
      </c>
      <c r="BJ37" s="20">
        <v>3.4426229508196746</v>
      </c>
      <c r="BK37" s="12">
        <v>123.6</v>
      </c>
      <c r="BL37" s="14">
        <f t="shared" si="47"/>
        <v>123.33333333333333</v>
      </c>
      <c r="BM37" s="20">
        <v>2.4271844660194173</v>
      </c>
      <c r="BN37" s="12">
        <v>121.4</v>
      </c>
      <c r="BO37" s="14">
        <f t="shared" si="48"/>
        <v>120.90000000000002</v>
      </c>
      <c r="BP37" s="20">
        <v>1.89456342668863</v>
      </c>
      <c r="BQ37" s="12">
        <v>111.5</v>
      </c>
      <c r="BR37" s="14">
        <f t="shared" si="49"/>
        <v>111.46666666666665</v>
      </c>
      <c r="BS37" s="20">
        <v>1.8834080717488737</v>
      </c>
      <c r="BT37" s="12">
        <v>119.6</v>
      </c>
      <c r="BU37" s="14">
        <f t="shared" si="50"/>
        <v>119.16666666666667</v>
      </c>
      <c r="BV37" s="20">
        <v>1.5050167224080364</v>
      </c>
      <c r="BW37" s="12">
        <v>126.2</v>
      </c>
      <c r="BX37" s="14">
        <f t="shared" si="51"/>
        <v>126.13333333333333</v>
      </c>
      <c r="BY37" s="20">
        <v>0</v>
      </c>
      <c r="BZ37" s="12">
        <v>113.7</v>
      </c>
      <c r="CA37" s="14">
        <f t="shared" si="52"/>
        <v>113.8</v>
      </c>
      <c r="CB37" s="20">
        <v>1.0554089709762557</v>
      </c>
      <c r="CC37" s="12">
        <v>118.3</v>
      </c>
      <c r="CD37" s="14">
        <f t="shared" si="53"/>
        <v>118.10000000000001</v>
      </c>
      <c r="CE37" s="20">
        <v>1.5215553677092115</v>
      </c>
      <c r="CF37" s="12">
        <v>126.1</v>
      </c>
      <c r="CG37" s="14">
        <f t="shared" si="54"/>
        <v>126.26666666666665</v>
      </c>
      <c r="CH37" s="27">
        <v>1.5860428231562251</v>
      </c>
    </row>
    <row r="38" spans="1:86" x14ac:dyDescent="0.3">
      <c r="A38" s="11" t="s">
        <v>35</v>
      </c>
      <c r="B38" s="12">
        <v>2016</v>
      </c>
      <c r="C38" s="11" t="s">
        <v>31</v>
      </c>
      <c r="D38" s="11">
        <f t="shared" si="0"/>
        <v>1</v>
      </c>
      <c r="E38" s="12">
        <v>126.1</v>
      </c>
      <c r="F38" s="14">
        <f t="shared" si="28"/>
        <v>125.73333333333335</v>
      </c>
      <c r="G38" s="32">
        <v>0.79302141157811257</v>
      </c>
      <c r="H38" s="12">
        <v>134.1</v>
      </c>
      <c r="I38" s="14">
        <f t="shared" si="29"/>
        <v>131.93333333333337</v>
      </c>
      <c r="J38" s="20">
        <v>-0.29828486204325555</v>
      </c>
      <c r="K38" s="12">
        <v>128.6</v>
      </c>
      <c r="L38" s="14">
        <f t="shared" si="30"/>
        <v>125</v>
      </c>
      <c r="M38" s="20">
        <v>-0.69984447900465896</v>
      </c>
      <c r="N38" s="12">
        <v>129.9</v>
      </c>
      <c r="O38" s="14">
        <f t="shared" si="31"/>
        <v>129.5</v>
      </c>
      <c r="P38" s="20">
        <v>0.61585835257889376</v>
      </c>
      <c r="Q38" s="12">
        <v>115.5</v>
      </c>
      <c r="R38" s="14">
        <f t="shared" si="32"/>
        <v>115.23333333333333</v>
      </c>
      <c r="S38" s="20">
        <v>2.5974025974025974</v>
      </c>
      <c r="T38" s="12">
        <v>125.7</v>
      </c>
      <c r="U38" s="14">
        <f t="shared" si="33"/>
        <v>126.83333333333333</v>
      </c>
      <c r="V38" s="20">
        <v>3.7390612569610204</v>
      </c>
      <c r="W38" s="12">
        <v>141.5</v>
      </c>
      <c r="X38" s="14">
        <f t="shared" si="34"/>
        <v>148.86666666666667</v>
      </c>
      <c r="Y38" s="20">
        <v>-7.4911660777385123</v>
      </c>
      <c r="Z38" s="12">
        <v>170.7</v>
      </c>
      <c r="AA38" s="14">
        <f t="shared" si="35"/>
        <v>171.13333333333333</v>
      </c>
      <c r="AB38" s="20">
        <v>-4.6280023432923123</v>
      </c>
      <c r="AC38" s="12">
        <v>97.4</v>
      </c>
      <c r="AD38" s="14">
        <f t="shared" si="36"/>
        <v>95.066666666666677</v>
      </c>
      <c r="AE38" s="20">
        <v>1.3347022587268964</v>
      </c>
      <c r="AF38" s="12">
        <v>132.9</v>
      </c>
      <c r="AG38" s="14">
        <f t="shared" si="37"/>
        <v>132.06666666666663</v>
      </c>
      <c r="AH38" s="20">
        <v>-1.7306245297216039</v>
      </c>
      <c r="AI38" s="12">
        <v>122.7</v>
      </c>
      <c r="AJ38" s="14">
        <f t="shared" si="38"/>
        <v>122.13333333333333</v>
      </c>
      <c r="AK38" s="20">
        <v>1.7114914425427827</v>
      </c>
      <c r="AL38" s="12">
        <v>135.30000000000001</v>
      </c>
      <c r="AM38" s="14">
        <f t="shared" si="39"/>
        <v>134.66666666666666</v>
      </c>
      <c r="AN38" s="20">
        <v>0.81300813008129658</v>
      </c>
      <c r="AO38" s="12">
        <v>131.30000000000001</v>
      </c>
      <c r="AP38" s="14">
        <f t="shared" si="40"/>
        <v>131.80000000000001</v>
      </c>
      <c r="AQ38" s="20">
        <v>-0.76161462300076155</v>
      </c>
      <c r="AR38" s="12">
        <v>135.19999999999999</v>
      </c>
      <c r="AS38" s="14">
        <f t="shared" si="41"/>
        <v>134.43333333333334</v>
      </c>
      <c r="AT38" s="20">
        <v>-0.59171597633134831</v>
      </c>
      <c r="AU38" s="12">
        <v>130.30000000000001</v>
      </c>
      <c r="AV38" s="14">
        <f t="shared" si="42"/>
        <v>129.76666666666668</v>
      </c>
      <c r="AW38" s="20">
        <v>2.7628549501151145</v>
      </c>
      <c r="AX38" s="12">
        <v>125.1</v>
      </c>
      <c r="AY38" s="14">
        <f t="shared" si="43"/>
        <v>124.8</v>
      </c>
      <c r="AZ38" s="20">
        <v>3.7569944044764325</v>
      </c>
      <c r="BA38" s="12">
        <v>129.5</v>
      </c>
      <c r="BB38" s="14">
        <f t="shared" si="44"/>
        <v>129.03333333333333</v>
      </c>
      <c r="BC38" s="20">
        <v>3.0115830115830162</v>
      </c>
      <c r="BD38" s="11" t="s">
        <v>80</v>
      </c>
      <c r="BE38" s="11">
        <v>123.4</v>
      </c>
      <c r="BF38" s="14">
        <f t="shared" si="45"/>
        <v>122.90000000000002</v>
      </c>
      <c r="BG38" s="20">
        <v>0.81037277147487841</v>
      </c>
      <c r="BH38" s="12">
        <v>122.7</v>
      </c>
      <c r="BI38" s="14">
        <f t="shared" si="46"/>
        <v>122.10000000000001</v>
      </c>
      <c r="BJ38" s="20">
        <v>3.9119804400977976</v>
      </c>
      <c r="BK38" s="12">
        <v>124.2</v>
      </c>
      <c r="BL38" s="14">
        <f t="shared" si="47"/>
        <v>123.73333333333333</v>
      </c>
      <c r="BM38" s="20">
        <v>2.3349436392914584</v>
      </c>
      <c r="BN38" s="12">
        <v>122</v>
      </c>
      <c r="BO38" s="14">
        <f t="shared" si="48"/>
        <v>121.43333333333334</v>
      </c>
      <c r="BP38" s="20">
        <v>1.8852459016393419</v>
      </c>
      <c r="BQ38" s="12">
        <v>111.1</v>
      </c>
      <c r="BR38" s="14">
        <f t="shared" si="49"/>
        <v>111.36666666666667</v>
      </c>
      <c r="BS38" s="20">
        <v>2.5202520252025304</v>
      </c>
      <c r="BT38" s="12">
        <v>119.8</v>
      </c>
      <c r="BU38" s="14">
        <f t="shared" si="50"/>
        <v>119.53333333333335</v>
      </c>
      <c r="BV38" s="20">
        <v>2.0868113522537564</v>
      </c>
      <c r="BW38" s="12">
        <v>126.3</v>
      </c>
      <c r="BX38" s="14">
        <f t="shared" si="51"/>
        <v>126.26666666666667</v>
      </c>
      <c r="BY38" s="20">
        <v>0.63341250989706832</v>
      </c>
      <c r="BZ38" s="12">
        <v>114.5</v>
      </c>
      <c r="CA38" s="14">
        <f t="shared" si="52"/>
        <v>114</v>
      </c>
      <c r="CB38" s="20">
        <v>2.008733624454146</v>
      </c>
      <c r="CC38" s="12">
        <v>118.5</v>
      </c>
      <c r="CD38" s="14">
        <f t="shared" si="53"/>
        <v>118.3</v>
      </c>
      <c r="CE38" s="20">
        <v>2.0253164556962076</v>
      </c>
      <c r="CF38" s="12">
        <v>126.3</v>
      </c>
      <c r="CG38" s="14">
        <f t="shared" si="54"/>
        <v>126.33333333333333</v>
      </c>
      <c r="CH38" s="27">
        <v>1.2668250197941477</v>
      </c>
    </row>
    <row r="39" spans="1:86" x14ac:dyDescent="0.3">
      <c r="A39" s="11" t="s">
        <v>35</v>
      </c>
      <c r="B39" s="12">
        <v>2016</v>
      </c>
      <c r="C39" s="11" t="s">
        <v>36</v>
      </c>
      <c r="D39" s="11">
        <f t="shared" si="0"/>
        <v>2</v>
      </c>
      <c r="E39" s="12">
        <v>126.4</v>
      </c>
      <c r="F39" s="14">
        <f t="shared" si="28"/>
        <v>126.06666666666668</v>
      </c>
      <c r="G39" s="32">
        <v>0.71202531645568945</v>
      </c>
      <c r="H39" s="12">
        <v>134.19999999999999</v>
      </c>
      <c r="I39" s="14">
        <f t="shared" si="29"/>
        <v>133.23333333333332</v>
      </c>
      <c r="J39" s="20">
        <v>0.14903129657229292</v>
      </c>
      <c r="K39" s="12">
        <v>128.69999999999999</v>
      </c>
      <c r="L39" s="14">
        <f t="shared" si="30"/>
        <v>127.36666666666666</v>
      </c>
      <c r="M39" s="20">
        <v>-2.7972027972027931</v>
      </c>
      <c r="N39" s="12">
        <v>130.30000000000001</v>
      </c>
      <c r="O39" s="14">
        <f t="shared" si="31"/>
        <v>129.86666666666667</v>
      </c>
      <c r="P39" s="20">
        <v>0.15349194167305341</v>
      </c>
      <c r="Q39" s="12">
        <v>114.8</v>
      </c>
      <c r="R39" s="14">
        <f t="shared" si="32"/>
        <v>115.2</v>
      </c>
      <c r="S39" s="20">
        <v>3.0487804878048781</v>
      </c>
      <c r="T39" s="12">
        <v>124.9</v>
      </c>
      <c r="U39" s="14">
        <f t="shared" si="33"/>
        <v>125.73333333333335</v>
      </c>
      <c r="V39" s="20">
        <v>5.4443554843874962</v>
      </c>
      <c r="W39" s="12">
        <v>130.30000000000001</v>
      </c>
      <c r="X39" s="14">
        <f t="shared" si="34"/>
        <v>139.5</v>
      </c>
      <c r="Y39" s="20">
        <v>0.30698388334610682</v>
      </c>
      <c r="Z39" s="12">
        <v>167.4</v>
      </c>
      <c r="AA39" s="14">
        <f t="shared" si="35"/>
        <v>169.86666666666667</v>
      </c>
      <c r="AB39" s="20">
        <v>-3.7037037037037139</v>
      </c>
      <c r="AC39" s="12">
        <v>98.8</v>
      </c>
      <c r="AD39" s="14">
        <f t="shared" si="36"/>
        <v>96.899999999999991</v>
      </c>
      <c r="AE39" s="20">
        <v>1.6194331983805754</v>
      </c>
      <c r="AF39" s="12">
        <v>133.6</v>
      </c>
      <c r="AG39" s="14">
        <f t="shared" si="37"/>
        <v>132.86666666666667</v>
      </c>
      <c r="AH39" s="20">
        <v>-2.0958083832335204</v>
      </c>
      <c r="AI39" s="12">
        <v>123</v>
      </c>
      <c r="AJ39" s="14">
        <f t="shared" si="38"/>
        <v>122.56666666666666</v>
      </c>
      <c r="AK39" s="20">
        <v>1.5447154471544762</v>
      </c>
      <c r="AL39" s="12">
        <v>135.80000000000001</v>
      </c>
      <c r="AM39" s="14">
        <f t="shared" si="39"/>
        <v>135.26666666666668</v>
      </c>
      <c r="AN39" s="20">
        <v>0.88365243004417415</v>
      </c>
      <c r="AO39" s="12">
        <v>129.9</v>
      </c>
      <c r="AP39" s="14">
        <f t="shared" si="40"/>
        <v>130.86666666666667</v>
      </c>
      <c r="AQ39" s="20">
        <v>0.38491147036181672</v>
      </c>
      <c r="AR39" s="12">
        <v>135.9</v>
      </c>
      <c r="AS39" s="14">
        <f t="shared" si="41"/>
        <v>135.20000000000002</v>
      </c>
      <c r="AT39" s="20">
        <v>-0.66225165562914323</v>
      </c>
      <c r="AU39" s="12">
        <v>130.9</v>
      </c>
      <c r="AV39" s="14">
        <f t="shared" si="42"/>
        <v>130.29999999999998</v>
      </c>
      <c r="AW39" s="20">
        <v>2.6737967914438503</v>
      </c>
      <c r="AX39" s="12">
        <v>125.8</v>
      </c>
      <c r="AY39" s="14">
        <f t="shared" si="43"/>
        <v>125.23333333333333</v>
      </c>
      <c r="AZ39" s="20">
        <v>3.4976152623211383</v>
      </c>
      <c r="BA39" s="12">
        <v>130.19999999999999</v>
      </c>
      <c r="BB39" s="14">
        <f t="shared" si="44"/>
        <v>129.56666666666666</v>
      </c>
      <c r="BC39" s="20">
        <v>2.7649769585253634</v>
      </c>
      <c r="BD39" s="11" t="s">
        <v>81</v>
      </c>
      <c r="BE39" s="11">
        <v>124.4</v>
      </c>
      <c r="BF39" s="14">
        <f t="shared" si="45"/>
        <v>123.40000000000002</v>
      </c>
      <c r="BG39" s="20">
        <v>0.40192926045016075</v>
      </c>
      <c r="BH39" s="12">
        <v>123.1</v>
      </c>
      <c r="BI39" s="14">
        <f t="shared" si="46"/>
        <v>122.59999999999998</v>
      </c>
      <c r="BJ39" s="20">
        <v>3.168155970755488</v>
      </c>
      <c r="BK39" s="12">
        <v>124.6</v>
      </c>
      <c r="BL39" s="14">
        <f t="shared" si="47"/>
        <v>124.13333333333333</v>
      </c>
      <c r="BM39" s="20">
        <v>2.4879614767255287</v>
      </c>
      <c r="BN39" s="12">
        <v>122.5</v>
      </c>
      <c r="BO39" s="14">
        <f t="shared" si="48"/>
        <v>121.96666666666665</v>
      </c>
      <c r="BP39" s="20">
        <v>1.8775510204081609</v>
      </c>
      <c r="BQ39" s="12">
        <v>111.4</v>
      </c>
      <c r="BR39" s="14">
        <f t="shared" si="49"/>
        <v>111.33333333333333</v>
      </c>
      <c r="BS39" s="20">
        <v>1.9748653500897564</v>
      </c>
      <c r="BT39" s="12">
        <v>120.3</v>
      </c>
      <c r="BU39" s="14">
        <f t="shared" si="50"/>
        <v>119.89999999999999</v>
      </c>
      <c r="BV39" s="20">
        <v>1.8287614297589385</v>
      </c>
      <c r="BW39" s="12">
        <v>126.6</v>
      </c>
      <c r="BX39" s="14">
        <f t="shared" si="51"/>
        <v>126.36666666666667</v>
      </c>
      <c r="BY39" s="20">
        <v>0.71090047393365385</v>
      </c>
      <c r="BZ39" s="12">
        <v>116.6</v>
      </c>
      <c r="CA39" s="14">
        <f t="shared" si="52"/>
        <v>114.93333333333332</v>
      </c>
      <c r="CB39" s="20">
        <v>0.68610634648371471</v>
      </c>
      <c r="CC39" s="12">
        <v>119.1</v>
      </c>
      <c r="CD39" s="14">
        <f t="shared" si="53"/>
        <v>118.63333333333333</v>
      </c>
      <c r="CE39" s="20">
        <v>1.6792611251049538</v>
      </c>
      <c r="CF39" s="12">
        <v>126</v>
      </c>
      <c r="CG39" s="14">
        <f t="shared" si="54"/>
        <v>126.13333333333333</v>
      </c>
      <c r="CH39" s="27">
        <v>1.5873015873015872</v>
      </c>
    </row>
    <row r="40" spans="1:86" x14ac:dyDescent="0.3">
      <c r="A40" s="11" t="s">
        <v>35</v>
      </c>
      <c r="B40" s="12">
        <v>2016</v>
      </c>
      <c r="C40" s="11" t="s">
        <v>38</v>
      </c>
      <c r="D40" s="11">
        <f t="shared" si="0"/>
        <v>3</v>
      </c>
      <c r="E40" s="12">
        <v>126.5</v>
      </c>
      <c r="F40" s="14">
        <f t="shared" si="28"/>
        <v>126.33333333333333</v>
      </c>
      <c r="G40" s="32">
        <v>0.71146245059288982</v>
      </c>
      <c r="H40" s="12">
        <v>135.1</v>
      </c>
      <c r="I40" s="14">
        <f t="shared" si="29"/>
        <v>134.46666666666667</v>
      </c>
      <c r="J40" s="20">
        <v>0.22205773501111128</v>
      </c>
      <c r="K40" s="12">
        <v>124.6</v>
      </c>
      <c r="L40" s="14">
        <f t="shared" si="30"/>
        <v>127.3</v>
      </c>
      <c r="M40" s="20">
        <v>-0.9630818619582574</v>
      </c>
      <c r="N40" s="12">
        <v>130.19999999999999</v>
      </c>
      <c r="O40" s="14">
        <f t="shared" si="31"/>
        <v>130.13333333333335</v>
      </c>
      <c r="P40" s="20">
        <v>0.84485407066053986</v>
      </c>
      <c r="Q40" s="12">
        <v>114.5</v>
      </c>
      <c r="R40" s="14">
        <f t="shared" si="32"/>
        <v>114.93333333333334</v>
      </c>
      <c r="S40" s="20">
        <v>3.2314410480349371</v>
      </c>
      <c r="T40" s="12">
        <v>126.2</v>
      </c>
      <c r="U40" s="14">
        <f t="shared" si="33"/>
        <v>125.60000000000001</v>
      </c>
      <c r="V40" s="20">
        <v>9.4294770206022118</v>
      </c>
      <c r="W40" s="12">
        <v>129.80000000000001</v>
      </c>
      <c r="X40" s="14">
        <f t="shared" si="34"/>
        <v>133.86666666666667</v>
      </c>
      <c r="Y40" s="20">
        <v>3.3127889060092315</v>
      </c>
      <c r="Z40" s="12">
        <v>164.3</v>
      </c>
      <c r="AA40" s="14">
        <f t="shared" si="35"/>
        <v>167.46666666666667</v>
      </c>
      <c r="AB40" s="20">
        <v>-0.97382836275107887</v>
      </c>
      <c r="AC40" s="12">
        <v>100.9</v>
      </c>
      <c r="AD40" s="14">
        <f t="shared" si="36"/>
        <v>99.033333333333346</v>
      </c>
      <c r="AE40" s="20">
        <v>4.0634291377601528</v>
      </c>
      <c r="AF40" s="12">
        <v>133.9</v>
      </c>
      <c r="AG40" s="14">
        <f t="shared" si="37"/>
        <v>133.46666666666667</v>
      </c>
      <c r="AH40" s="20">
        <v>-1.8670649738610903</v>
      </c>
      <c r="AI40" s="12">
        <v>123.1</v>
      </c>
      <c r="AJ40" s="14">
        <f t="shared" si="38"/>
        <v>122.93333333333332</v>
      </c>
      <c r="AK40" s="20">
        <v>1.8683996750609353</v>
      </c>
      <c r="AL40" s="12">
        <v>136.30000000000001</v>
      </c>
      <c r="AM40" s="14">
        <f t="shared" si="39"/>
        <v>135.80000000000001</v>
      </c>
      <c r="AN40" s="20">
        <v>0.8070432868672005</v>
      </c>
      <c r="AO40" s="12">
        <v>129.80000000000001</v>
      </c>
      <c r="AP40" s="14">
        <f t="shared" si="40"/>
        <v>130.33333333333334</v>
      </c>
      <c r="AQ40" s="20">
        <v>1.5408320493066254</v>
      </c>
      <c r="AR40" s="12">
        <v>136.5</v>
      </c>
      <c r="AS40" s="14">
        <f t="shared" si="41"/>
        <v>135.86666666666667</v>
      </c>
      <c r="AT40" s="20">
        <v>-0.73260073260073255</v>
      </c>
      <c r="AU40" s="12">
        <v>131.30000000000001</v>
      </c>
      <c r="AV40" s="14">
        <f t="shared" si="42"/>
        <v>130.83333333333334</v>
      </c>
      <c r="AW40" s="20">
        <v>2.8179741051028091</v>
      </c>
      <c r="AX40" s="12">
        <v>126.1</v>
      </c>
      <c r="AY40" s="14">
        <f t="shared" si="43"/>
        <v>125.66666666666667</v>
      </c>
      <c r="AZ40" s="20">
        <v>3.5685963521015074</v>
      </c>
      <c r="BA40" s="12">
        <v>130.5</v>
      </c>
      <c r="BB40" s="14">
        <f t="shared" si="44"/>
        <v>130.06666666666666</v>
      </c>
      <c r="BC40" s="20">
        <v>2.9885057471264411</v>
      </c>
      <c r="BD40" s="11" t="s">
        <v>82</v>
      </c>
      <c r="BE40" s="11">
        <v>124.9</v>
      </c>
      <c r="BF40" s="14">
        <f t="shared" si="45"/>
        <v>124.23333333333335</v>
      </c>
      <c r="BG40" s="20">
        <v>0.56044835868694043</v>
      </c>
      <c r="BH40" s="12">
        <v>122.4</v>
      </c>
      <c r="BI40" s="14">
        <f t="shared" si="46"/>
        <v>122.73333333333335</v>
      </c>
      <c r="BJ40" s="20">
        <v>3.758169934640518</v>
      </c>
      <c r="BK40" s="12">
        <v>125.1</v>
      </c>
      <c r="BL40" s="14">
        <f t="shared" si="47"/>
        <v>124.63333333333333</v>
      </c>
      <c r="BM40" s="20">
        <v>2.3181454836131139</v>
      </c>
      <c r="BN40" s="12">
        <v>122.9</v>
      </c>
      <c r="BO40" s="14">
        <f t="shared" si="48"/>
        <v>122.46666666666665</v>
      </c>
      <c r="BP40" s="20">
        <v>1.8714401952807138</v>
      </c>
      <c r="BQ40" s="12">
        <v>110.9</v>
      </c>
      <c r="BR40" s="14">
        <f t="shared" si="49"/>
        <v>111.13333333333333</v>
      </c>
      <c r="BS40" s="20">
        <v>3.1559963931469794</v>
      </c>
      <c r="BT40" s="12">
        <v>120.6</v>
      </c>
      <c r="BU40" s="14">
        <f t="shared" si="50"/>
        <v>120.23333333333333</v>
      </c>
      <c r="BV40" s="20">
        <v>2.1558872305141032</v>
      </c>
      <c r="BW40" s="12">
        <v>126.9</v>
      </c>
      <c r="BX40" s="14">
        <f t="shared" si="51"/>
        <v>126.59999999999998</v>
      </c>
      <c r="BY40" s="20">
        <v>0.78802206461780921</v>
      </c>
      <c r="BZ40" s="12">
        <v>117.3</v>
      </c>
      <c r="CA40" s="14">
        <f t="shared" si="52"/>
        <v>116.13333333333333</v>
      </c>
      <c r="CB40" s="20">
        <v>0.93776641091219837</v>
      </c>
      <c r="CC40" s="12">
        <v>119.3</v>
      </c>
      <c r="CD40" s="14">
        <f t="shared" si="53"/>
        <v>118.96666666666665</v>
      </c>
      <c r="CE40" s="20">
        <v>2.0117351215423351</v>
      </c>
      <c r="CF40" s="12">
        <v>126</v>
      </c>
      <c r="CG40" s="14">
        <f t="shared" si="54"/>
        <v>126.10000000000001</v>
      </c>
      <c r="CH40" s="27">
        <v>2.3809523809523809</v>
      </c>
    </row>
    <row r="41" spans="1:86" x14ac:dyDescent="0.3">
      <c r="A41" s="11" t="s">
        <v>35</v>
      </c>
      <c r="B41" s="12">
        <v>2016</v>
      </c>
      <c r="C41" s="11" t="s">
        <v>39</v>
      </c>
      <c r="D41" s="11">
        <f t="shared" si="0"/>
        <v>4</v>
      </c>
      <c r="E41" s="12">
        <v>126.6</v>
      </c>
      <c r="F41" s="14">
        <f t="shared" si="28"/>
        <v>126.5</v>
      </c>
      <c r="G41" s="32">
        <v>0.78988941548183267</v>
      </c>
      <c r="H41" s="12">
        <v>136.80000000000001</v>
      </c>
      <c r="I41" s="14">
        <f t="shared" si="29"/>
        <v>135.36666666666665</v>
      </c>
      <c r="J41" s="20">
        <v>0.51169590643274021</v>
      </c>
      <c r="K41" s="12">
        <v>122</v>
      </c>
      <c r="L41" s="14">
        <f t="shared" si="30"/>
        <v>125.09999999999998</v>
      </c>
      <c r="M41" s="20">
        <v>1.967213114754103</v>
      </c>
      <c r="N41" s="12">
        <v>130.9</v>
      </c>
      <c r="O41" s="14">
        <f t="shared" si="31"/>
        <v>130.46666666666667</v>
      </c>
      <c r="P41" s="20">
        <v>1.1459129106187929</v>
      </c>
      <c r="Q41" s="12">
        <v>114.8</v>
      </c>
      <c r="R41" s="14">
        <f t="shared" si="32"/>
        <v>114.7</v>
      </c>
      <c r="S41" s="20">
        <v>2.9616724738676008</v>
      </c>
      <c r="T41" s="12">
        <v>134.80000000000001</v>
      </c>
      <c r="U41" s="14">
        <f t="shared" si="33"/>
        <v>128.63333333333335</v>
      </c>
      <c r="V41" s="20">
        <v>2.4480712166171976</v>
      </c>
      <c r="W41" s="12">
        <v>135</v>
      </c>
      <c r="X41" s="14">
        <f t="shared" si="34"/>
        <v>131.70000000000002</v>
      </c>
      <c r="Y41" s="20">
        <v>5.0370370370370452</v>
      </c>
      <c r="Z41" s="12">
        <v>167.5</v>
      </c>
      <c r="AA41" s="14">
        <f t="shared" si="35"/>
        <v>166.4</v>
      </c>
      <c r="AB41" s="20">
        <v>-0.89552238805970152</v>
      </c>
      <c r="AC41" s="12">
        <v>106.4</v>
      </c>
      <c r="AD41" s="14">
        <f t="shared" si="36"/>
        <v>102.03333333333335</v>
      </c>
      <c r="AE41" s="20">
        <v>1.03383458646616</v>
      </c>
      <c r="AF41" s="12">
        <v>134.4</v>
      </c>
      <c r="AG41" s="14">
        <f t="shared" si="37"/>
        <v>133.96666666666667</v>
      </c>
      <c r="AH41" s="20">
        <v>-1.6369047619047745</v>
      </c>
      <c r="AI41" s="12">
        <v>123.6</v>
      </c>
      <c r="AJ41" s="14">
        <f t="shared" si="38"/>
        <v>123.23333333333333</v>
      </c>
      <c r="AK41" s="20">
        <v>2.0226537216828482</v>
      </c>
      <c r="AL41" s="12">
        <v>136.69999999999999</v>
      </c>
      <c r="AM41" s="14">
        <f t="shared" si="39"/>
        <v>136.26666666666668</v>
      </c>
      <c r="AN41" s="20">
        <v>1.1704462326262055</v>
      </c>
      <c r="AO41" s="12">
        <v>131.80000000000001</v>
      </c>
      <c r="AP41" s="14">
        <f t="shared" si="40"/>
        <v>130.50000000000003</v>
      </c>
      <c r="AQ41" s="20">
        <v>1.3657056145675135</v>
      </c>
      <c r="AR41" s="12">
        <v>137.1</v>
      </c>
      <c r="AS41" s="14">
        <f t="shared" si="41"/>
        <v>136.5</v>
      </c>
      <c r="AT41" s="20">
        <v>-0.80233406272793173</v>
      </c>
      <c r="AU41" s="12">
        <v>131.80000000000001</v>
      </c>
      <c r="AV41" s="14">
        <f t="shared" si="42"/>
        <v>131.33333333333334</v>
      </c>
      <c r="AW41" s="20">
        <v>2.7314112291350487</v>
      </c>
      <c r="AX41" s="12">
        <v>126.4</v>
      </c>
      <c r="AY41" s="14">
        <f t="shared" si="43"/>
        <v>126.09999999999998</v>
      </c>
      <c r="AZ41" s="20">
        <v>3.7183544303797373</v>
      </c>
      <c r="BA41" s="12">
        <v>131</v>
      </c>
      <c r="BB41" s="14">
        <f t="shared" si="44"/>
        <v>130.56666666666666</v>
      </c>
      <c r="BC41" s="20">
        <v>2.9007633587786343</v>
      </c>
      <c r="BD41" s="11" t="s">
        <v>83</v>
      </c>
      <c r="BE41" s="11">
        <v>125.6</v>
      </c>
      <c r="BF41" s="14">
        <f t="shared" si="45"/>
        <v>124.96666666666665</v>
      </c>
      <c r="BG41" s="20">
        <v>0.31847133757962237</v>
      </c>
      <c r="BH41" s="12">
        <v>122.3</v>
      </c>
      <c r="BI41" s="14">
        <f t="shared" si="46"/>
        <v>122.60000000000001</v>
      </c>
      <c r="BJ41" s="20">
        <v>4.1700735895339403</v>
      </c>
      <c r="BK41" s="12">
        <v>125.5</v>
      </c>
      <c r="BL41" s="14">
        <f t="shared" si="47"/>
        <v>125.06666666666666</v>
      </c>
      <c r="BM41" s="20">
        <v>2.3904382470119523</v>
      </c>
      <c r="BN41" s="12">
        <v>123.2</v>
      </c>
      <c r="BO41" s="14">
        <f t="shared" si="48"/>
        <v>122.86666666666667</v>
      </c>
      <c r="BP41" s="20">
        <v>2.110389610389606</v>
      </c>
      <c r="BQ41" s="12">
        <v>112.1</v>
      </c>
      <c r="BR41" s="14">
        <f t="shared" si="49"/>
        <v>111.46666666666665</v>
      </c>
      <c r="BS41" s="20">
        <v>2.6761819803746656</v>
      </c>
      <c r="BT41" s="12">
        <v>121.1</v>
      </c>
      <c r="BU41" s="14">
        <f t="shared" si="50"/>
        <v>120.66666666666667</v>
      </c>
      <c r="BV41" s="20">
        <v>2.0644095788604462</v>
      </c>
      <c r="BW41" s="12">
        <v>127.7</v>
      </c>
      <c r="BX41" s="14">
        <f t="shared" si="51"/>
        <v>127.06666666666666</v>
      </c>
      <c r="BY41" s="20">
        <v>1.0963194988253653</v>
      </c>
      <c r="BZ41" s="12">
        <v>118.1</v>
      </c>
      <c r="CA41" s="14">
        <f t="shared" si="52"/>
        <v>117.33333333333333</v>
      </c>
      <c r="CB41" s="20">
        <v>1.3547840812870522</v>
      </c>
      <c r="CC41" s="12">
        <v>120</v>
      </c>
      <c r="CD41" s="14">
        <f t="shared" si="53"/>
        <v>119.46666666666665</v>
      </c>
      <c r="CE41" s="20">
        <v>2.083333333333333</v>
      </c>
      <c r="CF41" s="12">
        <v>127.3</v>
      </c>
      <c r="CG41" s="14">
        <f t="shared" si="54"/>
        <v>126.43333333333334</v>
      </c>
      <c r="CH41" s="27">
        <v>2.3566378633150151</v>
      </c>
    </row>
    <row r="42" spans="1:86" x14ac:dyDescent="0.3">
      <c r="A42" s="11" t="s">
        <v>35</v>
      </c>
      <c r="B42" s="12">
        <v>2016</v>
      </c>
      <c r="C42" s="11" t="s">
        <v>41</v>
      </c>
      <c r="D42" s="11">
        <f t="shared" si="0"/>
        <v>5</v>
      </c>
      <c r="E42" s="12">
        <v>126.8</v>
      </c>
      <c r="F42" s="14">
        <f t="shared" si="28"/>
        <v>126.63333333333333</v>
      </c>
      <c r="G42" s="32">
        <v>1.4195583596214489</v>
      </c>
      <c r="H42" s="12">
        <v>139.1</v>
      </c>
      <c r="I42" s="14">
        <f t="shared" si="29"/>
        <v>137</v>
      </c>
      <c r="J42" s="20">
        <v>-0.35945363048166784</v>
      </c>
      <c r="K42" s="12">
        <v>125.4</v>
      </c>
      <c r="L42" s="14">
        <f t="shared" si="30"/>
        <v>124</v>
      </c>
      <c r="M42" s="20">
        <v>0.95693779904305309</v>
      </c>
      <c r="N42" s="12">
        <v>131.69999999999999</v>
      </c>
      <c r="O42" s="14">
        <f t="shared" si="31"/>
        <v>130.93333333333334</v>
      </c>
      <c r="P42" s="20">
        <v>1.4426727410782125</v>
      </c>
      <c r="Q42" s="12">
        <v>115</v>
      </c>
      <c r="R42" s="14">
        <f t="shared" si="32"/>
        <v>114.76666666666667</v>
      </c>
      <c r="S42" s="20">
        <v>3.1304347826086909</v>
      </c>
      <c r="T42" s="12">
        <v>136</v>
      </c>
      <c r="U42" s="14">
        <f t="shared" si="33"/>
        <v>132.33333333333334</v>
      </c>
      <c r="V42" s="20">
        <v>1.0294117647058865</v>
      </c>
      <c r="W42" s="12">
        <v>145.1</v>
      </c>
      <c r="X42" s="14">
        <f t="shared" si="34"/>
        <v>136.63333333333333</v>
      </c>
      <c r="Y42" s="20">
        <v>5.0999310820124091</v>
      </c>
      <c r="Z42" s="12">
        <v>171.7</v>
      </c>
      <c r="AA42" s="14">
        <f t="shared" si="35"/>
        <v>167.83333333333334</v>
      </c>
      <c r="AB42" s="20">
        <v>-1.4560279557367501</v>
      </c>
      <c r="AC42" s="12">
        <v>108.7</v>
      </c>
      <c r="AD42" s="14">
        <f t="shared" si="36"/>
        <v>105.33333333333333</v>
      </c>
      <c r="AE42" s="20">
        <v>9.1996320147188893E-2</v>
      </c>
      <c r="AF42" s="12">
        <v>135.30000000000001</v>
      </c>
      <c r="AG42" s="14">
        <f t="shared" si="37"/>
        <v>134.53333333333333</v>
      </c>
      <c r="AH42" s="20">
        <v>-1.626016260162614</v>
      </c>
      <c r="AI42" s="12">
        <v>124.2</v>
      </c>
      <c r="AJ42" s="14">
        <f t="shared" si="38"/>
        <v>123.63333333333333</v>
      </c>
      <c r="AK42" s="20">
        <v>1.7713365539452519</v>
      </c>
      <c r="AL42" s="12">
        <v>137.4</v>
      </c>
      <c r="AM42" s="14">
        <f t="shared" si="39"/>
        <v>136.79999999999998</v>
      </c>
      <c r="AN42" s="20">
        <v>1.3100436681222583</v>
      </c>
      <c r="AO42" s="12">
        <v>134</v>
      </c>
      <c r="AP42" s="14">
        <f t="shared" si="40"/>
        <v>131.86666666666667</v>
      </c>
      <c r="AQ42" s="20">
        <v>1.4925373134328357</v>
      </c>
      <c r="AR42" s="12">
        <v>137.69999999999999</v>
      </c>
      <c r="AS42" s="14">
        <f t="shared" si="41"/>
        <v>137.1</v>
      </c>
      <c r="AT42" s="20">
        <v>-0.36310820624546114</v>
      </c>
      <c r="AU42" s="12">
        <v>132.19999999999999</v>
      </c>
      <c r="AV42" s="14">
        <f t="shared" si="42"/>
        <v>131.76666666666668</v>
      </c>
      <c r="AW42" s="20">
        <v>3.1013615733736937</v>
      </c>
      <c r="AX42" s="12">
        <v>126.8</v>
      </c>
      <c r="AY42" s="14">
        <f t="shared" si="43"/>
        <v>126.43333333333334</v>
      </c>
      <c r="AZ42" s="20">
        <v>3.7854889589905341</v>
      </c>
      <c r="BA42" s="12">
        <v>131.4</v>
      </c>
      <c r="BB42" s="14">
        <f t="shared" si="44"/>
        <v>130.96666666666667</v>
      </c>
      <c r="BC42" s="20">
        <v>3.1963470319634619</v>
      </c>
      <c r="BD42" s="11" t="s">
        <v>84</v>
      </c>
      <c r="BE42" s="11">
        <v>126</v>
      </c>
      <c r="BF42" s="14">
        <f t="shared" si="45"/>
        <v>125.5</v>
      </c>
      <c r="BG42" s="20">
        <v>-0.3968253968253968</v>
      </c>
      <c r="BH42" s="12">
        <v>122.7</v>
      </c>
      <c r="BI42" s="14">
        <f t="shared" si="46"/>
        <v>122.46666666666665</v>
      </c>
      <c r="BJ42" s="20">
        <v>4.3194784026079844</v>
      </c>
      <c r="BK42" s="12">
        <v>126</v>
      </c>
      <c r="BL42" s="14">
        <f t="shared" si="47"/>
        <v>125.53333333333335</v>
      </c>
      <c r="BM42" s="20">
        <v>2.619047619047628</v>
      </c>
      <c r="BN42" s="12">
        <v>123.7</v>
      </c>
      <c r="BO42" s="14">
        <f t="shared" si="48"/>
        <v>123.26666666666667</v>
      </c>
      <c r="BP42" s="20">
        <v>2.0210185933710592</v>
      </c>
      <c r="BQ42" s="12">
        <v>112.8</v>
      </c>
      <c r="BR42" s="14">
        <f t="shared" si="49"/>
        <v>111.93333333333334</v>
      </c>
      <c r="BS42" s="20">
        <v>3.102836879432624</v>
      </c>
      <c r="BT42" s="12">
        <v>121.5</v>
      </c>
      <c r="BU42" s="14">
        <f t="shared" si="50"/>
        <v>121.06666666666666</v>
      </c>
      <c r="BV42" s="20">
        <v>2.1399176954732462</v>
      </c>
      <c r="BW42" s="12">
        <v>128.5</v>
      </c>
      <c r="BX42" s="14">
        <f t="shared" si="51"/>
        <v>127.7</v>
      </c>
      <c r="BY42" s="20">
        <v>1.3229571984435708</v>
      </c>
      <c r="BZ42" s="12">
        <v>119.2</v>
      </c>
      <c r="CA42" s="14">
        <f t="shared" si="52"/>
        <v>118.19999999999999</v>
      </c>
      <c r="CB42" s="20">
        <v>0.58724832214765332</v>
      </c>
      <c r="CC42" s="12">
        <v>120.7</v>
      </c>
      <c r="CD42" s="14">
        <f t="shared" si="53"/>
        <v>120</v>
      </c>
      <c r="CE42" s="20">
        <v>2.1541010770505338</v>
      </c>
      <c r="CF42" s="12">
        <v>128.6</v>
      </c>
      <c r="CG42" s="14">
        <f t="shared" si="54"/>
        <v>127.3</v>
      </c>
      <c r="CH42" s="27">
        <v>2.5660964230171159</v>
      </c>
    </row>
    <row r="43" spans="1:86" x14ac:dyDescent="0.3">
      <c r="A43" s="11" t="s">
        <v>35</v>
      </c>
      <c r="B43" s="12">
        <v>2016</v>
      </c>
      <c r="C43" s="11" t="s">
        <v>42</v>
      </c>
      <c r="D43" s="11">
        <f t="shared" si="0"/>
        <v>6</v>
      </c>
      <c r="E43" s="12">
        <v>127.7</v>
      </c>
      <c r="F43" s="14">
        <f t="shared" si="28"/>
        <v>127.03333333333332</v>
      </c>
      <c r="G43" s="32">
        <v>1.2529365700861459</v>
      </c>
      <c r="H43" s="12">
        <v>140.5</v>
      </c>
      <c r="I43" s="14">
        <f t="shared" si="29"/>
        <v>138.79999999999998</v>
      </c>
      <c r="J43" s="20">
        <v>-0.71174377224199281</v>
      </c>
      <c r="K43" s="12">
        <v>128.30000000000001</v>
      </c>
      <c r="L43" s="14">
        <f t="shared" si="30"/>
        <v>125.23333333333335</v>
      </c>
      <c r="M43" s="20">
        <v>1.0132501948557935</v>
      </c>
      <c r="N43" s="12">
        <v>132.6</v>
      </c>
      <c r="O43" s="14">
        <f t="shared" si="31"/>
        <v>131.73333333333335</v>
      </c>
      <c r="P43" s="20">
        <v>1.4328808446455548</v>
      </c>
      <c r="Q43" s="12">
        <v>115.5</v>
      </c>
      <c r="R43" s="14">
        <f t="shared" si="32"/>
        <v>115.10000000000001</v>
      </c>
      <c r="S43" s="20">
        <v>3.4632034632034632</v>
      </c>
      <c r="T43" s="12">
        <v>136.5</v>
      </c>
      <c r="U43" s="14">
        <f t="shared" si="33"/>
        <v>135.76666666666668</v>
      </c>
      <c r="V43" s="20">
        <v>1.4652014652014651</v>
      </c>
      <c r="W43" s="12">
        <v>159.69999999999999</v>
      </c>
      <c r="X43" s="14">
        <f t="shared" si="34"/>
        <v>146.6</v>
      </c>
      <c r="Y43" s="20">
        <v>-0.93926111458985606</v>
      </c>
      <c r="Z43" s="12">
        <v>174.3</v>
      </c>
      <c r="AA43" s="14">
        <f t="shared" si="35"/>
        <v>171.16666666666666</v>
      </c>
      <c r="AB43" s="20">
        <v>-1.4343086632243258</v>
      </c>
      <c r="AC43" s="12">
        <v>109.9</v>
      </c>
      <c r="AD43" s="14">
        <f t="shared" si="36"/>
        <v>108.33333333333333</v>
      </c>
      <c r="AE43" s="20">
        <v>0.36396724294812688</v>
      </c>
      <c r="AF43" s="12">
        <v>136.30000000000001</v>
      </c>
      <c r="AG43" s="14">
        <f t="shared" si="37"/>
        <v>135.33333333333334</v>
      </c>
      <c r="AH43" s="20">
        <v>-1.467351430667645</v>
      </c>
      <c r="AI43" s="12">
        <v>124.4</v>
      </c>
      <c r="AJ43" s="14">
        <f t="shared" si="38"/>
        <v>124.06666666666668</v>
      </c>
      <c r="AK43" s="20">
        <v>2.3311897106109254</v>
      </c>
      <c r="AL43" s="12">
        <v>138.1</v>
      </c>
      <c r="AM43" s="14">
        <f t="shared" si="39"/>
        <v>137.4</v>
      </c>
      <c r="AN43" s="20">
        <v>1.3034033309196318</v>
      </c>
      <c r="AO43" s="12">
        <v>136.80000000000001</v>
      </c>
      <c r="AP43" s="14">
        <f t="shared" si="40"/>
        <v>134.20000000000002</v>
      </c>
      <c r="AQ43" s="20">
        <v>0.58479532163741443</v>
      </c>
      <c r="AR43" s="12">
        <v>138.69999999999999</v>
      </c>
      <c r="AS43" s="14">
        <f t="shared" si="41"/>
        <v>137.83333333333331</v>
      </c>
      <c r="AT43" s="20">
        <v>-0.50468637346790823</v>
      </c>
      <c r="AU43" s="12">
        <v>132.9</v>
      </c>
      <c r="AV43" s="14">
        <f t="shared" si="42"/>
        <v>132.29999999999998</v>
      </c>
      <c r="AW43" s="20">
        <v>3.2355154251316653</v>
      </c>
      <c r="AX43" s="12">
        <v>127.2</v>
      </c>
      <c r="AY43" s="14">
        <f t="shared" si="43"/>
        <v>126.8</v>
      </c>
      <c r="AZ43" s="20">
        <v>3.9308176100628818</v>
      </c>
      <c r="BA43" s="12">
        <v>132</v>
      </c>
      <c r="BB43" s="14">
        <f t="shared" si="44"/>
        <v>131.46666666666667</v>
      </c>
      <c r="BC43" s="20">
        <v>3.4090909090909087</v>
      </c>
      <c r="BD43" s="11" t="s">
        <v>85</v>
      </c>
      <c r="BE43" s="11">
        <v>125.5</v>
      </c>
      <c r="BF43" s="14">
        <f t="shared" si="45"/>
        <v>125.7</v>
      </c>
      <c r="BG43" s="20">
        <v>0.71713147410359013</v>
      </c>
      <c r="BH43" s="12">
        <v>123.3</v>
      </c>
      <c r="BI43" s="14">
        <f t="shared" si="46"/>
        <v>122.76666666666667</v>
      </c>
      <c r="BJ43" s="20">
        <v>3.9740470397404639</v>
      </c>
      <c r="BK43" s="12">
        <v>126.4</v>
      </c>
      <c r="BL43" s="14">
        <f t="shared" si="47"/>
        <v>125.96666666666665</v>
      </c>
      <c r="BM43" s="20">
        <v>2.84810126582278</v>
      </c>
      <c r="BN43" s="12">
        <v>124.1</v>
      </c>
      <c r="BO43" s="14">
        <f t="shared" si="48"/>
        <v>123.66666666666667</v>
      </c>
      <c r="BP43" s="20">
        <v>2.0950846091861473</v>
      </c>
      <c r="BQ43" s="12">
        <v>114.2</v>
      </c>
      <c r="BR43" s="14">
        <f t="shared" si="49"/>
        <v>113.03333333333332</v>
      </c>
      <c r="BS43" s="20">
        <v>1.9264448336252213</v>
      </c>
      <c r="BT43" s="12">
        <v>121.7</v>
      </c>
      <c r="BU43" s="14">
        <f t="shared" si="50"/>
        <v>121.43333333333334</v>
      </c>
      <c r="BV43" s="20">
        <v>2.8759244042728018</v>
      </c>
      <c r="BW43" s="12">
        <v>129.69999999999999</v>
      </c>
      <c r="BX43" s="14">
        <f t="shared" si="51"/>
        <v>128.63333333333333</v>
      </c>
      <c r="BY43" s="20">
        <v>0.84811102544334827</v>
      </c>
      <c r="BZ43" s="12">
        <v>119.4</v>
      </c>
      <c r="CA43" s="14">
        <f t="shared" si="52"/>
        <v>118.90000000000002</v>
      </c>
      <c r="CB43" s="20">
        <v>1.2562814070351758</v>
      </c>
      <c r="CC43" s="12">
        <v>121.5</v>
      </c>
      <c r="CD43" s="14">
        <f t="shared" si="53"/>
        <v>120.73333333333333</v>
      </c>
      <c r="CE43" s="20">
        <v>1.893004115226335</v>
      </c>
      <c r="CF43" s="12">
        <v>130.1</v>
      </c>
      <c r="CG43" s="14">
        <f t="shared" si="54"/>
        <v>128.66666666666666</v>
      </c>
      <c r="CH43" s="27">
        <v>2.2290545734050773</v>
      </c>
    </row>
    <row r="44" spans="1:86" x14ac:dyDescent="0.3">
      <c r="A44" s="11" t="s">
        <v>35</v>
      </c>
      <c r="B44" s="12">
        <v>2016</v>
      </c>
      <c r="C44" s="11" t="s">
        <v>44</v>
      </c>
      <c r="D44" s="11">
        <f t="shared" si="0"/>
        <v>7</v>
      </c>
      <c r="E44" s="12">
        <v>128.5</v>
      </c>
      <c r="F44" s="14">
        <f t="shared" si="28"/>
        <v>127.66666666666667</v>
      </c>
      <c r="G44" s="32">
        <v>1.2451361867704236</v>
      </c>
      <c r="H44" s="12">
        <v>141.19999999999999</v>
      </c>
      <c r="I44" s="14">
        <f t="shared" si="29"/>
        <v>140.26666666666668</v>
      </c>
      <c r="J44" s="20">
        <v>-1.6997167138810036</v>
      </c>
      <c r="K44" s="12">
        <v>132.30000000000001</v>
      </c>
      <c r="L44" s="14">
        <f t="shared" si="30"/>
        <v>128.66666666666666</v>
      </c>
      <c r="M44" s="20">
        <v>-1.511715797430083</v>
      </c>
      <c r="N44" s="12">
        <v>133.5</v>
      </c>
      <c r="O44" s="14">
        <f t="shared" si="31"/>
        <v>132.6</v>
      </c>
      <c r="P44" s="20">
        <v>1.3483146067415817</v>
      </c>
      <c r="Q44" s="12">
        <v>116.4</v>
      </c>
      <c r="R44" s="14">
        <f t="shared" si="32"/>
        <v>115.63333333333333</v>
      </c>
      <c r="S44" s="20">
        <v>3.0068728522336765</v>
      </c>
      <c r="T44" s="12">
        <v>137.80000000000001</v>
      </c>
      <c r="U44" s="14">
        <f t="shared" si="33"/>
        <v>136.76666666666668</v>
      </c>
      <c r="V44" s="20">
        <v>1.7416545718432344</v>
      </c>
      <c r="W44" s="12">
        <v>165.4</v>
      </c>
      <c r="X44" s="14">
        <f t="shared" si="34"/>
        <v>156.73333333333332</v>
      </c>
      <c r="Y44" s="20">
        <v>-5.1390568319226118</v>
      </c>
      <c r="Z44" s="12">
        <v>177.4</v>
      </c>
      <c r="AA44" s="14">
        <f t="shared" si="35"/>
        <v>174.46666666666667</v>
      </c>
      <c r="AB44" s="20">
        <v>-2.9312288613303363</v>
      </c>
      <c r="AC44" s="12">
        <v>111.3</v>
      </c>
      <c r="AD44" s="14">
        <f t="shared" si="36"/>
        <v>109.96666666666668</v>
      </c>
      <c r="AE44" s="20">
        <v>0.71877807726864074</v>
      </c>
      <c r="AF44" s="12">
        <v>137.5</v>
      </c>
      <c r="AG44" s="14">
        <f t="shared" si="37"/>
        <v>136.36666666666667</v>
      </c>
      <c r="AH44" s="20">
        <v>-1.8909090909090869</v>
      </c>
      <c r="AI44" s="12">
        <v>125</v>
      </c>
      <c r="AJ44" s="14">
        <f t="shared" si="38"/>
        <v>124.53333333333335</v>
      </c>
      <c r="AK44" s="20">
        <v>2.4799999999999955</v>
      </c>
      <c r="AL44" s="12">
        <v>138.80000000000001</v>
      </c>
      <c r="AM44" s="14">
        <f t="shared" si="39"/>
        <v>138.1</v>
      </c>
      <c r="AN44" s="20">
        <v>1.3688760806916263</v>
      </c>
      <c r="AO44" s="12">
        <v>138.4</v>
      </c>
      <c r="AP44" s="14">
        <f t="shared" si="40"/>
        <v>136.4</v>
      </c>
      <c r="AQ44" s="20">
        <v>-0.28901734104046656</v>
      </c>
      <c r="AR44" s="12">
        <v>139.30000000000001</v>
      </c>
      <c r="AS44" s="14">
        <f t="shared" si="41"/>
        <v>138.56666666666666</v>
      </c>
      <c r="AT44" s="20">
        <v>-0.28715003589375854</v>
      </c>
      <c r="AU44" s="12">
        <v>133.5</v>
      </c>
      <c r="AV44" s="14">
        <f t="shared" si="42"/>
        <v>132.86666666666667</v>
      </c>
      <c r="AW44" s="20">
        <v>3.2209737827715439</v>
      </c>
      <c r="AX44" s="12">
        <v>127.6</v>
      </c>
      <c r="AY44" s="14">
        <f t="shared" si="43"/>
        <v>127.2</v>
      </c>
      <c r="AZ44" s="20">
        <v>4.2319749216300986</v>
      </c>
      <c r="BA44" s="12">
        <v>132.69999999999999</v>
      </c>
      <c r="BB44" s="14">
        <f t="shared" si="44"/>
        <v>132.03333333333333</v>
      </c>
      <c r="BC44" s="20">
        <v>3.3157498116051287</v>
      </c>
      <c r="BD44" s="11" t="s">
        <v>86</v>
      </c>
      <c r="BE44" s="11">
        <v>126.4</v>
      </c>
      <c r="BF44" s="14">
        <f t="shared" si="45"/>
        <v>125.96666666666665</v>
      </c>
      <c r="BG44" s="20">
        <v>0.71202531645568945</v>
      </c>
      <c r="BH44" s="12">
        <v>123.4</v>
      </c>
      <c r="BI44" s="14">
        <f t="shared" si="46"/>
        <v>123.13333333333333</v>
      </c>
      <c r="BJ44" s="20">
        <v>4.6191247974067977</v>
      </c>
      <c r="BK44" s="12">
        <v>126.9</v>
      </c>
      <c r="BL44" s="14">
        <f t="shared" si="47"/>
        <v>126.43333333333334</v>
      </c>
      <c r="BM44" s="20">
        <v>2.9156816390858853</v>
      </c>
      <c r="BN44" s="12">
        <v>124.5</v>
      </c>
      <c r="BO44" s="14">
        <f t="shared" si="48"/>
        <v>124.10000000000001</v>
      </c>
      <c r="BP44" s="20">
        <v>2.0080321285140563</v>
      </c>
      <c r="BQ44" s="12">
        <v>113.9</v>
      </c>
      <c r="BR44" s="14">
        <f t="shared" si="49"/>
        <v>113.63333333333333</v>
      </c>
      <c r="BS44" s="20">
        <v>1.8437225636523213</v>
      </c>
      <c r="BT44" s="12">
        <v>122.4</v>
      </c>
      <c r="BU44" s="14">
        <f t="shared" si="50"/>
        <v>121.86666666666667</v>
      </c>
      <c r="BV44" s="20">
        <v>2.5326797385620865</v>
      </c>
      <c r="BW44" s="12">
        <v>130.80000000000001</v>
      </c>
      <c r="BX44" s="14">
        <f t="shared" si="51"/>
        <v>129.66666666666666</v>
      </c>
      <c r="BY44" s="20">
        <v>0.84097859327216684</v>
      </c>
      <c r="BZ44" s="12">
        <v>120.5</v>
      </c>
      <c r="CA44" s="14">
        <f t="shared" si="52"/>
        <v>119.7</v>
      </c>
      <c r="CB44" s="20">
        <v>1.2448132780082988</v>
      </c>
      <c r="CC44" s="12">
        <v>121.9</v>
      </c>
      <c r="CD44" s="14">
        <f t="shared" si="53"/>
        <v>121.36666666666667</v>
      </c>
      <c r="CE44" s="20">
        <v>1.8867924528301863</v>
      </c>
      <c r="CF44" s="12">
        <v>131.1</v>
      </c>
      <c r="CG44" s="14">
        <f t="shared" si="54"/>
        <v>129.93333333333331</v>
      </c>
      <c r="CH44" s="27">
        <v>1.8306636155606453</v>
      </c>
    </row>
    <row r="45" spans="1:86" x14ac:dyDescent="0.3">
      <c r="A45" s="11" t="s">
        <v>35</v>
      </c>
      <c r="B45" s="12">
        <v>2016</v>
      </c>
      <c r="C45" s="11" t="s">
        <v>46</v>
      </c>
      <c r="D45" s="11">
        <f t="shared" si="0"/>
        <v>8</v>
      </c>
      <c r="E45" s="12">
        <v>129.30000000000001</v>
      </c>
      <c r="F45" s="14">
        <f t="shared" si="28"/>
        <v>128.5</v>
      </c>
      <c r="G45" s="32">
        <v>1.160092807424594</v>
      </c>
      <c r="H45" s="12">
        <v>139.30000000000001</v>
      </c>
      <c r="I45" s="14">
        <f t="shared" si="29"/>
        <v>140.33333333333334</v>
      </c>
      <c r="J45" s="20">
        <v>-0.78966259870784117</v>
      </c>
      <c r="K45" s="12">
        <v>131.6</v>
      </c>
      <c r="L45" s="14">
        <f t="shared" si="30"/>
        <v>130.73333333333335</v>
      </c>
      <c r="M45" s="20">
        <v>-0.83586626139817211</v>
      </c>
      <c r="N45" s="12">
        <v>134.1</v>
      </c>
      <c r="O45" s="14">
        <f t="shared" si="31"/>
        <v>133.4</v>
      </c>
      <c r="P45" s="20">
        <v>1.0439970171513837</v>
      </c>
      <c r="Q45" s="12">
        <v>116.9</v>
      </c>
      <c r="R45" s="14">
        <f t="shared" si="32"/>
        <v>116.26666666666667</v>
      </c>
      <c r="S45" s="20">
        <v>2.8229255774165929</v>
      </c>
      <c r="T45" s="12">
        <v>138.1</v>
      </c>
      <c r="U45" s="14">
        <f t="shared" si="33"/>
        <v>137.46666666666667</v>
      </c>
      <c r="V45" s="20">
        <v>0.79652425778421032</v>
      </c>
      <c r="W45" s="12">
        <v>159.1</v>
      </c>
      <c r="X45" s="14">
        <f t="shared" si="34"/>
        <v>161.4</v>
      </c>
      <c r="Y45" s="20">
        <v>-6.0339409176618446</v>
      </c>
      <c r="Z45" s="12">
        <v>175.6</v>
      </c>
      <c r="AA45" s="14">
        <f t="shared" si="35"/>
        <v>175.76666666666668</v>
      </c>
      <c r="AB45" s="20">
        <v>-2.9612756264236837</v>
      </c>
      <c r="AC45" s="12">
        <v>112.9</v>
      </c>
      <c r="AD45" s="14">
        <f t="shared" si="36"/>
        <v>111.36666666666667</v>
      </c>
      <c r="AE45" s="20">
        <v>0.17714791851194742</v>
      </c>
      <c r="AF45" s="12">
        <v>138.1</v>
      </c>
      <c r="AG45" s="14">
        <f t="shared" si="37"/>
        <v>137.29999999999998</v>
      </c>
      <c r="AH45" s="20">
        <v>-1.6654598117306179</v>
      </c>
      <c r="AI45" s="12">
        <v>125.5</v>
      </c>
      <c r="AJ45" s="14">
        <f t="shared" si="38"/>
        <v>124.96666666666665</v>
      </c>
      <c r="AK45" s="20">
        <v>2.6294820717131566</v>
      </c>
      <c r="AL45" s="12">
        <v>139.5</v>
      </c>
      <c r="AM45" s="14">
        <f t="shared" si="39"/>
        <v>138.79999999999998</v>
      </c>
      <c r="AN45" s="20">
        <v>1.4336917562724014</v>
      </c>
      <c r="AO45" s="12">
        <v>137.9</v>
      </c>
      <c r="AP45" s="14">
        <f t="shared" si="40"/>
        <v>137.70000000000002</v>
      </c>
      <c r="AQ45" s="20">
        <v>-0.50761421319798194</v>
      </c>
      <c r="AR45" s="12">
        <v>140.19999999999999</v>
      </c>
      <c r="AS45" s="14">
        <f t="shared" si="41"/>
        <v>139.4</v>
      </c>
      <c r="AT45" s="20">
        <v>-0.21398002853065834</v>
      </c>
      <c r="AU45" s="12">
        <v>134.1</v>
      </c>
      <c r="AV45" s="14">
        <f t="shared" si="42"/>
        <v>133.5</v>
      </c>
      <c r="AW45" s="20">
        <v>3.2811334824757692</v>
      </c>
      <c r="AX45" s="12">
        <v>128.19999999999999</v>
      </c>
      <c r="AY45" s="14">
        <f t="shared" si="43"/>
        <v>127.66666666666667</v>
      </c>
      <c r="AZ45" s="20">
        <v>4.134165366614674</v>
      </c>
      <c r="BA45" s="12">
        <v>133.19999999999999</v>
      </c>
      <c r="BB45" s="14">
        <f t="shared" si="44"/>
        <v>132.63333333333333</v>
      </c>
      <c r="BC45" s="20">
        <v>3.4534534534534709</v>
      </c>
      <c r="BD45" s="11" t="s">
        <v>87</v>
      </c>
      <c r="BE45" s="11">
        <v>127.3</v>
      </c>
      <c r="BF45" s="14">
        <f t="shared" si="45"/>
        <v>126.39999999999999</v>
      </c>
      <c r="BG45" s="20">
        <v>0.47132757266300751</v>
      </c>
      <c r="BH45" s="12">
        <v>123.6</v>
      </c>
      <c r="BI45" s="14">
        <f t="shared" si="46"/>
        <v>123.43333333333332</v>
      </c>
      <c r="BJ45" s="20">
        <v>4.9352750809061448</v>
      </c>
      <c r="BK45" s="12">
        <v>127.4</v>
      </c>
      <c r="BL45" s="14">
        <f t="shared" si="47"/>
        <v>126.90000000000002</v>
      </c>
      <c r="BM45" s="20">
        <v>2.9042386185243236</v>
      </c>
      <c r="BN45" s="12">
        <v>124.8</v>
      </c>
      <c r="BO45" s="14">
        <f t="shared" si="48"/>
        <v>124.46666666666665</v>
      </c>
      <c r="BP45" s="20">
        <v>2.4038461538461542</v>
      </c>
      <c r="BQ45" s="12">
        <v>113.1</v>
      </c>
      <c r="BR45" s="14">
        <f t="shared" si="49"/>
        <v>113.73333333333335</v>
      </c>
      <c r="BS45" s="20">
        <v>3.4482758620689711</v>
      </c>
      <c r="BT45" s="12">
        <v>122.7</v>
      </c>
      <c r="BU45" s="14">
        <f t="shared" si="50"/>
        <v>122.26666666666667</v>
      </c>
      <c r="BV45" s="20">
        <v>2.4449877750611244</v>
      </c>
      <c r="BW45" s="12">
        <v>131.69999999999999</v>
      </c>
      <c r="BX45" s="14">
        <f t="shared" si="51"/>
        <v>130.73333333333332</v>
      </c>
      <c r="BY45" s="20">
        <v>0.37965072133637057</v>
      </c>
      <c r="BZ45" s="12">
        <v>121.5</v>
      </c>
      <c r="CA45" s="14">
        <f t="shared" si="52"/>
        <v>120.46666666666665</v>
      </c>
      <c r="CB45" s="20">
        <v>1.0699588477366231</v>
      </c>
      <c r="CC45" s="12">
        <v>122.1</v>
      </c>
      <c r="CD45" s="14">
        <f t="shared" si="53"/>
        <v>121.83333333333333</v>
      </c>
      <c r="CE45" s="20">
        <v>2.2932022932023024</v>
      </c>
      <c r="CF45" s="12">
        <v>131.1</v>
      </c>
      <c r="CG45" s="14">
        <f t="shared" si="54"/>
        <v>130.76666666666665</v>
      </c>
      <c r="CH45" s="27">
        <v>1.7543859649122893</v>
      </c>
    </row>
    <row r="46" spans="1:86" x14ac:dyDescent="0.3">
      <c r="A46" s="11" t="s">
        <v>35</v>
      </c>
      <c r="B46" s="12">
        <v>2016</v>
      </c>
      <c r="C46" s="11" t="s">
        <v>48</v>
      </c>
      <c r="D46" s="11">
        <f t="shared" si="0"/>
        <v>9</v>
      </c>
      <c r="E46" s="12">
        <v>129.9</v>
      </c>
      <c r="F46" s="14">
        <f t="shared" si="28"/>
        <v>129.23333333333335</v>
      </c>
      <c r="G46" s="32">
        <v>1.0777521170130913</v>
      </c>
      <c r="H46" s="12">
        <v>138</v>
      </c>
      <c r="I46" s="14">
        <f t="shared" si="29"/>
        <v>139.5</v>
      </c>
      <c r="J46" s="20">
        <v>-0.28985507246377223</v>
      </c>
      <c r="K46" s="12">
        <v>130.5</v>
      </c>
      <c r="L46" s="14">
        <f t="shared" si="30"/>
        <v>131.46666666666667</v>
      </c>
      <c r="M46" s="20">
        <v>-0.30651340996169019</v>
      </c>
      <c r="N46" s="12">
        <v>134.4</v>
      </c>
      <c r="O46" s="14">
        <f t="shared" si="31"/>
        <v>134</v>
      </c>
      <c r="P46" s="20">
        <v>1.1904761904761862</v>
      </c>
      <c r="Q46" s="12">
        <v>117.2</v>
      </c>
      <c r="R46" s="14">
        <f t="shared" si="32"/>
        <v>116.83333333333333</v>
      </c>
      <c r="S46" s="20">
        <v>3.0716723549488005</v>
      </c>
      <c r="T46" s="12">
        <v>136.1</v>
      </c>
      <c r="U46" s="14">
        <f t="shared" si="33"/>
        <v>137.33333333333334</v>
      </c>
      <c r="V46" s="20">
        <v>1.6899338721528372</v>
      </c>
      <c r="W46" s="12">
        <v>150.69999999999999</v>
      </c>
      <c r="X46" s="14">
        <f t="shared" si="34"/>
        <v>158.4</v>
      </c>
      <c r="Y46" s="20">
        <v>-0.9953550099535502</v>
      </c>
      <c r="Z46" s="12">
        <v>171.5</v>
      </c>
      <c r="AA46" s="14">
        <f t="shared" si="35"/>
        <v>174.83333333333334</v>
      </c>
      <c r="AB46" s="20">
        <v>-0.75801749271137686</v>
      </c>
      <c r="AC46" s="12">
        <v>113.8</v>
      </c>
      <c r="AD46" s="14">
        <f t="shared" si="36"/>
        <v>112.66666666666667</v>
      </c>
      <c r="AE46" s="20">
        <v>-0.35149384885763751</v>
      </c>
      <c r="AF46" s="12">
        <v>138.80000000000001</v>
      </c>
      <c r="AG46" s="14">
        <f t="shared" si="37"/>
        <v>138.13333333333335</v>
      </c>
      <c r="AH46" s="20">
        <v>-1.8011527377521614</v>
      </c>
      <c r="AI46" s="12">
        <v>126</v>
      </c>
      <c r="AJ46" s="14">
        <f t="shared" si="38"/>
        <v>125.5</v>
      </c>
      <c r="AK46" s="20">
        <v>2.1428571428571339</v>
      </c>
      <c r="AL46" s="12">
        <v>140.19999999999999</v>
      </c>
      <c r="AM46" s="14">
        <f t="shared" si="39"/>
        <v>139.5</v>
      </c>
      <c r="AN46" s="20">
        <v>1.5691868758915959</v>
      </c>
      <c r="AO46" s="12">
        <v>136.6</v>
      </c>
      <c r="AP46" s="14">
        <f t="shared" si="40"/>
        <v>137.63333333333333</v>
      </c>
      <c r="AQ46" s="20">
        <v>0.58565153733529385</v>
      </c>
      <c r="AR46" s="12">
        <v>141</v>
      </c>
      <c r="AS46" s="14">
        <f t="shared" si="41"/>
        <v>140.16666666666666</v>
      </c>
      <c r="AT46" s="20">
        <v>-7.0921985815598804E-2</v>
      </c>
      <c r="AU46" s="12">
        <v>134.6</v>
      </c>
      <c r="AV46" s="14">
        <f t="shared" si="42"/>
        <v>134.06666666666669</v>
      </c>
      <c r="AW46" s="20">
        <v>3.7147102526002973</v>
      </c>
      <c r="AX46" s="12">
        <v>128.6</v>
      </c>
      <c r="AY46" s="14">
        <f t="shared" si="43"/>
        <v>128.13333333333333</v>
      </c>
      <c r="AZ46" s="20">
        <v>4.4323483670295625</v>
      </c>
      <c r="BA46" s="12">
        <v>133.80000000000001</v>
      </c>
      <c r="BB46" s="14">
        <f t="shared" si="44"/>
        <v>133.23333333333332</v>
      </c>
      <c r="BC46" s="20">
        <v>3.7369207772795212</v>
      </c>
      <c r="BD46" s="11" t="s">
        <v>88</v>
      </c>
      <c r="BE46" s="11">
        <v>127.9</v>
      </c>
      <c r="BF46" s="14">
        <f t="shared" si="45"/>
        <v>127.2</v>
      </c>
      <c r="BG46" s="20">
        <v>0.62548866301796946</v>
      </c>
      <c r="BH46" s="12">
        <v>124.1</v>
      </c>
      <c r="BI46" s="14">
        <f t="shared" si="46"/>
        <v>123.7</v>
      </c>
      <c r="BJ46" s="20">
        <v>4.5930701047542444</v>
      </c>
      <c r="BK46" s="12">
        <v>127.9</v>
      </c>
      <c r="BL46" s="14">
        <f t="shared" si="47"/>
        <v>127.40000000000002</v>
      </c>
      <c r="BM46" s="20">
        <v>3.0492572322126703</v>
      </c>
      <c r="BN46" s="12">
        <v>125.4</v>
      </c>
      <c r="BO46" s="14">
        <f t="shared" si="48"/>
        <v>124.90000000000002</v>
      </c>
      <c r="BP46" s="20">
        <v>2.6315789473684075</v>
      </c>
      <c r="BQ46" s="12">
        <v>114.3</v>
      </c>
      <c r="BR46" s="14">
        <f t="shared" si="49"/>
        <v>113.76666666666667</v>
      </c>
      <c r="BS46" s="20">
        <v>3.0621172353455819</v>
      </c>
      <c r="BT46" s="12">
        <v>122.9</v>
      </c>
      <c r="BU46" s="14">
        <f t="shared" si="50"/>
        <v>122.66666666666667</v>
      </c>
      <c r="BV46" s="20">
        <v>2.9292107404393768</v>
      </c>
      <c r="BW46" s="12">
        <v>131.80000000000001</v>
      </c>
      <c r="BX46" s="14">
        <f t="shared" si="51"/>
        <v>131.43333333333334</v>
      </c>
      <c r="BY46" s="20">
        <v>0.9104704097116757</v>
      </c>
      <c r="BZ46" s="12">
        <v>122.1</v>
      </c>
      <c r="CA46" s="14">
        <f t="shared" si="52"/>
        <v>121.36666666666667</v>
      </c>
      <c r="CB46" s="20">
        <v>0.73710073710074187</v>
      </c>
      <c r="CC46" s="12">
        <v>122.8</v>
      </c>
      <c r="CD46" s="14">
        <f t="shared" si="53"/>
        <v>122.26666666666667</v>
      </c>
      <c r="CE46" s="20">
        <v>2.361563517915314</v>
      </c>
      <c r="CF46" s="12">
        <v>130.9</v>
      </c>
      <c r="CG46" s="14">
        <f t="shared" si="54"/>
        <v>131.03333333333333</v>
      </c>
      <c r="CH46" s="27">
        <v>2.2154316271963372</v>
      </c>
    </row>
    <row r="47" spans="1:86" x14ac:dyDescent="0.3">
      <c r="A47" s="11" t="s">
        <v>35</v>
      </c>
      <c r="B47" s="12">
        <v>2016</v>
      </c>
      <c r="C47" s="11" t="s">
        <v>50</v>
      </c>
      <c r="D47" s="11">
        <f t="shared" si="0"/>
        <v>10</v>
      </c>
      <c r="E47" s="12">
        <v>130.5</v>
      </c>
      <c r="F47" s="14">
        <f t="shared" si="28"/>
        <v>129.9</v>
      </c>
      <c r="G47" s="32">
        <v>1.1494252873563218</v>
      </c>
      <c r="H47" s="12">
        <v>137.9</v>
      </c>
      <c r="I47" s="14">
        <f t="shared" si="29"/>
        <v>138.4</v>
      </c>
      <c r="J47" s="20">
        <v>-0.36258158085569253</v>
      </c>
      <c r="K47" s="12">
        <v>130.19999999999999</v>
      </c>
      <c r="L47" s="14">
        <f t="shared" si="30"/>
        <v>130.76666666666668</v>
      </c>
      <c r="M47" s="20">
        <v>0.30721966205837614</v>
      </c>
      <c r="N47" s="12">
        <v>134.80000000000001</v>
      </c>
      <c r="O47" s="14">
        <f t="shared" si="31"/>
        <v>134.43333333333334</v>
      </c>
      <c r="P47" s="20">
        <v>1.0385756676557696</v>
      </c>
      <c r="Q47" s="12">
        <v>117.8</v>
      </c>
      <c r="R47" s="14">
        <f t="shared" si="32"/>
        <v>117.30000000000001</v>
      </c>
      <c r="S47" s="20">
        <v>2.8013582342954138</v>
      </c>
      <c r="T47" s="12">
        <v>134.69999999999999</v>
      </c>
      <c r="U47" s="14">
        <f t="shared" si="33"/>
        <v>136.29999999999998</v>
      </c>
      <c r="V47" s="20">
        <v>1.633259094283606</v>
      </c>
      <c r="W47" s="12">
        <v>151.19999999999999</v>
      </c>
      <c r="X47" s="14">
        <f t="shared" si="34"/>
        <v>153.66666666666666</v>
      </c>
      <c r="Y47" s="20">
        <v>-6.2169312169312017</v>
      </c>
      <c r="Z47" s="12">
        <v>172.1</v>
      </c>
      <c r="AA47" s="14">
        <f t="shared" si="35"/>
        <v>173.06666666666669</v>
      </c>
      <c r="AB47" s="20">
        <v>-1.2202208018593808</v>
      </c>
      <c r="AC47" s="12">
        <v>114.1</v>
      </c>
      <c r="AD47" s="14">
        <f t="shared" si="36"/>
        <v>113.59999999999998</v>
      </c>
      <c r="AE47" s="20">
        <v>-0.61349693251532744</v>
      </c>
      <c r="AF47" s="12">
        <v>139.30000000000001</v>
      </c>
      <c r="AG47" s="14">
        <f t="shared" si="37"/>
        <v>138.73333333333332</v>
      </c>
      <c r="AH47" s="20">
        <v>-1.7946877243359656</v>
      </c>
      <c r="AI47" s="12">
        <v>126.1</v>
      </c>
      <c r="AJ47" s="14">
        <f t="shared" si="38"/>
        <v>125.86666666666667</v>
      </c>
      <c r="AK47" s="20">
        <v>2.0618556701030881</v>
      </c>
      <c r="AL47" s="12">
        <v>141.1</v>
      </c>
      <c r="AM47" s="14">
        <f t="shared" si="39"/>
        <v>140.26666666666665</v>
      </c>
      <c r="AN47" s="20">
        <v>1.417434443656981</v>
      </c>
      <c r="AO47" s="12">
        <v>137</v>
      </c>
      <c r="AP47" s="14">
        <f t="shared" si="40"/>
        <v>137.16666666666666</v>
      </c>
      <c r="AQ47" s="20">
        <v>-0.29197080291971217</v>
      </c>
      <c r="AR47" s="12">
        <v>141.80000000000001</v>
      </c>
      <c r="AS47" s="14">
        <f t="shared" si="41"/>
        <v>141</v>
      </c>
      <c r="AT47" s="20">
        <v>-0.4231311706629215</v>
      </c>
      <c r="AU47" s="12">
        <v>135.5</v>
      </c>
      <c r="AV47" s="14">
        <f t="shared" si="42"/>
        <v>134.73333333333332</v>
      </c>
      <c r="AW47" s="20">
        <v>3.2472324723247272</v>
      </c>
      <c r="AX47" s="12">
        <v>129.1</v>
      </c>
      <c r="AY47" s="14">
        <f t="shared" si="43"/>
        <v>128.63333333333333</v>
      </c>
      <c r="AZ47" s="20">
        <v>4.1828040278853642</v>
      </c>
      <c r="BA47" s="12">
        <v>134.5</v>
      </c>
      <c r="BB47" s="14">
        <f t="shared" si="44"/>
        <v>133.83333333333334</v>
      </c>
      <c r="BC47" s="20">
        <v>3.4944237918215526</v>
      </c>
      <c r="BD47" s="11" t="s">
        <v>89</v>
      </c>
      <c r="BE47" s="11">
        <v>128.69999999999999</v>
      </c>
      <c r="BF47" s="14">
        <f t="shared" si="45"/>
        <v>127.96666666666665</v>
      </c>
      <c r="BG47" s="20">
        <v>0.31080031080031523</v>
      </c>
      <c r="BH47" s="12">
        <v>124.3</v>
      </c>
      <c r="BI47" s="14">
        <f t="shared" si="46"/>
        <v>124</v>
      </c>
      <c r="BJ47" s="20">
        <v>4.827031375703954</v>
      </c>
      <c r="BK47" s="12">
        <v>128.4</v>
      </c>
      <c r="BL47" s="14">
        <f t="shared" si="47"/>
        <v>127.90000000000002</v>
      </c>
      <c r="BM47" s="20">
        <v>2.8816199376946949</v>
      </c>
      <c r="BN47" s="12">
        <v>126.1</v>
      </c>
      <c r="BO47" s="14">
        <f t="shared" si="48"/>
        <v>125.43333333333332</v>
      </c>
      <c r="BP47" s="20">
        <v>2.3790642347343383</v>
      </c>
      <c r="BQ47" s="12">
        <v>115.2</v>
      </c>
      <c r="BR47" s="14">
        <f t="shared" si="49"/>
        <v>114.19999999999999</v>
      </c>
      <c r="BS47" s="20">
        <v>2.6041666666666665</v>
      </c>
      <c r="BT47" s="12">
        <v>123.5</v>
      </c>
      <c r="BU47" s="14">
        <f t="shared" si="50"/>
        <v>123.03333333333335</v>
      </c>
      <c r="BV47" s="20">
        <v>2.7530364372469682</v>
      </c>
      <c r="BW47" s="12">
        <v>132.4</v>
      </c>
      <c r="BX47" s="14">
        <f t="shared" si="51"/>
        <v>131.96666666666667</v>
      </c>
      <c r="BY47" s="20">
        <v>0.9818731117824645</v>
      </c>
      <c r="BZ47" s="12">
        <v>122.1</v>
      </c>
      <c r="CA47" s="14">
        <f t="shared" si="52"/>
        <v>121.89999999999999</v>
      </c>
      <c r="CB47" s="20">
        <v>1.1466011466011512</v>
      </c>
      <c r="CC47" s="12">
        <v>123.4</v>
      </c>
      <c r="CD47" s="14">
        <f t="shared" si="53"/>
        <v>122.76666666666665</v>
      </c>
      <c r="CE47" s="20">
        <v>2.1880064829821624</v>
      </c>
      <c r="CF47" s="12">
        <v>131.4</v>
      </c>
      <c r="CG47" s="14">
        <f t="shared" si="54"/>
        <v>131.13333333333333</v>
      </c>
      <c r="CH47" s="27">
        <v>1.6742770167427614</v>
      </c>
    </row>
    <row r="48" spans="1:86" x14ac:dyDescent="0.3">
      <c r="A48" s="11" t="s">
        <v>35</v>
      </c>
      <c r="B48" s="12">
        <v>2016</v>
      </c>
      <c r="C48" s="11" t="s">
        <v>53</v>
      </c>
      <c r="D48" s="11">
        <f t="shared" si="0"/>
        <v>11</v>
      </c>
      <c r="E48" s="12">
        <v>131.4</v>
      </c>
      <c r="F48" s="14">
        <f t="shared" si="28"/>
        <v>130.6</v>
      </c>
      <c r="G48" s="32">
        <v>0.91324200913241138</v>
      </c>
      <c r="H48" s="12">
        <v>137.80000000000001</v>
      </c>
      <c r="I48" s="14">
        <f t="shared" si="29"/>
        <v>137.9</v>
      </c>
      <c r="J48" s="20">
        <v>-0.36284470246734396</v>
      </c>
      <c r="K48" s="12">
        <v>132</v>
      </c>
      <c r="L48" s="14">
        <f t="shared" si="30"/>
        <v>130.9</v>
      </c>
      <c r="M48" s="20">
        <v>-0.30303030303030731</v>
      </c>
      <c r="N48" s="12">
        <v>135</v>
      </c>
      <c r="O48" s="14">
        <f t="shared" si="31"/>
        <v>134.73333333333335</v>
      </c>
      <c r="P48" s="20">
        <v>0.96296296296297135</v>
      </c>
      <c r="Q48" s="12">
        <v>118</v>
      </c>
      <c r="R48" s="14">
        <f t="shared" si="32"/>
        <v>117.66666666666667</v>
      </c>
      <c r="S48" s="20">
        <v>3.0508474576271141</v>
      </c>
      <c r="T48" s="12">
        <v>134.1</v>
      </c>
      <c r="U48" s="14">
        <f t="shared" si="33"/>
        <v>134.96666666666667</v>
      </c>
      <c r="V48" s="20">
        <v>1.1185682326621924</v>
      </c>
      <c r="W48" s="12">
        <v>141.9</v>
      </c>
      <c r="X48" s="14">
        <f t="shared" si="34"/>
        <v>147.93333333333331</v>
      </c>
      <c r="Y48" s="20">
        <v>-10.147991543340385</v>
      </c>
      <c r="Z48" s="12">
        <v>171.7</v>
      </c>
      <c r="AA48" s="14">
        <f t="shared" si="35"/>
        <v>171.76666666666665</v>
      </c>
      <c r="AB48" s="20">
        <v>-2.2131624927198503</v>
      </c>
      <c r="AC48" s="12">
        <v>114.1</v>
      </c>
      <c r="AD48" s="14">
        <f t="shared" si="36"/>
        <v>114</v>
      </c>
      <c r="AE48" s="20">
        <v>-0.26292725679228501</v>
      </c>
      <c r="AF48" s="12">
        <v>139.69999999999999</v>
      </c>
      <c r="AG48" s="14">
        <f t="shared" si="37"/>
        <v>139.26666666666668</v>
      </c>
      <c r="AH48" s="20">
        <v>-1.5748031496062913</v>
      </c>
      <c r="AI48" s="12">
        <v>126.2</v>
      </c>
      <c r="AJ48" s="14">
        <f t="shared" si="38"/>
        <v>126.10000000000001</v>
      </c>
      <c r="AK48" s="20">
        <v>2.2979397781299458</v>
      </c>
      <c r="AL48" s="12">
        <v>141.80000000000001</v>
      </c>
      <c r="AM48" s="14">
        <f t="shared" si="39"/>
        <v>141.03333333333333</v>
      </c>
      <c r="AN48" s="20">
        <v>1.2693935119887043</v>
      </c>
      <c r="AO48" s="12">
        <v>136.1</v>
      </c>
      <c r="AP48" s="14">
        <f t="shared" si="40"/>
        <v>136.56666666666669</v>
      </c>
      <c r="AQ48" s="20">
        <v>-1.0286554004408566</v>
      </c>
      <c r="AR48" s="12">
        <v>142</v>
      </c>
      <c r="AS48" s="14">
        <f t="shared" si="41"/>
        <v>141.6</v>
      </c>
      <c r="AT48" s="20">
        <v>0.28169014084507443</v>
      </c>
      <c r="AU48" s="12">
        <v>135.80000000000001</v>
      </c>
      <c r="AV48" s="14">
        <f t="shared" si="42"/>
        <v>135.30000000000001</v>
      </c>
      <c r="AW48" s="20">
        <v>3.3873343151693622</v>
      </c>
      <c r="AX48" s="12">
        <v>129.30000000000001</v>
      </c>
      <c r="AY48" s="14">
        <f t="shared" si="43"/>
        <v>129</v>
      </c>
      <c r="AZ48" s="20">
        <v>4.5630317092033845</v>
      </c>
      <c r="BA48" s="12">
        <v>135</v>
      </c>
      <c r="BB48" s="14">
        <f t="shared" si="44"/>
        <v>134.43333333333334</v>
      </c>
      <c r="BC48" s="20">
        <v>3.481481481481473</v>
      </c>
      <c r="BD48" s="11" t="s">
        <v>90</v>
      </c>
      <c r="BE48" s="11">
        <v>129.1</v>
      </c>
      <c r="BF48" s="14">
        <f t="shared" si="45"/>
        <v>128.56666666666669</v>
      </c>
      <c r="BG48" s="20">
        <v>-0.46475600309836895</v>
      </c>
      <c r="BH48" s="12">
        <v>125</v>
      </c>
      <c r="BI48" s="14">
        <f t="shared" si="46"/>
        <v>124.46666666666665</v>
      </c>
      <c r="BJ48" s="20">
        <v>5.6000000000000005</v>
      </c>
      <c r="BK48" s="12">
        <v>128.6</v>
      </c>
      <c r="BL48" s="14">
        <f t="shared" si="47"/>
        <v>128.29999999999998</v>
      </c>
      <c r="BM48" s="20">
        <v>3.3437013996889671</v>
      </c>
      <c r="BN48" s="12">
        <v>126.4</v>
      </c>
      <c r="BO48" s="14">
        <f t="shared" si="48"/>
        <v>125.96666666666665</v>
      </c>
      <c r="BP48" s="20">
        <v>2.6107594936708725</v>
      </c>
      <c r="BQ48" s="12">
        <v>115.7</v>
      </c>
      <c r="BR48" s="14">
        <f t="shared" si="49"/>
        <v>115.06666666666666</v>
      </c>
      <c r="BS48" s="20">
        <v>2.5064822817631733</v>
      </c>
      <c r="BT48" s="12">
        <v>124</v>
      </c>
      <c r="BU48" s="14">
        <f t="shared" si="50"/>
        <v>123.46666666666665</v>
      </c>
      <c r="BV48" s="20">
        <v>2.6612903225806428</v>
      </c>
      <c r="BW48" s="12">
        <v>132.80000000000001</v>
      </c>
      <c r="BX48" s="14">
        <f t="shared" si="51"/>
        <v>132.33333333333334</v>
      </c>
      <c r="BY48" s="20">
        <v>1.0542168674698622</v>
      </c>
      <c r="BZ48" s="12">
        <v>122.6</v>
      </c>
      <c r="CA48" s="14">
        <f t="shared" si="52"/>
        <v>122.26666666666665</v>
      </c>
      <c r="CB48" s="20">
        <v>-0.57096247960847357</v>
      </c>
      <c r="CC48" s="12">
        <v>123.8</v>
      </c>
      <c r="CD48" s="14">
        <f t="shared" si="53"/>
        <v>123.33333333333333</v>
      </c>
      <c r="CE48" s="20">
        <v>2.0193861066235863</v>
      </c>
      <c r="CF48" s="12">
        <v>131.19999999999999</v>
      </c>
      <c r="CG48" s="14">
        <f t="shared" si="54"/>
        <v>131.16666666666666</v>
      </c>
      <c r="CH48" s="27">
        <v>1.2195121951219685</v>
      </c>
    </row>
    <row r="49" spans="1:87" x14ac:dyDescent="0.3">
      <c r="A49" s="11" t="s">
        <v>35</v>
      </c>
      <c r="B49" s="12">
        <v>2016</v>
      </c>
      <c r="C49" s="11" t="s">
        <v>55</v>
      </c>
      <c r="D49" s="11">
        <f t="shared" si="0"/>
        <v>12</v>
      </c>
      <c r="E49" s="12">
        <v>132.30000000000001</v>
      </c>
      <c r="F49" s="14">
        <f t="shared" si="28"/>
        <v>131.4</v>
      </c>
      <c r="G49" s="32">
        <v>0.6046863189720203</v>
      </c>
      <c r="H49" s="12">
        <v>137.6</v>
      </c>
      <c r="I49" s="14">
        <f t="shared" si="29"/>
        <v>137.76666666666668</v>
      </c>
      <c r="J49" s="20">
        <v>0.14534883720931474</v>
      </c>
      <c r="K49" s="12">
        <v>132.9</v>
      </c>
      <c r="L49" s="14">
        <f t="shared" si="30"/>
        <v>131.70000000000002</v>
      </c>
      <c r="M49" s="20">
        <v>-0.7524454477050414</v>
      </c>
      <c r="N49" s="12">
        <v>135.1</v>
      </c>
      <c r="O49" s="14">
        <f t="shared" si="31"/>
        <v>134.96666666666667</v>
      </c>
      <c r="P49" s="20">
        <v>1.1843079200592113</v>
      </c>
      <c r="Q49" s="12">
        <v>118.6</v>
      </c>
      <c r="R49" s="14">
        <f t="shared" si="32"/>
        <v>118.13333333333333</v>
      </c>
      <c r="S49" s="20">
        <v>2.8667790893760587</v>
      </c>
      <c r="T49" s="12">
        <v>132.69999999999999</v>
      </c>
      <c r="U49" s="14">
        <f t="shared" si="33"/>
        <v>133.83333333333331</v>
      </c>
      <c r="V49" s="20">
        <v>2.486812358703852</v>
      </c>
      <c r="W49" s="12">
        <v>125.3</v>
      </c>
      <c r="X49" s="14">
        <f t="shared" si="34"/>
        <v>139.46666666666667</v>
      </c>
      <c r="Y49" s="20">
        <v>-4.3894652833200318</v>
      </c>
      <c r="Z49" s="12">
        <v>168.7</v>
      </c>
      <c r="AA49" s="14">
        <f t="shared" si="35"/>
        <v>170.83333333333334</v>
      </c>
      <c r="AB49" s="20">
        <v>-4.1493775933609962</v>
      </c>
      <c r="AC49" s="12">
        <v>114.4</v>
      </c>
      <c r="AD49" s="14">
        <f t="shared" si="36"/>
        <v>114.2</v>
      </c>
      <c r="AE49" s="20">
        <v>0.3496503496503422</v>
      </c>
      <c r="AF49" s="12">
        <v>140.19999999999999</v>
      </c>
      <c r="AG49" s="14">
        <f t="shared" si="37"/>
        <v>139.73333333333332</v>
      </c>
      <c r="AH49" s="20">
        <v>-2.3537803138373632</v>
      </c>
      <c r="AI49" s="12">
        <v>126.6</v>
      </c>
      <c r="AJ49" s="14">
        <f t="shared" si="38"/>
        <v>126.3</v>
      </c>
      <c r="AK49" s="20">
        <v>1.8957345971564028</v>
      </c>
      <c r="AL49" s="12">
        <v>142.30000000000001</v>
      </c>
      <c r="AM49" s="14">
        <f t="shared" si="39"/>
        <v>141.73333333333332</v>
      </c>
      <c r="AN49" s="20">
        <v>1.1243851018973956</v>
      </c>
      <c r="AO49" s="12">
        <v>134</v>
      </c>
      <c r="AP49" s="14">
        <f t="shared" si="40"/>
        <v>135.70000000000002</v>
      </c>
      <c r="AQ49" s="20">
        <v>-0.22388059701493385</v>
      </c>
      <c r="AR49" s="12">
        <v>143.1</v>
      </c>
      <c r="AS49" s="14">
        <f t="shared" si="41"/>
        <v>142.29999999999998</v>
      </c>
      <c r="AT49" s="20">
        <v>0</v>
      </c>
      <c r="AU49" s="12">
        <v>136.30000000000001</v>
      </c>
      <c r="AV49" s="14">
        <f t="shared" si="42"/>
        <v>135.86666666666667</v>
      </c>
      <c r="AW49" s="20">
        <v>3.228173147468802</v>
      </c>
      <c r="AX49" s="12">
        <v>129.80000000000001</v>
      </c>
      <c r="AY49" s="14">
        <f t="shared" si="43"/>
        <v>129.4</v>
      </c>
      <c r="AZ49" s="20">
        <v>4.6224961479198763</v>
      </c>
      <c r="BA49" s="12">
        <v>135.4</v>
      </c>
      <c r="BB49" s="14">
        <f t="shared" si="44"/>
        <v>134.96666666666667</v>
      </c>
      <c r="BC49" s="20">
        <v>3.3973412112259926</v>
      </c>
      <c r="BD49" s="11" t="s">
        <v>91</v>
      </c>
      <c r="BE49" s="11">
        <v>128.5</v>
      </c>
      <c r="BF49" s="14">
        <f t="shared" si="45"/>
        <v>128.76666666666665</v>
      </c>
      <c r="BG49" s="20">
        <v>0.85603112840466489</v>
      </c>
      <c r="BH49" s="12">
        <v>126.6</v>
      </c>
      <c r="BI49" s="14">
        <f t="shared" si="46"/>
        <v>125.3</v>
      </c>
      <c r="BJ49" s="20">
        <v>4.3443917851500791</v>
      </c>
      <c r="BK49" s="12">
        <v>129.19999999999999</v>
      </c>
      <c r="BL49" s="14">
        <f t="shared" si="47"/>
        <v>128.73333333333332</v>
      </c>
      <c r="BM49" s="20">
        <v>3.0959752321981426</v>
      </c>
      <c r="BN49" s="12">
        <v>126.9</v>
      </c>
      <c r="BO49" s="14">
        <f t="shared" si="48"/>
        <v>126.46666666666665</v>
      </c>
      <c r="BP49" s="20">
        <v>2.3640661938534278</v>
      </c>
      <c r="BQ49" s="12">
        <v>116</v>
      </c>
      <c r="BR49" s="14">
        <f t="shared" si="49"/>
        <v>115.63333333333333</v>
      </c>
      <c r="BS49" s="20">
        <v>2.6724137931034431</v>
      </c>
      <c r="BT49" s="12">
        <v>124.2</v>
      </c>
      <c r="BU49" s="14">
        <f t="shared" si="50"/>
        <v>123.89999999999999</v>
      </c>
      <c r="BV49" s="20">
        <v>2.2544283413848607</v>
      </c>
      <c r="BW49" s="12">
        <v>133.1</v>
      </c>
      <c r="BX49" s="14">
        <f t="shared" si="51"/>
        <v>132.76666666666668</v>
      </c>
      <c r="BY49" s="20">
        <v>1.1269722013523669</v>
      </c>
      <c r="BZ49" s="12">
        <v>121.1</v>
      </c>
      <c r="CA49" s="14">
        <f t="shared" si="52"/>
        <v>121.93333333333332</v>
      </c>
      <c r="CB49" s="20">
        <v>0.99091659785301645</v>
      </c>
      <c r="CC49" s="12">
        <v>123.9</v>
      </c>
      <c r="CD49" s="14">
        <f t="shared" si="53"/>
        <v>123.7</v>
      </c>
      <c r="CE49" s="20">
        <v>2.1791767554479327</v>
      </c>
      <c r="CF49" s="12">
        <v>130.4</v>
      </c>
      <c r="CG49" s="14">
        <f t="shared" si="54"/>
        <v>131</v>
      </c>
      <c r="CH49" s="27">
        <v>1.5337423312883436</v>
      </c>
    </row>
    <row r="50" spans="1:87" x14ac:dyDescent="0.3">
      <c r="A50" s="11" t="s">
        <v>35</v>
      </c>
      <c r="B50" s="12">
        <v>2017</v>
      </c>
      <c r="C50" s="11" t="s">
        <v>31</v>
      </c>
      <c r="D50" s="11">
        <f t="shared" si="0"/>
        <v>1</v>
      </c>
      <c r="E50" s="12">
        <v>132.80000000000001</v>
      </c>
      <c r="F50" s="14">
        <f t="shared" si="28"/>
        <v>132.16666666666669</v>
      </c>
      <c r="G50" s="32">
        <v>0.37650602409638551</v>
      </c>
      <c r="H50" s="12">
        <v>138.19999999999999</v>
      </c>
      <c r="I50" s="14">
        <f t="shared" si="29"/>
        <v>137.86666666666665</v>
      </c>
      <c r="J50" s="20">
        <v>7.235890014473427E-2</v>
      </c>
      <c r="K50" s="12">
        <v>132.19999999999999</v>
      </c>
      <c r="L50" s="14">
        <f t="shared" si="30"/>
        <v>132.36666666666665</v>
      </c>
      <c r="M50" s="20">
        <v>-2.193645990922827</v>
      </c>
      <c r="N50" s="12">
        <v>135.4</v>
      </c>
      <c r="O50" s="14">
        <f t="shared" si="31"/>
        <v>135.16666666666666</v>
      </c>
      <c r="P50" s="20">
        <v>1.3293943870014644</v>
      </c>
      <c r="Q50" s="12">
        <v>119.1</v>
      </c>
      <c r="R50" s="14">
        <f t="shared" si="32"/>
        <v>118.56666666666666</v>
      </c>
      <c r="S50" s="20">
        <v>2.518891687657431</v>
      </c>
      <c r="T50" s="12">
        <v>133</v>
      </c>
      <c r="U50" s="14">
        <f t="shared" si="33"/>
        <v>133.26666666666665</v>
      </c>
      <c r="V50" s="20">
        <v>4.2857142857142776</v>
      </c>
      <c r="W50" s="12">
        <v>119.4</v>
      </c>
      <c r="X50" s="14">
        <f t="shared" si="34"/>
        <v>128.86666666666667</v>
      </c>
      <c r="Y50" s="20">
        <v>-0.2512562814070447</v>
      </c>
      <c r="Z50" s="12">
        <v>159.5</v>
      </c>
      <c r="AA50" s="14">
        <f t="shared" si="35"/>
        <v>166.63333333333333</v>
      </c>
      <c r="AB50" s="20">
        <v>-1.6300940438871439</v>
      </c>
      <c r="AC50" s="12">
        <v>115.6</v>
      </c>
      <c r="AD50" s="14">
        <f t="shared" si="36"/>
        <v>114.7</v>
      </c>
      <c r="AE50" s="20">
        <v>0.51903114186851951</v>
      </c>
      <c r="AF50" s="12">
        <v>139.6</v>
      </c>
      <c r="AG50" s="14">
        <f t="shared" si="37"/>
        <v>139.83333333333334</v>
      </c>
      <c r="AH50" s="20">
        <v>-2.5787965616045803</v>
      </c>
      <c r="AI50" s="12">
        <v>126.6</v>
      </c>
      <c r="AJ50" s="14">
        <f t="shared" si="38"/>
        <v>126.46666666666665</v>
      </c>
      <c r="AK50" s="20">
        <v>2.21169036334914</v>
      </c>
      <c r="AL50" s="12">
        <v>142.80000000000001</v>
      </c>
      <c r="AM50" s="14">
        <f t="shared" si="39"/>
        <v>142.30000000000001</v>
      </c>
      <c r="AN50" s="20">
        <v>1.1204481792717045</v>
      </c>
      <c r="AO50" s="12">
        <v>133.1</v>
      </c>
      <c r="AP50" s="14">
        <f t="shared" si="40"/>
        <v>134.4</v>
      </c>
      <c r="AQ50" s="20">
        <v>0.37565740045078888</v>
      </c>
      <c r="AR50" s="12">
        <v>143.80000000000001</v>
      </c>
      <c r="AS50" s="14">
        <f t="shared" si="41"/>
        <v>142.96666666666667</v>
      </c>
      <c r="AT50" s="20">
        <v>-6.954102920724807E-2</v>
      </c>
      <c r="AU50" s="12">
        <v>136.6</v>
      </c>
      <c r="AV50" s="14">
        <f t="shared" si="42"/>
        <v>136.23333333333335</v>
      </c>
      <c r="AW50" s="20">
        <v>3.1478770131771681</v>
      </c>
      <c r="AX50" s="12">
        <v>130.19999999999999</v>
      </c>
      <c r="AY50" s="14">
        <f t="shared" si="43"/>
        <v>129.76666666666668</v>
      </c>
      <c r="AZ50" s="20">
        <v>4.3010752688172218</v>
      </c>
      <c r="BA50" s="12">
        <v>135.6</v>
      </c>
      <c r="BB50" s="14">
        <f t="shared" si="44"/>
        <v>135.33333333333334</v>
      </c>
      <c r="BC50" s="20">
        <v>3.3923303834808216</v>
      </c>
      <c r="BD50" s="11" t="s">
        <v>92</v>
      </c>
      <c r="BE50" s="11">
        <v>129.6</v>
      </c>
      <c r="BF50" s="14">
        <f t="shared" si="45"/>
        <v>129.06666666666669</v>
      </c>
      <c r="BG50" s="20">
        <v>0.69444444444444886</v>
      </c>
      <c r="BH50" s="12">
        <v>126.8</v>
      </c>
      <c r="BI50" s="14">
        <f t="shared" si="46"/>
        <v>126.13333333333333</v>
      </c>
      <c r="BJ50" s="20">
        <v>5.0473186119873752</v>
      </c>
      <c r="BK50" s="12">
        <v>129.4</v>
      </c>
      <c r="BL50" s="14">
        <f t="shared" si="47"/>
        <v>129.06666666666663</v>
      </c>
      <c r="BM50" s="20">
        <v>3.2457496136012272</v>
      </c>
      <c r="BN50" s="12">
        <v>127.1</v>
      </c>
      <c r="BO50" s="14">
        <f t="shared" si="48"/>
        <v>126.8</v>
      </c>
      <c r="BP50" s="20">
        <v>2.3603461841070024</v>
      </c>
      <c r="BQ50" s="12">
        <v>117</v>
      </c>
      <c r="BR50" s="14">
        <f t="shared" si="49"/>
        <v>116.23333333333333</v>
      </c>
      <c r="BS50" s="20">
        <v>2.1367521367521367</v>
      </c>
      <c r="BT50" s="12">
        <v>124.2</v>
      </c>
      <c r="BU50" s="14">
        <f t="shared" si="50"/>
        <v>124.13333333333333</v>
      </c>
      <c r="BV50" s="20">
        <v>2.818035426731079</v>
      </c>
      <c r="BW50" s="12">
        <v>133.30000000000001</v>
      </c>
      <c r="BX50" s="14">
        <f t="shared" si="51"/>
        <v>133.06666666666666</v>
      </c>
      <c r="BY50" s="20">
        <v>1.2003000750187505</v>
      </c>
      <c r="BZ50" s="12">
        <v>121.7</v>
      </c>
      <c r="CA50" s="14">
        <f t="shared" si="52"/>
        <v>121.8</v>
      </c>
      <c r="CB50" s="20">
        <v>1.2325390304026294</v>
      </c>
      <c r="CC50" s="12">
        <v>124.4</v>
      </c>
      <c r="CD50" s="14">
        <f t="shared" si="53"/>
        <v>124.03333333333335</v>
      </c>
      <c r="CE50" s="20">
        <v>2.0900321543408316</v>
      </c>
      <c r="CF50" s="12">
        <v>130.30000000000001</v>
      </c>
      <c r="CG50" s="14">
        <f t="shared" si="54"/>
        <v>130.63333333333335</v>
      </c>
      <c r="CH50" s="27">
        <v>1.7651573292402016</v>
      </c>
    </row>
    <row r="51" spans="1:87" x14ac:dyDescent="0.3">
      <c r="A51" s="11" t="s">
        <v>35</v>
      </c>
      <c r="B51" s="12">
        <v>2017</v>
      </c>
      <c r="C51" s="11" t="s">
        <v>36</v>
      </c>
      <c r="D51" s="11">
        <f t="shared" si="0"/>
        <v>2</v>
      </c>
      <c r="E51" s="12">
        <v>133.1</v>
      </c>
      <c r="F51" s="14">
        <f t="shared" si="28"/>
        <v>132.73333333333335</v>
      </c>
      <c r="G51" s="32">
        <v>0.37565740045078888</v>
      </c>
      <c r="H51" s="12">
        <v>138.80000000000001</v>
      </c>
      <c r="I51" s="14">
        <f t="shared" si="29"/>
        <v>138.19999999999999</v>
      </c>
      <c r="J51" s="20">
        <v>0</v>
      </c>
      <c r="K51" s="12">
        <v>129.30000000000001</v>
      </c>
      <c r="L51" s="14">
        <f t="shared" si="30"/>
        <v>131.46666666666667</v>
      </c>
      <c r="M51" s="20">
        <v>-0.38669760247486462</v>
      </c>
      <c r="N51" s="12">
        <v>135.80000000000001</v>
      </c>
      <c r="O51" s="14">
        <f t="shared" si="31"/>
        <v>135.43333333333334</v>
      </c>
      <c r="P51" s="20">
        <v>1.0309278350515296</v>
      </c>
      <c r="Q51" s="12">
        <v>119.2</v>
      </c>
      <c r="R51" s="14">
        <f t="shared" si="32"/>
        <v>118.96666666666665</v>
      </c>
      <c r="S51" s="20">
        <v>2.0134228187919394</v>
      </c>
      <c r="T51" s="12">
        <v>135.30000000000001</v>
      </c>
      <c r="U51" s="14">
        <f t="shared" si="33"/>
        <v>133.66666666666666</v>
      </c>
      <c r="V51" s="20">
        <v>3.2520325203251863</v>
      </c>
      <c r="W51" s="12">
        <v>119.5</v>
      </c>
      <c r="X51" s="14">
        <f t="shared" si="34"/>
        <v>121.39999999999999</v>
      </c>
      <c r="Y51" s="20">
        <v>0.16736401673640405</v>
      </c>
      <c r="Z51" s="12">
        <v>152.19999999999999</v>
      </c>
      <c r="AA51" s="14">
        <f t="shared" si="35"/>
        <v>160.13333333333333</v>
      </c>
      <c r="AB51" s="20">
        <v>-2.7595269382391518</v>
      </c>
      <c r="AC51" s="12">
        <v>117.3</v>
      </c>
      <c r="AD51" s="14">
        <f t="shared" si="36"/>
        <v>115.76666666666667</v>
      </c>
      <c r="AE51" s="20">
        <v>-0.34100596760442581</v>
      </c>
      <c r="AF51" s="12">
        <v>138.69999999999999</v>
      </c>
      <c r="AG51" s="14">
        <f t="shared" si="37"/>
        <v>139.49999999999997</v>
      </c>
      <c r="AH51" s="20">
        <v>-2.23503965392934</v>
      </c>
      <c r="AI51" s="12">
        <v>126.9</v>
      </c>
      <c r="AJ51" s="14">
        <f t="shared" si="38"/>
        <v>126.7</v>
      </c>
      <c r="AK51" s="20">
        <v>2.2852639873916512</v>
      </c>
      <c r="AL51" s="12">
        <v>143.19999999999999</v>
      </c>
      <c r="AM51" s="14">
        <f t="shared" si="39"/>
        <v>142.76666666666668</v>
      </c>
      <c r="AN51" s="20">
        <v>1.5363128491620233</v>
      </c>
      <c r="AO51" s="12">
        <v>133</v>
      </c>
      <c r="AP51" s="14">
        <f t="shared" si="40"/>
        <v>133.36666666666667</v>
      </c>
      <c r="AQ51" s="20">
        <v>0.30075187969925238</v>
      </c>
      <c r="AR51" s="12">
        <v>144.4</v>
      </c>
      <c r="AS51" s="14">
        <f t="shared" si="41"/>
        <v>143.76666666666665</v>
      </c>
      <c r="AT51" s="20">
        <v>-0.13850415512466555</v>
      </c>
      <c r="AU51" s="12">
        <v>136.80000000000001</v>
      </c>
      <c r="AV51" s="14">
        <f t="shared" si="42"/>
        <v>136.56666666666666</v>
      </c>
      <c r="AW51" s="20">
        <v>3.5087719298245488</v>
      </c>
      <c r="AX51" s="12">
        <v>130.30000000000001</v>
      </c>
      <c r="AY51" s="14">
        <f t="shared" si="43"/>
        <v>130.1</v>
      </c>
      <c r="AZ51" s="20">
        <v>4.5280122793553161</v>
      </c>
      <c r="BA51" s="12">
        <v>135.9</v>
      </c>
      <c r="BB51" s="14">
        <f t="shared" si="44"/>
        <v>135.63333333333333</v>
      </c>
      <c r="BC51" s="20">
        <v>3.6055923473142055</v>
      </c>
      <c r="BD51" s="11" t="s">
        <v>93</v>
      </c>
      <c r="BE51" s="11">
        <v>130.5</v>
      </c>
      <c r="BF51" s="14">
        <f t="shared" si="45"/>
        <v>129.53333333333333</v>
      </c>
      <c r="BG51" s="20">
        <v>0.4597701149425244</v>
      </c>
      <c r="BH51" s="12">
        <v>127.9</v>
      </c>
      <c r="BI51" s="14">
        <f t="shared" si="46"/>
        <v>127.09999999999998</v>
      </c>
      <c r="BJ51" s="20">
        <v>4.9257232212666011</v>
      </c>
      <c r="BK51" s="12">
        <v>129.69999999999999</v>
      </c>
      <c r="BL51" s="14">
        <f t="shared" si="47"/>
        <v>129.43333333333334</v>
      </c>
      <c r="BM51" s="20">
        <v>3.3924441017733278</v>
      </c>
      <c r="BN51" s="12">
        <v>127.4</v>
      </c>
      <c r="BO51" s="14">
        <f t="shared" si="48"/>
        <v>127.13333333333333</v>
      </c>
      <c r="BP51" s="20">
        <v>2.5117739403453601</v>
      </c>
      <c r="BQ51" s="12">
        <v>117.4</v>
      </c>
      <c r="BR51" s="14">
        <f t="shared" si="49"/>
        <v>116.8</v>
      </c>
      <c r="BS51" s="20">
        <v>2.0442930153321903</v>
      </c>
      <c r="BT51" s="12">
        <v>124.6</v>
      </c>
      <c r="BU51" s="14">
        <f t="shared" si="50"/>
        <v>124.33333333333333</v>
      </c>
      <c r="BV51" s="20">
        <v>2.969502407704669</v>
      </c>
      <c r="BW51" s="12">
        <v>133.4</v>
      </c>
      <c r="BX51" s="14">
        <f t="shared" si="51"/>
        <v>133.26666666666665</v>
      </c>
      <c r="BY51" s="20">
        <v>1.3493253373313217</v>
      </c>
      <c r="BZ51" s="12">
        <v>122.6</v>
      </c>
      <c r="CA51" s="14">
        <f t="shared" si="52"/>
        <v>121.8</v>
      </c>
      <c r="CB51" s="20">
        <v>0.57096247960848523</v>
      </c>
      <c r="CC51" s="12">
        <v>124.8</v>
      </c>
      <c r="CD51" s="14">
        <f t="shared" si="53"/>
        <v>124.36666666666667</v>
      </c>
      <c r="CE51" s="20">
        <v>2.0833333333333401</v>
      </c>
      <c r="CF51" s="12">
        <v>130.6</v>
      </c>
      <c r="CG51" s="14">
        <f t="shared" si="54"/>
        <v>130.43333333333337</v>
      </c>
      <c r="CH51" s="27">
        <v>1.6845329249617285</v>
      </c>
    </row>
    <row r="52" spans="1:87" x14ac:dyDescent="0.3">
      <c r="A52" s="11" t="s">
        <v>35</v>
      </c>
      <c r="B52" s="12">
        <v>2017</v>
      </c>
      <c r="C52" s="11" t="s">
        <v>38</v>
      </c>
      <c r="D52" s="11">
        <f t="shared" si="0"/>
        <v>3</v>
      </c>
      <c r="E52" s="12">
        <v>133.30000000000001</v>
      </c>
      <c r="F52" s="14">
        <f t="shared" si="28"/>
        <v>133.06666666666666</v>
      </c>
      <c r="G52" s="32">
        <v>-7.501875468868921E-2</v>
      </c>
      <c r="H52" s="12">
        <v>139</v>
      </c>
      <c r="I52" s="14">
        <f t="shared" si="29"/>
        <v>138.66666666666666</v>
      </c>
      <c r="J52" s="20">
        <v>-0.21582733812950458</v>
      </c>
      <c r="K52" s="12">
        <v>128.6</v>
      </c>
      <c r="L52" s="14">
        <f t="shared" si="30"/>
        <v>130.03333333333333</v>
      </c>
      <c r="M52" s="20">
        <v>-1.166407465007776</v>
      </c>
      <c r="N52" s="12">
        <v>136.30000000000001</v>
      </c>
      <c r="O52" s="14">
        <f t="shared" si="31"/>
        <v>135.83333333333334</v>
      </c>
      <c r="P52" s="20">
        <v>1.0271460014673348</v>
      </c>
      <c r="Q52" s="12">
        <v>118.8</v>
      </c>
      <c r="R52" s="14">
        <f t="shared" si="32"/>
        <v>119.03333333333335</v>
      </c>
      <c r="S52" s="20">
        <v>2.1043771043771047</v>
      </c>
      <c r="T52" s="12">
        <v>138.30000000000001</v>
      </c>
      <c r="U52" s="14">
        <f t="shared" si="33"/>
        <v>135.53333333333333</v>
      </c>
      <c r="V52" s="20">
        <v>2.5307302964569773</v>
      </c>
      <c r="W52" s="12">
        <v>120.5</v>
      </c>
      <c r="X52" s="14">
        <f t="shared" si="34"/>
        <v>119.8</v>
      </c>
      <c r="Y52" s="20">
        <v>0.82987551867219922</v>
      </c>
      <c r="Z52" s="12">
        <v>143.9</v>
      </c>
      <c r="AA52" s="14">
        <f t="shared" si="35"/>
        <v>151.86666666666667</v>
      </c>
      <c r="AB52" s="20">
        <v>0.4169562195969384</v>
      </c>
      <c r="AC52" s="12">
        <v>118</v>
      </c>
      <c r="AD52" s="14">
        <f t="shared" si="36"/>
        <v>116.96666666666665</v>
      </c>
      <c r="AE52" s="20">
        <v>-0.50847457627118164</v>
      </c>
      <c r="AF52" s="12">
        <v>137.9</v>
      </c>
      <c r="AG52" s="14">
        <f t="shared" si="37"/>
        <v>138.73333333333332</v>
      </c>
      <c r="AH52" s="20">
        <v>-2.7556200145032714</v>
      </c>
      <c r="AI52" s="12">
        <v>127.2</v>
      </c>
      <c r="AJ52" s="14">
        <f t="shared" si="38"/>
        <v>126.89999999999999</v>
      </c>
      <c r="AK52" s="20">
        <v>2.2012578616352179</v>
      </c>
      <c r="AL52" s="12">
        <v>144</v>
      </c>
      <c r="AM52" s="14">
        <f t="shared" si="39"/>
        <v>143.33333333333334</v>
      </c>
      <c r="AN52" s="20">
        <v>1.0416666666666665</v>
      </c>
      <c r="AO52" s="12">
        <v>133.1</v>
      </c>
      <c r="AP52" s="14">
        <f t="shared" si="40"/>
        <v>133.06666666666669</v>
      </c>
      <c r="AQ52" s="20">
        <v>0.30052592036063536</v>
      </c>
      <c r="AR52" s="12">
        <v>145.1</v>
      </c>
      <c r="AS52" s="14">
        <f t="shared" si="41"/>
        <v>144.43333333333337</v>
      </c>
      <c r="AT52" s="20">
        <v>-0.48242591316332784</v>
      </c>
      <c r="AU52" s="12">
        <v>137.30000000000001</v>
      </c>
      <c r="AV52" s="14">
        <f t="shared" si="42"/>
        <v>136.9</v>
      </c>
      <c r="AW52" s="20">
        <v>3.7144938091769801</v>
      </c>
      <c r="AX52" s="12">
        <v>130.6</v>
      </c>
      <c r="AY52" s="14">
        <f t="shared" si="43"/>
        <v>130.36666666666667</v>
      </c>
      <c r="AZ52" s="20">
        <v>4.7473200612557562</v>
      </c>
      <c r="BA52" s="12">
        <v>136.4</v>
      </c>
      <c r="BB52" s="14">
        <f t="shared" si="44"/>
        <v>135.96666666666667</v>
      </c>
      <c r="BC52" s="20">
        <v>3.8123167155425137</v>
      </c>
      <c r="BD52" s="11" t="s">
        <v>94</v>
      </c>
      <c r="BE52" s="11">
        <v>131.1</v>
      </c>
      <c r="BF52" s="14">
        <f t="shared" si="45"/>
        <v>130.4</v>
      </c>
      <c r="BG52" s="20">
        <v>0.45766590389015582</v>
      </c>
      <c r="BH52" s="12">
        <v>129.1</v>
      </c>
      <c r="BI52" s="14">
        <f t="shared" si="46"/>
        <v>127.93333333333332</v>
      </c>
      <c r="BJ52" s="20">
        <v>4.5701006971340092</v>
      </c>
      <c r="BK52" s="12">
        <v>130.1</v>
      </c>
      <c r="BL52" s="14">
        <f t="shared" si="47"/>
        <v>129.73333333333335</v>
      </c>
      <c r="BM52" s="20">
        <v>3.2282859338970153</v>
      </c>
      <c r="BN52" s="12">
        <v>127.8</v>
      </c>
      <c r="BO52" s="14">
        <f t="shared" si="48"/>
        <v>127.43333333333334</v>
      </c>
      <c r="BP52" s="20">
        <v>2.5039123630672946</v>
      </c>
      <c r="BQ52" s="12">
        <v>117.6</v>
      </c>
      <c r="BR52" s="14">
        <f t="shared" si="49"/>
        <v>117.33333333333333</v>
      </c>
      <c r="BS52" s="20">
        <v>1.3605442176870821</v>
      </c>
      <c r="BT52" s="12">
        <v>125</v>
      </c>
      <c r="BU52" s="14">
        <f t="shared" si="50"/>
        <v>124.60000000000001</v>
      </c>
      <c r="BV52" s="20">
        <v>2.640000000000009</v>
      </c>
      <c r="BW52" s="12">
        <v>133.80000000000001</v>
      </c>
      <c r="BX52" s="14">
        <f t="shared" si="51"/>
        <v>133.50000000000003</v>
      </c>
      <c r="BY52" s="20">
        <v>1.4200298953662012</v>
      </c>
      <c r="BZ52" s="12">
        <v>122.6</v>
      </c>
      <c r="CA52" s="14">
        <f t="shared" si="52"/>
        <v>122.3</v>
      </c>
      <c r="CB52" s="20">
        <v>0.8972267536704801</v>
      </c>
      <c r="CC52" s="12">
        <v>125.1</v>
      </c>
      <c r="CD52" s="14">
        <f t="shared" si="53"/>
        <v>124.76666666666665</v>
      </c>
      <c r="CE52" s="20">
        <v>1.9184652278177505</v>
      </c>
      <c r="CF52" s="12">
        <v>130.9</v>
      </c>
      <c r="CG52" s="14">
        <f t="shared" si="54"/>
        <v>130.6</v>
      </c>
      <c r="CH52" s="27">
        <v>1.5278838808250572</v>
      </c>
    </row>
    <row r="53" spans="1:87" x14ac:dyDescent="0.3">
      <c r="A53" s="11" t="s">
        <v>35</v>
      </c>
      <c r="B53" s="12">
        <v>2017</v>
      </c>
      <c r="C53" s="11" t="s">
        <v>39</v>
      </c>
      <c r="D53" s="11">
        <f t="shared" si="0"/>
        <v>4</v>
      </c>
      <c r="E53" s="12">
        <v>133</v>
      </c>
      <c r="F53" s="14">
        <f t="shared" si="28"/>
        <v>133.13333333333333</v>
      </c>
      <c r="G53" s="32">
        <v>7.5187969924807752E-2</v>
      </c>
      <c r="H53" s="12">
        <v>139.4</v>
      </c>
      <c r="I53" s="14">
        <f t="shared" si="29"/>
        <v>139.06666666666669</v>
      </c>
      <c r="J53" s="20">
        <v>0.64562410329986064</v>
      </c>
      <c r="K53" s="12">
        <v>126.1</v>
      </c>
      <c r="L53" s="14">
        <f t="shared" si="30"/>
        <v>128</v>
      </c>
      <c r="M53" s="20">
        <v>0.55511498810468107</v>
      </c>
      <c r="N53" s="12">
        <v>137.19999999999999</v>
      </c>
      <c r="O53" s="14">
        <f t="shared" si="31"/>
        <v>136.43333333333334</v>
      </c>
      <c r="P53" s="20">
        <v>0.72886297376093301</v>
      </c>
      <c r="Q53" s="12">
        <v>118.4</v>
      </c>
      <c r="R53" s="14">
        <f t="shared" si="32"/>
        <v>118.8</v>
      </c>
      <c r="S53" s="20">
        <v>2.0270270270270196</v>
      </c>
      <c r="T53" s="12">
        <v>139.9</v>
      </c>
      <c r="U53" s="14">
        <f t="shared" si="33"/>
        <v>137.83333333333334</v>
      </c>
      <c r="V53" s="20">
        <v>0.21443888491778623</v>
      </c>
      <c r="W53" s="12">
        <v>123.4</v>
      </c>
      <c r="X53" s="14">
        <f t="shared" si="34"/>
        <v>121.13333333333333</v>
      </c>
      <c r="Y53" s="20">
        <v>0.32414910858994445</v>
      </c>
      <c r="Z53" s="12">
        <v>140.9</v>
      </c>
      <c r="AA53" s="14">
        <f t="shared" si="35"/>
        <v>145.66666666666666</v>
      </c>
      <c r="AB53" s="20">
        <v>0.63875088715401396</v>
      </c>
      <c r="AC53" s="12">
        <v>118.5</v>
      </c>
      <c r="AD53" s="14">
        <f t="shared" si="36"/>
        <v>117.93333333333334</v>
      </c>
      <c r="AE53" s="20">
        <v>8.4388185654003633E-2</v>
      </c>
      <c r="AF53" s="12">
        <v>136.5</v>
      </c>
      <c r="AG53" s="14">
        <f t="shared" si="37"/>
        <v>137.70000000000002</v>
      </c>
      <c r="AH53" s="20">
        <v>-1.8315018315018317</v>
      </c>
      <c r="AI53" s="12">
        <v>127.4</v>
      </c>
      <c r="AJ53" s="14">
        <f t="shared" si="38"/>
        <v>127.16666666666667</v>
      </c>
      <c r="AK53" s="20">
        <v>2.2762951334379951</v>
      </c>
      <c r="AL53" s="12">
        <v>144.19999999999999</v>
      </c>
      <c r="AM53" s="14">
        <f t="shared" si="39"/>
        <v>143.79999999999998</v>
      </c>
      <c r="AN53" s="20">
        <v>1.1095700416088923</v>
      </c>
      <c r="AO53" s="12">
        <v>133.5</v>
      </c>
      <c r="AP53" s="14">
        <f t="shared" si="40"/>
        <v>133.20000000000002</v>
      </c>
      <c r="AQ53" s="20">
        <v>0.22471910112360402</v>
      </c>
      <c r="AR53" s="12">
        <v>145.4</v>
      </c>
      <c r="AS53" s="14">
        <f t="shared" si="41"/>
        <v>144.96666666666667</v>
      </c>
      <c r="AT53" s="20">
        <v>6.8775790921591681E-2</v>
      </c>
      <c r="AU53" s="12">
        <v>138</v>
      </c>
      <c r="AV53" s="14">
        <f t="shared" si="42"/>
        <v>137.36666666666667</v>
      </c>
      <c r="AW53" s="20">
        <v>3.2608695652173911</v>
      </c>
      <c r="AX53" s="12">
        <v>131.1</v>
      </c>
      <c r="AY53" s="14">
        <f t="shared" si="43"/>
        <v>130.66666666666666</v>
      </c>
      <c r="AZ53" s="20">
        <v>4.7292143401983351</v>
      </c>
      <c r="BA53" s="12">
        <v>137</v>
      </c>
      <c r="BB53" s="14">
        <f t="shared" si="44"/>
        <v>136.43333333333334</v>
      </c>
      <c r="BC53" s="20">
        <v>3.503649635036505</v>
      </c>
      <c r="BD53" s="11" t="s">
        <v>95</v>
      </c>
      <c r="BE53" s="11">
        <v>131.69999999999999</v>
      </c>
      <c r="BF53" s="14">
        <f t="shared" si="45"/>
        <v>131.1</v>
      </c>
      <c r="BG53" s="20">
        <v>0.30372057706910077</v>
      </c>
      <c r="BH53" s="12">
        <v>129.80000000000001</v>
      </c>
      <c r="BI53" s="14">
        <f t="shared" si="46"/>
        <v>128.93333333333334</v>
      </c>
      <c r="BJ53" s="20">
        <v>4.0061633281972178</v>
      </c>
      <c r="BK53" s="12">
        <v>130.4</v>
      </c>
      <c r="BL53" s="14">
        <f t="shared" si="47"/>
        <v>130.06666666666663</v>
      </c>
      <c r="BM53" s="20">
        <v>3.4509202453987724</v>
      </c>
      <c r="BN53" s="12">
        <v>128.1</v>
      </c>
      <c r="BO53" s="14">
        <f t="shared" si="48"/>
        <v>127.76666666666665</v>
      </c>
      <c r="BP53" s="20">
        <v>2.576112412177995</v>
      </c>
      <c r="BQ53" s="12">
        <v>116.6</v>
      </c>
      <c r="BR53" s="14">
        <f t="shared" si="49"/>
        <v>117.2</v>
      </c>
      <c r="BS53" s="20">
        <v>2.4013722126929773</v>
      </c>
      <c r="BT53" s="12">
        <v>125.1</v>
      </c>
      <c r="BU53" s="14">
        <f t="shared" si="50"/>
        <v>124.89999999999999</v>
      </c>
      <c r="BV53" s="20">
        <v>3.437250199840137</v>
      </c>
      <c r="BW53" s="12">
        <v>134.5</v>
      </c>
      <c r="BX53" s="14">
        <f t="shared" si="51"/>
        <v>133.9</v>
      </c>
      <c r="BY53" s="20">
        <v>1.3382899628252871</v>
      </c>
      <c r="BZ53" s="12">
        <v>123.1</v>
      </c>
      <c r="CA53" s="14">
        <f t="shared" si="52"/>
        <v>122.76666666666665</v>
      </c>
      <c r="CB53" s="20">
        <v>0.48740861088546594</v>
      </c>
      <c r="CC53" s="12">
        <v>125.1</v>
      </c>
      <c r="CD53" s="14">
        <f t="shared" si="53"/>
        <v>125</v>
      </c>
      <c r="CE53" s="20">
        <v>2.2382094324540458</v>
      </c>
      <c r="CF53" s="12">
        <v>131.1</v>
      </c>
      <c r="CG53" s="14">
        <f t="shared" si="54"/>
        <v>130.86666666666667</v>
      </c>
      <c r="CH53" s="27">
        <v>1.6781083142639337</v>
      </c>
    </row>
    <row r="54" spans="1:87" x14ac:dyDescent="0.3">
      <c r="A54" s="11" t="s">
        <v>35</v>
      </c>
      <c r="B54" s="12">
        <v>2017</v>
      </c>
      <c r="C54" s="11" t="s">
        <v>41</v>
      </c>
      <c r="D54" s="11">
        <f t="shared" si="0"/>
        <v>5</v>
      </c>
      <c r="E54" s="12">
        <v>132.9</v>
      </c>
      <c r="F54" s="14">
        <f t="shared" si="28"/>
        <v>133.06666666666669</v>
      </c>
      <c r="G54" s="32">
        <v>0.45146726862302056</v>
      </c>
      <c r="H54" s="12">
        <v>141.6</v>
      </c>
      <c r="I54" s="14">
        <f t="shared" si="29"/>
        <v>140</v>
      </c>
      <c r="J54" s="20">
        <v>1.4830508474576232</v>
      </c>
      <c r="K54" s="12">
        <v>126.3</v>
      </c>
      <c r="L54" s="14">
        <f t="shared" si="30"/>
        <v>127</v>
      </c>
      <c r="M54" s="20">
        <v>1.3460015835312771</v>
      </c>
      <c r="N54" s="12">
        <v>137.69999999999999</v>
      </c>
      <c r="O54" s="14">
        <f t="shared" si="31"/>
        <v>137.06666666666666</v>
      </c>
      <c r="P54" s="20">
        <v>0.65359477124183429</v>
      </c>
      <c r="Q54" s="12">
        <v>118.1</v>
      </c>
      <c r="R54" s="14">
        <f t="shared" si="32"/>
        <v>118.43333333333332</v>
      </c>
      <c r="S54" s="20">
        <v>2.3708721422523382</v>
      </c>
      <c r="T54" s="12">
        <v>137.9</v>
      </c>
      <c r="U54" s="14">
        <f t="shared" si="33"/>
        <v>138.70000000000002</v>
      </c>
      <c r="V54" s="20">
        <v>2.1754894851341549</v>
      </c>
      <c r="W54" s="12">
        <v>125.6</v>
      </c>
      <c r="X54" s="14">
        <f t="shared" si="34"/>
        <v>123.16666666666667</v>
      </c>
      <c r="Y54" s="20">
        <v>2.5477707006369563</v>
      </c>
      <c r="Z54" s="12">
        <v>138.30000000000001</v>
      </c>
      <c r="AA54" s="14">
        <f t="shared" si="35"/>
        <v>141.03333333333333</v>
      </c>
      <c r="AB54" s="20">
        <v>1.3738250180766285</v>
      </c>
      <c r="AC54" s="12">
        <v>119.4</v>
      </c>
      <c r="AD54" s="14">
        <f t="shared" si="36"/>
        <v>118.63333333333333</v>
      </c>
      <c r="AE54" s="20">
        <v>-0.41876046901172526</v>
      </c>
      <c r="AF54" s="12">
        <v>136</v>
      </c>
      <c r="AG54" s="14">
        <f t="shared" si="37"/>
        <v>136.79999999999998</v>
      </c>
      <c r="AH54" s="20">
        <v>-1.8382352941176472</v>
      </c>
      <c r="AI54" s="12">
        <v>127.6</v>
      </c>
      <c r="AJ54" s="14">
        <f t="shared" si="38"/>
        <v>127.40000000000002</v>
      </c>
      <c r="AK54" s="20">
        <v>2.1943573667711691</v>
      </c>
      <c r="AL54" s="12">
        <v>144.5</v>
      </c>
      <c r="AM54" s="14">
        <f t="shared" si="39"/>
        <v>144.23333333333332</v>
      </c>
      <c r="AN54" s="20">
        <v>1.3840830449826991</v>
      </c>
      <c r="AO54" s="12">
        <v>133.69999999999999</v>
      </c>
      <c r="AP54" s="14">
        <f t="shared" si="40"/>
        <v>133.43333333333334</v>
      </c>
      <c r="AQ54" s="20">
        <v>0.89753178758415642</v>
      </c>
      <c r="AR54" s="12">
        <v>146.19999999999999</v>
      </c>
      <c r="AS54" s="14">
        <f t="shared" si="41"/>
        <v>145.56666666666666</v>
      </c>
      <c r="AT54" s="20">
        <v>-0.27359781121749471</v>
      </c>
      <c r="AU54" s="12">
        <v>138.19999999999999</v>
      </c>
      <c r="AV54" s="14">
        <f t="shared" si="42"/>
        <v>137.83333333333334</v>
      </c>
      <c r="AW54" s="20">
        <v>3.5455861070911769</v>
      </c>
      <c r="AX54" s="12">
        <v>131.4</v>
      </c>
      <c r="AY54" s="14">
        <f t="shared" si="43"/>
        <v>131.03333333333333</v>
      </c>
      <c r="AZ54" s="20">
        <v>4.7945205479451918</v>
      </c>
      <c r="BA54" s="12">
        <v>137.19999999999999</v>
      </c>
      <c r="BB54" s="14">
        <f t="shared" si="44"/>
        <v>136.86666666666665</v>
      </c>
      <c r="BC54" s="20">
        <v>3.7172011661807751</v>
      </c>
      <c r="BD54" s="11" t="s">
        <v>96</v>
      </c>
      <c r="BE54" s="11">
        <v>132.1</v>
      </c>
      <c r="BF54" s="14">
        <f t="shared" si="45"/>
        <v>131.63333333333333</v>
      </c>
      <c r="BG54" s="20">
        <v>-0.52990158970476053</v>
      </c>
      <c r="BH54" s="12">
        <v>129.4</v>
      </c>
      <c r="BI54" s="14">
        <f t="shared" si="46"/>
        <v>129.43333333333331</v>
      </c>
      <c r="BJ54" s="20">
        <v>4.1731066460587369</v>
      </c>
      <c r="BK54" s="12">
        <v>130.9</v>
      </c>
      <c r="BL54" s="14">
        <f t="shared" si="47"/>
        <v>130.46666666666667</v>
      </c>
      <c r="BM54" s="20">
        <v>3.2849503437738599</v>
      </c>
      <c r="BN54" s="12">
        <v>128.4</v>
      </c>
      <c r="BO54" s="14">
        <f t="shared" si="48"/>
        <v>128.1</v>
      </c>
      <c r="BP54" s="20">
        <v>2.258566978193151</v>
      </c>
      <c r="BQ54" s="12">
        <v>116.7</v>
      </c>
      <c r="BR54" s="14">
        <f t="shared" si="49"/>
        <v>116.96666666666665</v>
      </c>
      <c r="BS54" s="20">
        <v>2.3136246786632415</v>
      </c>
      <c r="BT54" s="12">
        <v>125.7</v>
      </c>
      <c r="BU54" s="14">
        <f t="shared" si="50"/>
        <v>125.26666666666667</v>
      </c>
      <c r="BV54" s="20">
        <v>3.2617342879872782</v>
      </c>
      <c r="BW54" s="12">
        <v>134.80000000000001</v>
      </c>
      <c r="BX54" s="14">
        <f t="shared" si="51"/>
        <v>134.36666666666667</v>
      </c>
      <c r="BY54" s="20">
        <v>1.5578635014836753</v>
      </c>
      <c r="BZ54" s="12">
        <v>123</v>
      </c>
      <c r="CA54" s="14">
        <f t="shared" si="52"/>
        <v>122.89999999999999</v>
      </c>
      <c r="CB54" s="20">
        <v>0.89430894308942621</v>
      </c>
      <c r="CC54" s="12">
        <v>125.3</v>
      </c>
      <c r="CD54" s="14">
        <f t="shared" si="53"/>
        <v>125.16666666666667</v>
      </c>
      <c r="CE54" s="20">
        <v>2.2346368715083775</v>
      </c>
      <c r="CF54" s="12">
        <v>131.4</v>
      </c>
      <c r="CG54" s="14">
        <f t="shared" si="54"/>
        <v>131.13333333333333</v>
      </c>
      <c r="CH54" s="27">
        <v>1.9025875190258752</v>
      </c>
    </row>
    <row r="55" spans="1:87" x14ac:dyDescent="0.3">
      <c r="A55" s="11" t="s">
        <v>35</v>
      </c>
      <c r="B55" s="12">
        <v>2017</v>
      </c>
      <c r="C55" s="11" t="s">
        <v>42</v>
      </c>
      <c r="D55" s="11">
        <f t="shared" si="0"/>
        <v>6</v>
      </c>
      <c r="E55" s="12">
        <v>133.30000000000001</v>
      </c>
      <c r="F55" s="14">
        <f t="shared" si="28"/>
        <v>133.06666666666666</v>
      </c>
      <c r="G55" s="32">
        <v>0.52513128282069654</v>
      </c>
      <c r="H55" s="12">
        <v>145.5</v>
      </c>
      <c r="I55" s="14">
        <f t="shared" si="29"/>
        <v>142.16666666666666</v>
      </c>
      <c r="J55" s="20">
        <v>-0.89347079037801458</v>
      </c>
      <c r="K55" s="12">
        <v>128.1</v>
      </c>
      <c r="L55" s="14">
        <f t="shared" si="30"/>
        <v>126.83333333333333</v>
      </c>
      <c r="M55" s="20">
        <v>1.3270882123341274</v>
      </c>
      <c r="N55" s="12">
        <v>138.1</v>
      </c>
      <c r="O55" s="14">
        <f t="shared" si="31"/>
        <v>137.66666666666666</v>
      </c>
      <c r="P55" s="20">
        <v>0.65170166545981589</v>
      </c>
      <c r="Q55" s="12">
        <v>118.2</v>
      </c>
      <c r="R55" s="14">
        <f t="shared" si="32"/>
        <v>118.23333333333333</v>
      </c>
      <c r="S55" s="20">
        <v>2.2842639593908651</v>
      </c>
      <c r="T55" s="12">
        <v>139.19999999999999</v>
      </c>
      <c r="U55" s="14">
        <f t="shared" si="33"/>
        <v>139</v>
      </c>
      <c r="V55" s="20">
        <v>3.376436781609208</v>
      </c>
      <c r="W55" s="12">
        <v>133.30000000000001</v>
      </c>
      <c r="X55" s="14">
        <f t="shared" si="34"/>
        <v>127.43333333333334</v>
      </c>
      <c r="Y55" s="20">
        <v>13.653413353338326</v>
      </c>
      <c r="Z55" s="12">
        <v>136.19999999999999</v>
      </c>
      <c r="AA55" s="14">
        <f t="shared" si="35"/>
        <v>138.46666666666667</v>
      </c>
      <c r="AB55" s="20">
        <v>1.3950073421439102</v>
      </c>
      <c r="AC55" s="12">
        <v>119.6</v>
      </c>
      <c r="AD55" s="14">
        <f t="shared" si="36"/>
        <v>119.16666666666667</v>
      </c>
      <c r="AE55" s="20">
        <v>0.33444816053512183</v>
      </c>
      <c r="AF55" s="12">
        <v>135.30000000000001</v>
      </c>
      <c r="AG55" s="14">
        <f t="shared" si="37"/>
        <v>135.93333333333334</v>
      </c>
      <c r="AH55" s="20">
        <v>-1.0347376201034779</v>
      </c>
      <c r="AI55" s="12">
        <v>127.8</v>
      </c>
      <c r="AJ55" s="14">
        <f t="shared" si="38"/>
        <v>127.60000000000001</v>
      </c>
      <c r="AK55" s="20">
        <v>2.8169014084507107</v>
      </c>
      <c r="AL55" s="12">
        <v>144.9</v>
      </c>
      <c r="AM55" s="14">
        <f t="shared" si="39"/>
        <v>144.53333333333333</v>
      </c>
      <c r="AN55" s="20">
        <v>1.9323671497584423</v>
      </c>
      <c r="AO55" s="12">
        <v>135.19999999999999</v>
      </c>
      <c r="AP55" s="14">
        <f t="shared" si="40"/>
        <v>134.13333333333333</v>
      </c>
      <c r="AQ55" s="20">
        <v>2.4408284023668725</v>
      </c>
      <c r="AR55" s="12">
        <v>146.5</v>
      </c>
      <c r="AS55" s="14">
        <f t="shared" si="41"/>
        <v>146.03333333333333</v>
      </c>
      <c r="AT55" s="20">
        <v>0.6143344709897649</v>
      </c>
      <c r="AU55" s="12">
        <v>138.5</v>
      </c>
      <c r="AV55" s="14">
        <f t="shared" si="42"/>
        <v>138.23333333333332</v>
      </c>
      <c r="AW55" s="20">
        <v>4.1877256317689611</v>
      </c>
      <c r="AX55" s="12">
        <v>131.69999999999999</v>
      </c>
      <c r="AY55" s="14">
        <f t="shared" si="43"/>
        <v>131.4</v>
      </c>
      <c r="AZ55" s="20">
        <v>4.8595292331055475</v>
      </c>
      <c r="BA55" s="12">
        <v>137.5</v>
      </c>
      <c r="BB55" s="14">
        <f t="shared" si="44"/>
        <v>137.23333333333332</v>
      </c>
      <c r="BC55" s="20">
        <v>4.3636363636363642</v>
      </c>
      <c r="BD55" s="11" t="s">
        <v>97</v>
      </c>
      <c r="BE55" s="11">
        <v>131.4</v>
      </c>
      <c r="BF55" s="14">
        <f t="shared" si="45"/>
        <v>131.73333333333332</v>
      </c>
      <c r="BG55" s="20">
        <v>0.91324200913241138</v>
      </c>
      <c r="BH55" s="12">
        <v>128.80000000000001</v>
      </c>
      <c r="BI55" s="14">
        <f t="shared" si="46"/>
        <v>129.33333333333334</v>
      </c>
      <c r="BJ55" s="20">
        <v>5.0465838509316772</v>
      </c>
      <c r="BK55" s="12">
        <v>131.19999999999999</v>
      </c>
      <c r="BL55" s="14">
        <f t="shared" si="47"/>
        <v>130.83333333333334</v>
      </c>
      <c r="BM55" s="20">
        <v>3.7347560975609801</v>
      </c>
      <c r="BN55" s="12">
        <v>128.5</v>
      </c>
      <c r="BO55" s="14">
        <f t="shared" si="48"/>
        <v>128.33333333333334</v>
      </c>
      <c r="BP55" s="20">
        <v>2.8015564202334584</v>
      </c>
      <c r="BQ55" s="12">
        <v>116.5</v>
      </c>
      <c r="BR55" s="14">
        <f t="shared" si="49"/>
        <v>116.60000000000001</v>
      </c>
      <c r="BS55" s="20">
        <v>2.2317596566523554</v>
      </c>
      <c r="BT55" s="12">
        <v>125.9</v>
      </c>
      <c r="BU55" s="14">
        <f t="shared" si="50"/>
        <v>125.56666666666668</v>
      </c>
      <c r="BV55" s="20">
        <v>3.7331215250198482</v>
      </c>
      <c r="BW55" s="12">
        <v>135.4</v>
      </c>
      <c r="BX55" s="14">
        <f t="shared" si="51"/>
        <v>134.9</v>
      </c>
      <c r="BY55" s="20">
        <v>2.3633677991137287</v>
      </c>
      <c r="BZ55" s="12">
        <v>123.4</v>
      </c>
      <c r="CA55" s="14">
        <f t="shared" si="52"/>
        <v>123.16666666666667</v>
      </c>
      <c r="CB55" s="20">
        <v>0.81037277147487841</v>
      </c>
      <c r="CC55" s="12">
        <v>125.5</v>
      </c>
      <c r="CD55" s="14">
        <f t="shared" si="53"/>
        <v>125.3</v>
      </c>
      <c r="CE55" s="20">
        <v>2.4701195219123462</v>
      </c>
      <c r="CF55" s="12">
        <v>132</v>
      </c>
      <c r="CG55" s="14">
        <f t="shared" si="54"/>
        <v>131.5</v>
      </c>
      <c r="CH55" s="27">
        <v>3.1818181818181732</v>
      </c>
    </row>
    <row r="56" spans="1:87" x14ac:dyDescent="0.3">
      <c r="A56" s="11" t="s">
        <v>35</v>
      </c>
      <c r="B56" s="12">
        <v>2017</v>
      </c>
      <c r="C56" s="11" t="s">
        <v>44</v>
      </c>
      <c r="D56" s="11">
        <f t="shared" si="0"/>
        <v>7</v>
      </c>
      <c r="E56" s="12">
        <v>133.6</v>
      </c>
      <c r="F56" s="14">
        <f t="shared" si="28"/>
        <v>133.26666666666668</v>
      </c>
      <c r="G56" s="32">
        <v>0.89820359281438411</v>
      </c>
      <c r="H56" s="12">
        <v>145.69999999999999</v>
      </c>
      <c r="I56" s="14">
        <f t="shared" si="29"/>
        <v>144.26666666666668</v>
      </c>
      <c r="J56" s="20">
        <v>-1.7844886753603257</v>
      </c>
      <c r="K56" s="12">
        <v>129.6</v>
      </c>
      <c r="L56" s="14">
        <f t="shared" si="30"/>
        <v>128</v>
      </c>
      <c r="M56" s="20">
        <v>0.3086419753086464</v>
      </c>
      <c r="N56" s="12">
        <v>138.5</v>
      </c>
      <c r="O56" s="14">
        <f t="shared" si="31"/>
        <v>138.1</v>
      </c>
      <c r="P56" s="20">
        <v>0.64981949458484167</v>
      </c>
      <c r="Q56" s="12">
        <v>118.1</v>
      </c>
      <c r="R56" s="14">
        <f t="shared" si="32"/>
        <v>118.13333333333333</v>
      </c>
      <c r="S56" s="20">
        <v>2.0321761219305725</v>
      </c>
      <c r="T56" s="12">
        <v>141.80000000000001</v>
      </c>
      <c r="U56" s="14">
        <f t="shared" si="33"/>
        <v>139.63333333333335</v>
      </c>
      <c r="V56" s="20">
        <v>4.3723554301833483</v>
      </c>
      <c r="W56" s="12">
        <v>159.5</v>
      </c>
      <c r="X56" s="14">
        <f t="shared" si="34"/>
        <v>139.46666666666667</v>
      </c>
      <c r="Y56" s="20">
        <v>2.1316614420062732</v>
      </c>
      <c r="Z56" s="12">
        <v>133.6</v>
      </c>
      <c r="AA56" s="14">
        <f t="shared" si="35"/>
        <v>136.03333333333333</v>
      </c>
      <c r="AB56" s="20">
        <v>2.8443113772455177</v>
      </c>
      <c r="AC56" s="12">
        <v>120.5</v>
      </c>
      <c r="AD56" s="14">
        <f t="shared" si="36"/>
        <v>119.83333333333333</v>
      </c>
      <c r="AE56" s="20">
        <v>0.2489626556016574</v>
      </c>
      <c r="AF56" s="12">
        <v>135.19999999999999</v>
      </c>
      <c r="AG56" s="14">
        <f t="shared" si="37"/>
        <v>135.5</v>
      </c>
      <c r="AH56" s="20">
        <v>-0.36982248520710059</v>
      </c>
      <c r="AI56" s="12">
        <v>128.5</v>
      </c>
      <c r="AJ56" s="14">
        <f t="shared" si="38"/>
        <v>127.96666666666665</v>
      </c>
      <c r="AK56" s="20">
        <v>2.4124513618676997</v>
      </c>
      <c r="AL56" s="12">
        <v>145.80000000000001</v>
      </c>
      <c r="AM56" s="14">
        <f t="shared" si="39"/>
        <v>145.06666666666666</v>
      </c>
      <c r="AN56" s="20">
        <v>1.9890260631001213</v>
      </c>
      <c r="AO56" s="12">
        <v>139</v>
      </c>
      <c r="AP56" s="14">
        <f t="shared" si="40"/>
        <v>135.96666666666667</v>
      </c>
      <c r="AQ56" s="20">
        <v>1.1510791366906434</v>
      </c>
      <c r="AR56" s="12">
        <v>148.19999999999999</v>
      </c>
      <c r="AS56" s="14">
        <f t="shared" si="41"/>
        <v>146.96666666666667</v>
      </c>
      <c r="AT56" s="20">
        <v>0.53981106612686325</v>
      </c>
      <c r="AU56" s="12">
        <v>139.30000000000001</v>
      </c>
      <c r="AV56" s="14">
        <f t="shared" si="42"/>
        <v>138.66666666666666</v>
      </c>
      <c r="AW56" s="20">
        <v>4.3072505384063167</v>
      </c>
      <c r="AX56" s="12">
        <v>132.1</v>
      </c>
      <c r="AY56" s="14">
        <f t="shared" si="43"/>
        <v>131.73333333333335</v>
      </c>
      <c r="AZ56" s="20">
        <v>5.3747161241483683</v>
      </c>
      <c r="BA56" s="12">
        <v>138.30000000000001</v>
      </c>
      <c r="BB56" s="14">
        <f t="shared" si="44"/>
        <v>137.66666666666666</v>
      </c>
      <c r="BC56" s="20">
        <v>4.4830079537237806</v>
      </c>
      <c r="BD56" s="11" t="s">
        <v>98</v>
      </c>
      <c r="BE56" s="11">
        <v>132.6</v>
      </c>
      <c r="BF56" s="14">
        <f t="shared" si="45"/>
        <v>132.03333333333333</v>
      </c>
      <c r="BG56" s="20">
        <v>1.357466063348425</v>
      </c>
      <c r="BH56" s="12">
        <v>129.4</v>
      </c>
      <c r="BI56" s="14">
        <f t="shared" si="46"/>
        <v>129.20000000000002</v>
      </c>
      <c r="BJ56" s="20">
        <v>5.4095826893353935</v>
      </c>
      <c r="BK56" s="12">
        <v>131.9</v>
      </c>
      <c r="BL56" s="14">
        <f t="shared" si="47"/>
        <v>131.33333333333334</v>
      </c>
      <c r="BM56" s="20">
        <v>4.0940106141015962</v>
      </c>
      <c r="BN56" s="12">
        <v>129.4</v>
      </c>
      <c r="BO56" s="14">
        <f t="shared" si="48"/>
        <v>128.76666666666665</v>
      </c>
      <c r="BP56" s="20">
        <v>2.782071097372484</v>
      </c>
      <c r="BQ56" s="12">
        <v>116</v>
      </c>
      <c r="BR56" s="14">
        <f t="shared" si="49"/>
        <v>116.39999999999999</v>
      </c>
      <c r="BS56" s="20">
        <v>3.7068965517241357</v>
      </c>
      <c r="BT56" s="12">
        <v>126.6</v>
      </c>
      <c r="BU56" s="14">
        <f t="shared" si="50"/>
        <v>126.06666666666668</v>
      </c>
      <c r="BV56" s="20">
        <v>3.870458135860984</v>
      </c>
      <c r="BW56" s="12">
        <v>136.80000000000001</v>
      </c>
      <c r="BX56" s="14">
        <f t="shared" si="51"/>
        <v>135.66666666666669</v>
      </c>
      <c r="BY56" s="20">
        <v>2.4853801169590475</v>
      </c>
      <c r="BZ56" s="12">
        <v>123.6</v>
      </c>
      <c r="CA56" s="14">
        <f t="shared" si="52"/>
        <v>123.33333333333333</v>
      </c>
      <c r="CB56" s="20">
        <v>1.4563106796116598</v>
      </c>
      <c r="CC56" s="12">
        <v>125.9</v>
      </c>
      <c r="CD56" s="14">
        <f t="shared" si="53"/>
        <v>125.56666666666668</v>
      </c>
      <c r="CE56" s="20">
        <v>3.0182684670373177</v>
      </c>
      <c r="CF56" s="12">
        <v>134.19999999999999</v>
      </c>
      <c r="CG56" s="14">
        <f t="shared" si="54"/>
        <v>132.53333333333333</v>
      </c>
      <c r="CH56" s="27">
        <v>2.6825633383010605</v>
      </c>
    </row>
    <row r="57" spans="1:87" x14ac:dyDescent="0.3">
      <c r="A57" s="11" t="s">
        <v>35</v>
      </c>
      <c r="B57" s="12">
        <v>2017</v>
      </c>
      <c r="C57" s="11" t="s">
        <v>46</v>
      </c>
      <c r="D57" s="11">
        <f t="shared" si="0"/>
        <v>8</v>
      </c>
      <c r="E57" s="12">
        <v>134.30000000000001</v>
      </c>
      <c r="F57" s="14">
        <f t="shared" si="28"/>
        <v>133.73333333333332</v>
      </c>
      <c r="G57" s="32">
        <v>0.6701414743112265</v>
      </c>
      <c r="H57" s="12">
        <v>143.4</v>
      </c>
      <c r="I57" s="14">
        <f t="shared" si="29"/>
        <v>144.86666666666667</v>
      </c>
      <c r="J57" s="20">
        <v>-0.97629009762901364</v>
      </c>
      <c r="K57" s="12">
        <v>129.30000000000001</v>
      </c>
      <c r="L57" s="14">
        <f t="shared" si="30"/>
        <v>129</v>
      </c>
      <c r="M57" s="20">
        <v>0.92807424593966625</v>
      </c>
      <c r="N57" s="12">
        <v>139</v>
      </c>
      <c r="O57" s="14">
        <f t="shared" si="31"/>
        <v>138.53333333333333</v>
      </c>
      <c r="P57" s="20">
        <v>0.86330935251797747</v>
      </c>
      <c r="Q57" s="12">
        <v>118.1</v>
      </c>
      <c r="R57" s="14">
        <f t="shared" si="32"/>
        <v>118.13333333333333</v>
      </c>
      <c r="S57" s="20">
        <v>2.2015241320914551</v>
      </c>
      <c r="T57" s="12">
        <v>145.5</v>
      </c>
      <c r="U57" s="14">
        <f t="shared" si="33"/>
        <v>142.16666666666666</v>
      </c>
      <c r="V57" s="20">
        <v>1.5807560137457124</v>
      </c>
      <c r="W57" s="12">
        <v>168.6</v>
      </c>
      <c r="X57" s="14">
        <f t="shared" si="34"/>
        <v>153.79999999999998</v>
      </c>
      <c r="Y57" s="20">
        <v>-8.3629893238434132</v>
      </c>
      <c r="Z57" s="12">
        <v>132.69999999999999</v>
      </c>
      <c r="AA57" s="14">
        <f t="shared" si="35"/>
        <v>134.16666666666666</v>
      </c>
      <c r="AB57" s="20">
        <v>3.3157498116051287</v>
      </c>
      <c r="AC57" s="12">
        <v>121.2</v>
      </c>
      <c r="AD57" s="14">
        <f t="shared" si="36"/>
        <v>120.43333333333334</v>
      </c>
      <c r="AE57" s="20">
        <v>-0.16501650165016735</v>
      </c>
      <c r="AF57" s="12">
        <v>135.6</v>
      </c>
      <c r="AG57" s="14">
        <f t="shared" si="37"/>
        <v>135.36666666666667</v>
      </c>
      <c r="AH57" s="20">
        <v>-0.66371681415929629</v>
      </c>
      <c r="AI57" s="12">
        <v>128.69999999999999</v>
      </c>
      <c r="AJ57" s="14">
        <f t="shared" si="38"/>
        <v>128.33333333333334</v>
      </c>
      <c r="AK57" s="20">
        <v>2.3310023310023311</v>
      </c>
      <c r="AL57" s="12">
        <v>146.80000000000001</v>
      </c>
      <c r="AM57" s="14">
        <f t="shared" si="39"/>
        <v>145.83333333333334</v>
      </c>
      <c r="AN57" s="20">
        <v>1.7029972752043594</v>
      </c>
      <c r="AO57" s="12">
        <v>140.6</v>
      </c>
      <c r="AP57" s="14">
        <f t="shared" si="40"/>
        <v>138.26666666666665</v>
      </c>
      <c r="AQ57" s="20">
        <v>-0.71123755334281646</v>
      </c>
      <c r="AR57" s="12">
        <v>149.80000000000001</v>
      </c>
      <c r="AS57" s="14">
        <f t="shared" si="41"/>
        <v>148.16666666666666</v>
      </c>
      <c r="AT57" s="20">
        <v>0</v>
      </c>
      <c r="AU57" s="12">
        <v>140.30000000000001</v>
      </c>
      <c r="AV57" s="14">
        <f t="shared" si="42"/>
        <v>139.36666666666667</v>
      </c>
      <c r="AW57" s="20">
        <v>4.1339985744832379</v>
      </c>
      <c r="AX57" s="12">
        <v>133</v>
      </c>
      <c r="AY57" s="14">
        <f t="shared" si="43"/>
        <v>132.26666666666665</v>
      </c>
      <c r="AZ57" s="20">
        <v>5.0375939849623981</v>
      </c>
      <c r="BA57" s="12">
        <v>139.30000000000001</v>
      </c>
      <c r="BB57" s="14">
        <f t="shared" si="44"/>
        <v>138.36666666666667</v>
      </c>
      <c r="BC57" s="20">
        <v>4.2354630294328626</v>
      </c>
      <c r="BD57" s="11" t="s">
        <v>99</v>
      </c>
      <c r="BE57" s="11">
        <v>134.4</v>
      </c>
      <c r="BF57" s="14">
        <f t="shared" si="45"/>
        <v>132.79999999999998</v>
      </c>
      <c r="BG57" s="20">
        <v>0.967261904761892</v>
      </c>
      <c r="BH57" s="12">
        <v>129.80000000000001</v>
      </c>
      <c r="BI57" s="14">
        <f t="shared" si="46"/>
        <v>129.33333333333334</v>
      </c>
      <c r="BJ57" s="20">
        <v>5.855161787365172</v>
      </c>
      <c r="BK57" s="12">
        <v>132.80000000000001</v>
      </c>
      <c r="BL57" s="14">
        <f t="shared" si="47"/>
        <v>131.96666666666667</v>
      </c>
      <c r="BM57" s="20">
        <v>3.8403614457831283</v>
      </c>
      <c r="BN57" s="12">
        <v>130.19999999999999</v>
      </c>
      <c r="BO57" s="14">
        <f t="shared" si="48"/>
        <v>129.36666666666665</v>
      </c>
      <c r="BP57" s="20">
        <v>2.4577572964669869</v>
      </c>
      <c r="BQ57" s="12">
        <v>117.3</v>
      </c>
      <c r="BR57" s="14">
        <f t="shared" si="49"/>
        <v>116.60000000000001</v>
      </c>
      <c r="BS57" s="20">
        <v>3.3248081841432278</v>
      </c>
      <c r="BT57" s="12">
        <v>127.3</v>
      </c>
      <c r="BU57" s="14">
        <f t="shared" si="50"/>
        <v>126.60000000000001</v>
      </c>
      <c r="BV57" s="20">
        <v>3.9277297721916842</v>
      </c>
      <c r="BW57" s="12">
        <v>137.6</v>
      </c>
      <c r="BX57" s="14">
        <f t="shared" si="51"/>
        <v>136.60000000000002</v>
      </c>
      <c r="BY57" s="20">
        <v>1.4534883720930232</v>
      </c>
      <c r="BZ57" s="12">
        <v>124.5</v>
      </c>
      <c r="CA57" s="14">
        <f t="shared" si="52"/>
        <v>123.83333333333333</v>
      </c>
      <c r="CB57" s="20">
        <v>1.7670682730923717</v>
      </c>
      <c r="CC57" s="12">
        <v>126.8</v>
      </c>
      <c r="CD57" s="14">
        <f t="shared" si="53"/>
        <v>126.06666666666666</v>
      </c>
      <c r="CE57" s="20">
        <v>2.7602523659306106</v>
      </c>
      <c r="CF57" s="12">
        <v>135.4</v>
      </c>
      <c r="CG57" s="14">
        <f t="shared" si="54"/>
        <v>133.86666666666667</v>
      </c>
      <c r="CH57" s="27">
        <v>1.6248153618906858</v>
      </c>
    </row>
    <row r="58" spans="1:87" x14ac:dyDescent="0.3">
      <c r="A58" s="11" t="s">
        <v>35</v>
      </c>
      <c r="B58" s="12">
        <v>2017</v>
      </c>
      <c r="C58" s="11" t="s">
        <v>48</v>
      </c>
      <c r="D58" s="11">
        <f t="shared" si="0"/>
        <v>9</v>
      </c>
      <c r="E58" s="12">
        <v>134.69999999999999</v>
      </c>
      <c r="F58" s="14">
        <f t="shared" si="28"/>
        <v>134.19999999999999</v>
      </c>
      <c r="G58" s="32">
        <v>0.89086859688197273</v>
      </c>
      <c r="H58" s="12">
        <v>142.4</v>
      </c>
      <c r="I58" s="14">
        <f t="shared" si="29"/>
        <v>143.83333333333334</v>
      </c>
      <c r="J58" s="20">
        <v>-0.35112359550561795</v>
      </c>
      <c r="K58" s="12">
        <v>130.19999999999999</v>
      </c>
      <c r="L58" s="14">
        <f t="shared" si="30"/>
        <v>129.69999999999999</v>
      </c>
      <c r="M58" s="20">
        <v>0.61443932411675228</v>
      </c>
      <c r="N58" s="12">
        <v>139.6</v>
      </c>
      <c r="O58" s="14">
        <f t="shared" si="31"/>
        <v>139.03333333333333</v>
      </c>
      <c r="P58" s="20">
        <v>1.3610315186246458</v>
      </c>
      <c r="Q58" s="12">
        <v>118.4</v>
      </c>
      <c r="R58" s="14">
        <f t="shared" si="32"/>
        <v>118.2</v>
      </c>
      <c r="S58" s="20">
        <v>2.5337837837837838</v>
      </c>
      <c r="T58" s="12">
        <v>143</v>
      </c>
      <c r="U58" s="14">
        <f t="shared" si="33"/>
        <v>143.43333333333334</v>
      </c>
      <c r="V58" s="20">
        <v>2.5874125874125795</v>
      </c>
      <c r="W58" s="12">
        <v>156.6</v>
      </c>
      <c r="X58" s="14">
        <f t="shared" si="34"/>
        <v>161.56666666666669</v>
      </c>
      <c r="Y58" s="20">
        <v>0.31928480204342274</v>
      </c>
      <c r="Z58" s="12">
        <v>132.9</v>
      </c>
      <c r="AA58" s="14">
        <f t="shared" si="35"/>
        <v>133.06666666666663</v>
      </c>
      <c r="AB58" s="20">
        <v>2.6335590669676447</v>
      </c>
      <c r="AC58" s="12">
        <v>121.5</v>
      </c>
      <c r="AD58" s="14">
        <f t="shared" si="36"/>
        <v>121.06666666666666</v>
      </c>
      <c r="AE58" s="20">
        <v>-8.2304526748966517E-2</v>
      </c>
      <c r="AF58" s="12">
        <v>135.6</v>
      </c>
      <c r="AG58" s="14">
        <f t="shared" si="37"/>
        <v>135.46666666666667</v>
      </c>
      <c r="AH58" s="20">
        <v>0</v>
      </c>
      <c r="AI58" s="12">
        <v>128.80000000000001</v>
      </c>
      <c r="AJ58" s="14">
        <f t="shared" si="38"/>
        <v>128.66666666666666</v>
      </c>
      <c r="AK58" s="20">
        <v>1.9409937888198756</v>
      </c>
      <c r="AL58" s="12">
        <v>147.30000000000001</v>
      </c>
      <c r="AM58" s="14">
        <f t="shared" si="39"/>
        <v>146.63333333333335</v>
      </c>
      <c r="AN58" s="20">
        <v>2.0366598778004072</v>
      </c>
      <c r="AO58" s="12">
        <v>139</v>
      </c>
      <c r="AP58" s="14">
        <f t="shared" si="40"/>
        <v>139.53333333333333</v>
      </c>
      <c r="AQ58" s="20">
        <v>1.0071942446043207</v>
      </c>
      <c r="AR58" s="12">
        <v>150.80000000000001</v>
      </c>
      <c r="AS58" s="14">
        <f t="shared" si="41"/>
        <v>149.6</v>
      </c>
      <c r="AT58" s="20">
        <v>-0.19893899204244783</v>
      </c>
      <c r="AU58" s="12">
        <v>141.1</v>
      </c>
      <c r="AV58" s="14">
        <f t="shared" si="42"/>
        <v>140.23333333333335</v>
      </c>
      <c r="AW58" s="20">
        <v>4.3231750531537871</v>
      </c>
      <c r="AX58" s="12">
        <v>133.4</v>
      </c>
      <c r="AY58" s="14">
        <f t="shared" si="43"/>
        <v>132.83333333333334</v>
      </c>
      <c r="AZ58" s="20">
        <v>5.3973013493253283</v>
      </c>
      <c r="BA58" s="12">
        <v>140</v>
      </c>
      <c r="BB58" s="14">
        <f t="shared" si="44"/>
        <v>139.20000000000002</v>
      </c>
      <c r="BC58" s="20">
        <v>4.4285714285714208</v>
      </c>
      <c r="BD58" s="11" t="s">
        <v>100</v>
      </c>
      <c r="BE58" s="11">
        <v>135.69999999999999</v>
      </c>
      <c r="BF58" s="14">
        <f t="shared" si="45"/>
        <v>134.23333333333332</v>
      </c>
      <c r="BG58" s="20">
        <v>1.1790714812085652</v>
      </c>
      <c r="BH58" s="12">
        <v>131</v>
      </c>
      <c r="BI58" s="14">
        <f t="shared" si="46"/>
        <v>130.06666666666669</v>
      </c>
      <c r="BJ58" s="20">
        <v>5.4198473282442707</v>
      </c>
      <c r="BK58" s="12">
        <v>133.30000000000001</v>
      </c>
      <c r="BL58" s="14">
        <f t="shared" si="47"/>
        <v>132.66666666666669</v>
      </c>
      <c r="BM58" s="20">
        <v>3.8259564891222757</v>
      </c>
      <c r="BN58" s="12">
        <v>130.6</v>
      </c>
      <c r="BO58" s="14">
        <f t="shared" si="48"/>
        <v>130.06666666666669</v>
      </c>
      <c r="BP58" s="20">
        <v>2.7565084226646204</v>
      </c>
      <c r="BQ58" s="12">
        <v>118.3</v>
      </c>
      <c r="BR58" s="14">
        <f t="shared" si="49"/>
        <v>117.2</v>
      </c>
      <c r="BS58" s="20">
        <v>2.2823330515638234</v>
      </c>
      <c r="BT58" s="12">
        <v>127.9</v>
      </c>
      <c r="BU58" s="14">
        <f t="shared" si="50"/>
        <v>127.26666666666665</v>
      </c>
      <c r="BV58" s="20">
        <v>3.9874902267396357</v>
      </c>
      <c r="BW58" s="12">
        <v>137.4</v>
      </c>
      <c r="BX58" s="14">
        <f t="shared" si="51"/>
        <v>137.26666666666665</v>
      </c>
      <c r="BY58" s="20">
        <v>1.9650655021833978</v>
      </c>
      <c r="BZ58" s="12">
        <v>125.7</v>
      </c>
      <c r="CA58" s="14">
        <f t="shared" si="52"/>
        <v>124.60000000000001</v>
      </c>
      <c r="CB58" s="20">
        <v>1.3524264120922855</v>
      </c>
      <c r="CC58" s="12">
        <v>127.5</v>
      </c>
      <c r="CD58" s="14">
        <f t="shared" si="53"/>
        <v>126.73333333333333</v>
      </c>
      <c r="CE58" s="20">
        <v>2.5098039215686185</v>
      </c>
      <c r="CF58" s="12">
        <v>135.19999999999999</v>
      </c>
      <c r="CG58" s="14">
        <f t="shared" si="54"/>
        <v>134.93333333333334</v>
      </c>
      <c r="CH58" s="27">
        <v>2.2928994082840406</v>
      </c>
    </row>
    <row r="59" spans="1:87" x14ac:dyDescent="0.3">
      <c r="A59" s="11" t="s">
        <v>35</v>
      </c>
      <c r="B59" s="12">
        <v>2017</v>
      </c>
      <c r="C59" s="11" t="s">
        <v>50</v>
      </c>
      <c r="D59" s="11">
        <f t="shared" si="0"/>
        <v>10</v>
      </c>
      <c r="E59" s="12">
        <v>135.30000000000001</v>
      </c>
      <c r="F59" s="14">
        <f t="shared" si="28"/>
        <v>134.76666666666668</v>
      </c>
      <c r="G59" s="32">
        <v>0.73909830007390975</v>
      </c>
      <c r="H59" s="12">
        <v>142.19999999999999</v>
      </c>
      <c r="I59" s="14">
        <f t="shared" si="29"/>
        <v>142.66666666666666</v>
      </c>
      <c r="J59" s="20">
        <v>0.2109704641350291</v>
      </c>
      <c r="K59" s="12">
        <v>131.19999999999999</v>
      </c>
      <c r="L59" s="14">
        <f t="shared" si="30"/>
        <v>130.23333333333332</v>
      </c>
      <c r="M59" s="20">
        <v>7.0884146341463508</v>
      </c>
      <c r="N59" s="12">
        <v>140.6</v>
      </c>
      <c r="O59" s="14">
        <f t="shared" si="31"/>
        <v>139.73333333333335</v>
      </c>
      <c r="P59" s="20">
        <v>0.64011379800853896</v>
      </c>
      <c r="Q59" s="12">
        <v>119</v>
      </c>
      <c r="R59" s="14">
        <f t="shared" si="32"/>
        <v>118.5</v>
      </c>
      <c r="S59" s="20">
        <v>2.1848739495798273</v>
      </c>
      <c r="T59" s="12">
        <v>141.5</v>
      </c>
      <c r="U59" s="14">
        <f t="shared" si="33"/>
        <v>143.33333333333334</v>
      </c>
      <c r="V59" s="20">
        <v>4.0989399293286297</v>
      </c>
      <c r="W59" s="12">
        <v>162.6</v>
      </c>
      <c r="X59" s="14">
        <f t="shared" si="34"/>
        <v>162.6</v>
      </c>
      <c r="Y59" s="20">
        <v>3.3210332103321067</v>
      </c>
      <c r="Z59" s="12">
        <v>132.30000000000001</v>
      </c>
      <c r="AA59" s="14">
        <f t="shared" si="35"/>
        <v>132.63333333333335</v>
      </c>
      <c r="AB59" s="20">
        <v>2.6455026455026456</v>
      </c>
      <c r="AC59" s="12">
        <v>121.8</v>
      </c>
      <c r="AD59" s="14">
        <f t="shared" si="36"/>
        <v>121.5</v>
      </c>
      <c r="AE59" s="20">
        <v>0.57471264367816322</v>
      </c>
      <c r="AF59" s="12">
        <v>136.30000000000001</v>
      </c>
      <c r="AG59" s="14">
        <f t="shared" si="37"/>
        <v>135.83333333333334</v>
      </c>
      <c r="AH59" s="20">
        <v>-0.22010271460015507</v>
      </c>
      <c r="AI59" s="12">
        <v>128.69999999999999</v>
      </c>
      <c r="AJ59" s="14">
        <f t="shared" si="38"/>
        <v>128.73333333333332</v>
      </c>
      <c r="AK59" s="20">
        <v>2.4864024864025001</v>
      </c>
      <c r="AL59" s="12">
        <v>148.1</v>
      </c>
      <c r="AM59" s="14">
        <f t="shared" si="39"/>
        <v>147.4</v>
      </c>
      <c r="AN59" s="20">
        <v>2.2282241728561862</v>
      </c>
      <c r="AO59" s="12">
        <v>140.1</v>
      </c>
      <c r="AP59" s="14">
        <f t="shared" si="40"/>
        <v>139.9</v>
      </c>
      <c r="AQ59" s="20">
        <v>1.6416845110635343</v>
      </c>
      <c r="AR59" s="12">
        <v>151.6</v>
      </c>
      <c r="AS59" s="14">
        <f t="shared" si="41"/>
        <v>150.73333333333335</v>
      </c>
      <c r="AT59" s="20">
        <v>0.32981530343007914</v>
      </c>
      <c r="AU59" s="12">
        <v>142</v>
      </c>
      <c r="AV59" s="14">
        <f t="shared" si="42"/>
        <v>141.13333333333333</v>
      </c>
      <c r="AW59" s="20">
        <v>4.366197183098584</v>
      </c>
      <c r="AX59" s="12">
        <v>134.1</v>
      </c>
      <c r="AY59" s="14">
        <f t="shared" si="43"/>
        <v>133.5</v>
      </c>
      <c r="AZ59" s="20">
        <v>5.518269947800154</v>
      </c>
      <c r="BA59" s="12">
        <v>140.80000000000001</v>
      </c>
      <c r="BB59" s="14">
        <f t="shared" si="44"/>
        <v>140.03333333333333</v>
      </c>
      <c r="BC59" s="20">
        <v>4.6164772727272725</v>
      </c>
      <c r="BD59" s="11" t="s">
        <v>101</v>
      </c>
      <c r="BE59" s="11">
        <v>137.30000000000001</v>
      </c>
      <c r="BF59" s="14">
        <f t="shared" si="45"/>
        <v>135.80000000000001</v>
      </c>
      <c r="BG59" s="20">
        <v>0.94683175528039543</v>
      </c>
      <c r="BH59" s="12">
        <v>132.19999999999999</v>
      </c>
      <c r="BI59" s="14">
        <f t="shared" si="46"/>
        <v>131</v>
      </c>
      <c r="BJ59" s="20">
        <v>6.732223903177009</v>
      </c>
      <c r="BK59" s="12">
        <v>133.6</v>
      </c>
      <c r="BL59" s="14">
        <f t="shared" si="47"/>
        <v>133.23333333333335</v>
      </c>
      <c r="BM59" s="20">
        <v>4.3413173652694699</v>
      </c>
      <c r="BN59" s="12">
        <v>131.30000000000001</v>
      </c>
      <c r="BO59" s="14">
        <f t="shared" si="48"/>
        <v>130.69999999999999</v>
      </c>
      <c r="BP59" s="20">
        <v>3.4272658035034271</v>
      </c>
      <c r="BQ59" s="12">
        <v>117.8</v>
      </c>
      <c r="BR59" s="14">
        <f t="shared" si="49"/>
        <v>117.8</v>
      </c>
      <c r="BS59" s="20">
        <v>3.2258064516129012</v>
      </c>
      <c r="BT59" s="12">
        <v>128.4</v>
      </c>
      <c r="BU59" s="14">
        <f t="shared" si="50"/>
        <v>127.86666666666667</v>
      </c>
      <c r="BV59" s="20">
        <v>4.1277258566978059</v>
      </c>
      <c r="BW59" s="12">
        <v>137.9</v>
      </c>
      <c r="BX59" s="14">
        <f t="shared" si="51"/>
        <v>137.63333333333333</v>
      </c>
      <c r="BY59" s="20">
        <v>2.6105873821609822</v>
      </c>
      <c r="BZ59" s="12">
        <v>126.2</v>
      </c>
      <c r="CA59" s="14">
        <f t="shared" si="52"/>
        <v>125.46666666666665</v>
      </c>
      <c r="CB59" s="20">
        <v>1.5055467511885827</v>
      </c>
      <c r="CC59" s="12">
        <v>127.7</v>
      </c>
      <c r="CD59" s="14">
        <f t="shared" si="53"/>
        <v>127.33333333333333</v>
      </c>
      <c r="CE59" s="20">
        <v>3.1323414252153374</v>
      </c>
      <c r="CF59" s="12">
        <v>136.1</v>
      </c>
      <c r="CG59" s="14">
        <f t="shared" si="54"/>
        <v>135.56666666666669</v>
      </c>
      <c r="CH59" s="27">
        <v>2.8655400440852361</v>
      </c>
    </row>
    <row r="60" spans="1:87" x14ac:dyDescent="0.3">
      <c r="A60" s="11" t="s">
        <v>35</v>
      </c>
      <c r="B60" s="12">
        <v>2017</v>
      </c>
      <c r="C60" s="11" t="s">
        <v>53</v>
      </c>
      <c r="D60" s="11">
        <f t="shared" si="0"/>
        <v>11</v>
      </c>
      <c r="E60" s="12">
        <v>135.69999999999999</v>
      </c>
      <c r="F60" s="14">
        <f t="shared" si="28"/>
        <v>135.23333333333332</v>
      </c>
      <c r="G60" s="32">
        <v>0.51584377302875251</v>
      </c>
      <c r="H60" s="12">
        <v>142.4</v>
      </c>
      <c r="I60" s="14">
        <f t="shared" si="29"/>
        <v>142.33333333333334</v>
      </c>
      <c r="J60" s="20">
        <v>0.91292134831459471</v>
      </c>
      <c r="K60" s="12">
        <v>142.9</v>
      </c>
      <c r="L60" s="14">
        <f t="shared" si="30"/>
        <v>134.76666666666665</v>
      </c>
      <c r="M60" s="20">
        <v>1.3296011196641047</v>
      </c>
      <c r="N60" s="12">
        <v>140.80000000000001</v>
      </c>
      <c r="O60" s="14">
        <f t="shared" si="31"/>
        <v>140.33333333333334</v>
      </c>
      <c r="P60" s="20">
        <v>0.78124999999999589</v>
      </c>
      <c r="Q60" s="12">
        <v>119.2</v>
      </c>
      <c r="R60" s="14">
        <f t="shared" si="32"/>
        <v>118.86666666666667</v>
      </c>
      <c r="S60" s="20">
        <v>3.2718120805369053</v>
      </c>
      <c r="T60" s="12">
        <v>142.19999999999999</v>
      </c>
      <c r="U60" s="14">
        <f t="shared" si="33"/>
        <v>142.23333333333332</v>
      </c>
      <c r="V60" s="20">
        <v>3.516174402250352</v>
      </c>
      <c r="W60" s="12">
        <v>173.8</v>
      </c>
      <c r="X60" s="14">
        <f t="shared" si="34"/>
        <v>164.33333333333334</v>
      </c>
      <c r="Y60" s="20">
        <v>-7.3647871116225598</v>
      </c>
      <c r="Z60" s="12">
        <v>131.19999999999999</v>
      </c>
      <c r="AA60" s="14">
        <f t="shared" si="35"/>
        <v>132.13333333333335</v>
      </c>
      <c r="AB60" s="20">
        <v>1.981707317073188</v>
      </c>
      <c r="AC60" s="12">
        <v>123</v>
      </c>
      <c r="AD60" s="14">
        <f t="shared" si="36"/>
        <v>122.10000000000001</v>
      </c>
      <c r="AE60" s="20">
        <v>-0.89430894308942621</v>
      </c>
      <c r="AF60" s="12">
        <v>136.80000000000001</v>
      </c>
      <c r="AG60" s="14">
        <f t="shared" si="37"/>
        <v>136.23333333333332</v>
      </c>
      <c r="AH60" s="20">
        <v>-0.73099415204678353</v>
      </c>
      <c r="AI60" s="12">
        <v>129.19999999999999</v>
      </c>
      <c r="AJ60" s="14">
        <f t="shared" si="38"/>
        <v>128.9</v>
      </c>
      <c r="AK60" s="20">
        <v>1.4705882352941222</v>
      </c>
      <c r="AL60" s="12">
        <v>148.9</v>
      </c>
      <c r="AM60" s="14">
        <f t="shared" si="39"/>
        <v>148.1</v>
      </c>
      <c r="AN60" s="20">
        <v>1.6789791806581598</v>
      </c>
      <c r="AO60" s="12">
        <v>142.1</v>
      </c>
      <c r="AP60" s="14">
        <f t="shared" si="40"/>
        <v>140.4</v>
      </c>
      <c r="AQ60" s="20">
        <v>-0.42223786066150198</v>
      </c>
      <c r="AR60" s="12">
        <v>153.19999999999999</v>
      </c>
      <c r="AS60" s="14">
        <f t="shared" si="41"/>
        <v>151.86666666666665</v>
      </c>
      <c r="AT60" s="20">
        <v>0</v>
      </c>
      <c r="AU60" s="12">
        <v>143</v>
      </c>
      <c r="AV60" s="14">
        <f t="shared" si="42"/>
        <v>142.03333333333333</v>
      </c>
      <c r="AW60" s="20">
        <v>3.4965034965034967</v>
      </c>
      <c r="AX60" s="12">
        <v>134.80000000000001</v>
      </c>
      <c r="AY60" s="14">
        <f t="shared" si="43"/>
        <v>134.1</v>
      </c>
      <c r="AZ60" s="20">
        <v>5.2670623145400546</v>
      </c>
      <c r="BA60" s="12">
        <v>141.80000000000001</v>
      </c>
      <c r="BB60" s="14">
        <f t="shared" si="44"/>
        <v>140.86666666666667</v>
      </c>
      <c r="BC60" s="20">
        <v>3.8081805359661334</v>
      </c>
      <c r="BD60" s="11" t="s">
        <v>102</v>
      </c>
      <c r="BE60" s="11">
        <v>138.6</v>
      </c>
      <c r="BF60" s="14">
        <f t="shared" si="45"/>
        <v>137.20000000000002</v>
      </c>
      <c r="BG60" s="20">
        <v>0.36075036075036077</v>
      </c>
      <c r="BH60" s="12">
        <v>135.30000000000001</v>
      </c>
      <c r="BI60" s="14">
        <f t="shared" si="46"/>
        <v>132.83333333333334</v>
      </c>
      <c r="BJ60" s="20">
        <v>5.3954175905395285</v>
      </c>
      <c r="BK60" s="12">
        <v>134.4</v>
      </c>
      <c r="BL60" s="14">
        <f t="shared" si="47"/>
        <v>133.76666666666665</v>
      </c>
      <c r="BM60" s="20">
        <v>3.7946428571428528</v>
      </c>
      <c r="BN60" s="12">
        <v>132.6</v>
      </c>
      <c r="BO60" s="14">
        <f t="shared" si="48"/>
        <v>131.5</v>
      </c>
      <c r="BP60" s="20">
        <v>2.6395173453996983</v>
      </c>
      <c r="BQ60" s="12">
        <v>118.3</v>
      </c>
      <c r="BR60" s="14">
        <f t="shared" si="49"/>
        <v>118.13333333333333</v>
      </c>
      <c r="BS60" s="20">
        <v>3.1276415891800533</v>
      </c>
      <c r="BT60" s="12">
        <v>128.9</v>
      </c>
      <c r="BU60" s="14">
        <f t="shared" si="50"/>
        <v>128.4</v>
      </c>
      <c r="BV60" s="20">
        <v>3.4910783553141971</v>
      </c>
      <c r="BW60" s="12">
        <v>138.6</v>
      </c>
      <c r="BX60" s="14">
        <f t="shared" si="51"/>
        <v>137.96666666666667</v>
      </c>
      <c r="BY60" s="20">
        <v>1.8037518037518039</v>
      </c>
      <c r="BZ60" s="12">
        <v>126.8</v>
      </c>
      <c r="CA60" s="14">
        <f t="shared" si="52"/>
        <v>126.23333333333333</v>
      </c>
      <c r="CB60" s="20">
        <v>0.78864353312302837</v>
      </c>
      <c r="CC60" s="12">
        <v>128.4</v>
      </c>
      <c r="CD60" s="14">
        <f t="shared" si="53"/>
        <v>127.86666666666667</v>
      </c>
      <c r="CE60" s="20">
        <v>2.7258566978193146</v>
      </c>
      <c r="CF60" s="12">
        <v>137.6</v>
      </c>
      <c r="CG60" s="14">
        <f t="shared" si="54"/>
        <v>136.29999999999998</v>
      </c>
      <c r="CH60" s="27">
        <v>1.5988372093023382</v>
      </c>
    </row>
    <row r="61" spans="1:87" x14ac:dyDescent="0.3">
      <c r="A61" s="11" t="s">
        <v>35</v>
      </c>
      <c r="B61" s="12">
        <v>2017</v>
      </c>
      <c r="C61" s="11" t="s">
        <v>55</v>
      </c>
      <c r="D61" s="11">
        <f t="shared" si="0"/>
        <v>12</v>
      </c>
      <c r="E61" s="12">
        <v>135.80000000000001</v>
      </c>
      <c r="F61" s="14">
        <f t="shared" si="28"/>
        <v>135.6</v>
      </c>
      <c r="G61" s="32">
        <v>0.58910162002944244</v>
      </c>
      <c r="H61" s="12">
        <v>143.30000000000001</v>
      </c>
      <c r="I61" s="14">
        <f t="shared" si="29"/>
        <v>142.63333333333335</v>
      </c>
      <c r="J61" s="20">
        <v>0.76762037683181739</v>
      </c>
      <c r="K61" s="12">
        <v>145.19999999999999</v>
      </c>
      <c r="L61" s="14">
        <f t="shared" si="30"/>
        <v>139.76666666666668</v>
      </c>
      <c r="M61" s="20">
        <v>-0.96418732782367589</v>
      </c>
      <c r="N61" s="12">
        <v>141</v>
      </c>
      <c r="O61" s="14">
        <f t="shared" si="31"/>
        <v>140.79999999999998</v>
      </c>
      <c r="P61" s="20">
        <v>0.70921985815602839</v>
      </c>
      <c r="Q61" s="12">
        <v>120.5</v>
      </c>
      <c r="R61" s="14">
        <f t="shared" si="32"/>
        <v>119.56666666666666</v>
      </c>
      <c r="S61" s="20">
        <v>2.24066390041494</v>
      </c>
      <c r="T61" s="12">
        <v>141.5</v>
      </c>
      <c r="U61" s="14">
        <f t="shared" si="33"/>
        <v>141.73333333333332</v>
      </c>
      <c r="V61" s="20">
        <v>4.5229681978798624</v>
      </c>
      <c r="W61" s="12">
        <v>161.69999999999999</v>
      </c>
      <c r="X61" s="14">
        <f t="shared" si="34"/>
        <v>166.03333333333333</v>
      </c>
      <c r="Y61" s="20">
        <v>-5.9369202226345053</v>
      </c>
      <c r="Z61" s="12">
        <v>129.1</v>
      </c>
      <c r="AA61" s="14">
        <f t="shared" si="35"/>
        <v>130.86666666666667</v>
      </c>
      <c r="AB61" s="20">
        <v>2.0914020139426932</v>
      </c>
      <c r="AC61" s="12">
        <v>121.5</v>
      </c>
      <c r="AD61" s="14">
        <f t="shared" si="36"/>
        <v>122.10000000000001</v>
      </c>
      <c r="AE61" s="20">
        <v>-1.6460905349794239</v>
      </c>
      <c r="AF61" s="12">
        <v>137.1</v>
      </c>
      <c r="AG61" s="14">
        <f t="shared" si="37"/>
        <v>136.73333333333335</v>
      </c>
      <c r="AH61" s="20">
        <v>-0.80233406272793173</v>
      </c>
      <c r="AI61" s="12">
        <v>128.80000000000001</v>
      </c>
      <c r="AJ61" s="14">
        <f t="shared" si="38"/>
        <v>128.9</v>
      </c>
      <c r="AK61" s="20">
        <v>1.8633540372670632</v>
      </c>
      <c r="AL61" s="12">
        <v>149</v>
      </c>
      <c r="AM61" s="14">
        <f t="shared" si="39"/>
        <v>148.66666666666666</v>
      </c>
      <c r="AN61" s="20">
        <v>1.8791946308724907</v>
      </c>
      <c r="AO61" s="12">
        <v>140.5</v>
      </c>
      <c r="AP61" s="14">
        <f t="shared" si="40"/>
        <v>140.9</v>
      </c>
      <c r="AQ61" s="20">
        <v>-7.1174377224195243E-2</v>
      </c>
      <c r="AR61" s="12">
        <v>154.19999999999999</v>
      </c>
      <c r="AS61" s="14">
        <f t="shared" si="41"/>
        <v>152.99999999999997</v>
      </c>
      <c r="AT61" s="20">
        <v>-0.3891050583657551</v>
      </c>
      <c r="AU61" s="12">
        <v>143.1</v>
      </c>
      <c r="AV61" s="14">
        <f t="shared" si="42"/>
        <v>142.70000000000002</v>
      </c>
      <c r="AW61" s="20">
        <v>3.6338225017470425</v>
      </c>
      <c r="AX61" s="12">
        <v>135.1</v>
      </c>
      <c r="AY61" s="14">
        <f t="shared" si="43"/>
        <v>134.66666666666666</v>
      </c>
      <c r="AZ61" s="20">
        <v>5.3293856402664819</v>
      </c>
      <c r="BA61" s="12">
        <v>142</v>
      </c>
      <c r="BB61" s="14">
        <f t="shared" si="44"/>
        <v>141.53333333333333</v>
      </c>
      <c r="BC61" s="20">
        <v>3.873239436619718</v>
      </c>
      <c r="BD61" s="11" t="s">
        <v>103</v>
      </c>
      <c r="BE61" s="11">
        <v>139.1</v>
      </c>
      <c r="BF61" s="14">
        <f t="shared" si="45"/>
        <v>138.33333333333334</v>
      </c>
      <c r="BG61" s="20">
        <v>0.93457943925234466</v>
      </c>
      <c r="BH61" s="12">
        <v>136.6</v>
      </c>
      <c r="BI61" s="14">
        <f t="shared" si="46"/>
        <v>134.70000000000002</v>
      </c>
      <c r="BJ61" s="20">
        <v>4.1727672035139216</v>
      </c>
      <c r="BK61" s="12">
        <v>134.69999999999999</v>
      </c>
      <c r="BL61" s="14">
        <f t="shared" si="47"/>
        <v>134.23333333333332</v>
      </c>
      <c r="BM61" s="20">
        <v>3.7861915367483472</v>
      </c>
      <c r="BN61" s="12">
        <v>133.1</v>
      </c>
      <c r="BO61" s="14">
        <f t="shared" si="48"/>
        <v>132.33333333333334</v>
      </c>
      <c r="BP61" s="20">
        <v>2.17881292261458</v>
      </c>
      <c r="BQ61" s="12">
        <v>118.5</v>
      </c>
      <c r="BR61" s="14">
        <f t="shared" si="49"/>
        <v>118.2</v>
      </c>
      <c r="BS61" s="20">
        <v>3.5443037974683564</v>
      </c>
      <c r="BT61" s="12">
        <v>129</v>
      </c>
      <c r="BU61" s="14">
        <f t="shared" si="50"/>
        <v>128.76666666666668</v>
      </c>
      <c r="BV61" s="20">
        <v>4.1085271317829548</v>
      </c>
      <c r="BW61" s="12">
        <v>138.5</v>
      </c>
      <c r="BX61" s="14">
        <f t="shared" si="51"/>
        <v>138.33333333333334</v>
      </c>
      <c r="BY61" s="20">
        <v>2.2382671480144363</v>
      </c>
      <c r="BZ61" s="12">
        <v>126.5</v>
      </c>
      <c r="CA61" s="14">
        <f t="shared" si="52"/>
        <v>126.5</v>
      </c>
      <c r="CB61" s="20">
        <v>1.6600790513833947</v>
      </c>
      <c r="CC61" s="12">
        <v>128.6</v>
      </c>
      <c r="CD61" s="14">
        <f t="shared" si="53"/>
        <v>128.23333333333335</v>
      </c>
      <c r="CE61" s="20">
        <v>2.8771384136858607</v>
      </c>
      <c r="CF61" s="12">
        <v>137.19999999999999</v>
      </c>
      <c r="CG61" s="14">
        <f t="shared" si="54"/>
        <v>136.96666666666667</v>
      </c>
      <c r="CH61" s="27">
        <v>1.5306122448979758</v>
      </c>
    </row>
    <row r="62" spans="1:87" x14ac:dyDescent="0.3">
      <c r="A62" s="11" t="s">
        <v>35</v>
      </c>
      <c r="B62" s="12">
        <v>2018</v>
      </c>
      <c r="C62" s="11" t="s">
        <v>31</v>
      </c>
      <c r="D62" s="11">
        <f t="shared" si="0"/>
        <v>1</v>
      </c>
      <c r="E62" s="12">
        <v>136</v>
      </c>
      <c r="F62" s="14">
        <f t="shared" si="28"/>
        <v>135.83333333333334</v>
      </c>
      <c r="G62" s="32">
        <v>0.2941176470588277</v>
      </c>
      <c r="H62" s="12">
        <v>144.19999999999999</v>
      </c>
      <c r="I62" s="14">
        <f t="shared" si="29"/>
        <v>143.30000000000001</v>
      </c>
      <c r="J62" s="20">
        <v>-0.34674063800277394</v>
      </c>
      <c r="K62" s="12">
        <v>143.69999999999999</v>
      </c>
      <c r="L62" s="14">
        <f t="shared" si="30"/>
        <v>143.93333333333334</v>
      </c>
      <c r="M62" s="20">
        <v>-2.1572720946416104</v>
      </c>
      <c r="N62" s="12">
        <v>141.1</v>
      </c>
      <c r="O62" s="14">
        <f t="shared" si="31"/>
        <v>140.96666666666667</v>
      </c>
      <c r="P62" s="20">
        <v>0.28348688873140021</v>
      </c>
      <c r="Q62" s="12">
        <v>120.7</v>
      </c>
      <c r="R62" s="14">
        <f t="shared" si="32"/>
        <v>120.13333333333333</v>
      </c>
      <c r="S62" s="20">
        <v>1.822700911350458</v>
      </c>
      <c r="T62" s="12">
        <v>141.30000000000001</v>
      </c>
      <c r="U62" s="14">
        <f t="shared" si="33"/>
        <v>141.66666666666666</v>
      </c>
      <c r="V62" s="20">
        <v>5.7324840764331162</v>
      </c>
      <c r="W62" s="12">
        <v>151.6</v>
      </c>
      <c r="X62" s="14">
        <f t="shared" si="34"/>
        <v>162.36666666666667</v>
      </c>
      <c r="Y62" s="20">
        <v>-6.0686015831134492</v>
      </c>
      <c r="Z62" s="12">
        <v>127.3</v>
      </c>
      <c r="AA62" s="14">
        <f t="shared" si="35"/>
        <v>129.19999999999999</v>
      </c>
      <c r="AB62" s="20">
        <v>2.278083267871164</v>
      </c>
      <c r="AC62" s="12">
        <v>118.8</v>
      </c>
      <c r="AD62" s="14">
        <f t="shared" si="36"/>
        <v>121.10000000000001</v>
      </c>
      <c r="AE62" s="20">
        <v>-0.75757575757575035</v>
      </c>
      <c r="AF62" s="12">
        <v>137.5</v>
      </c>
      <c r="AG62" s="14">
        <f t="shared" si="37"/>
        <v>137.13333333333333</v>
      </c>
      <c r="AH62" s="20">
        <v>-1.3818181818181861</v>
      </c>
      <c r="AI62" s="12">
        <v>129</v>
      </c>
      <c r="AJ62" s="14">
        <f t="shared" si="38"/>
        <v>129</v>
      </c>
      <c r="AK62" s="20">
        <v>1.1627906976744187</v>
      </c>
      <c r="AL62" s="12">
        <v>149.5</v>
      </c>
      <c r="AM62" s="14">
        <f t="shared" si="39"/>
        <v>149.13333333333333</v>
      </c>
      <c r="AN62" s="20">
        <v>1.4715719063545074</v>
      </c>
      <c r="AO62" s="12">
        <v>139.19999999999999</v>
      </c>
      <c r="AP62" s="14">
        <f t="shared" si="40"/>
        <v>140.6</v>
      </c>
      <c r="AQ62" s="20">
        <v>-0.35919540229885061</v>
      </c>
      <c r="AR62" s="12">
        <v>154.69999999999999</v>
      </c>
      <c r="AS62" s="14">
        <f t="shared" si="41"/>
        <v>154.03333333333333</v>
      </c>
      <c r="AT62" s="20">
        <v>-0.90497737556559621</v>
      </c>
      <c r="AU62" s="12">
        <v>143.5</v>
      </c>
      <c r="AV62" s="14">
        <f t="shared" si="42"/>
        <v>143.20000000000002</v>
      </c>
      <c r="AW62" s="20">
        <v>3.6236933797909328</v>
      </c>
      <c r="AX62" s="12">
        <v>135.5</v>
      </c>
      <c r="AY62" s="14">
        <f t="shared" si="43"/>
        <v>135.13333333333333</v>
      </c>
      <c r="AZ62" s="20">
        <v>5.0922509225092289</v>
      </c>
      <c r="BA62" s="12">
        <v>142.30000000000001</v>
      </c>
      <c r="BB62" s="14">
        <f t="shared" si="44"/>
        <v>142.03333333333333</v>
      </c>
      <c r="BC62" s="20">
        <v>3.8650737877723116</v>
      </c>
      <c r="BD62" s="11" t="s">
        <v>104</v>
      </c>
      <c r="BE62" s="11">
        <v>140.4</v>
      </c>
      <c r="BF62" s="14">
        <f t="shared" si="45"/>
        <v>139.36666666666667</v>
      </c>
      <c r="BG62" s="20">
        <v>0.64102564102564508</v>
      </c>
      <c r="BH62" s="12">
        <v>136.6</v>
      </c>
      <c r="BI62" s="14">
        <f t="shared" si="46"/>
        <v>136.16666666666666</v>
      </c>
      <c r="BJ62" s="20">
        <v>4.2459736456808281</v>
      </c>
      <c r="BK62" s="12">
        <v>134.9</v>
      </c>
      <c r="BL62" s="14">
        <f t="shared" si="47"/>
        <v>134.66666666666666</v>
      </c>
      <c r="BM62" s="20">
        <v>3.7064492216456637</v>
      </c>
      <c r="BN62" s="12">
        <v>133.30000000000001</v>
      </c>
      <c r="BO62" s="14">
        <f t="shared" si="48"/>
        <v>133</v>
      </c>
      <c r="BP62" s="20">
        <v>2.1755438859714755</v>
      </c>
      <c r="BQ62" s="12">
        <v>119.3</v>
      </c>
      <c r="BR62" s="14">
        <f t="shared" si="49"/>
        <v>118.7</v>
      </c>
      <c r="BS62" s="20">
        <v>3.3528918692372169</v>
      </c>
      <c r="BT62" s="12">
        <v>129.69999999999999</v>
      </c>
      <c r="BU62" s="14">
        <f t="shared" si="50"/>
        <v>129.19999999999999</v>
      </c>
      <c r="BV62" s="20">
        <v>3.5466461063994008</v>
      </c>
      <c r="BW62" s="12">
        <v>139</v>
      </c>
      <c r="BX62" s="14">
        <f t="shared" si="51"/>
        <v>138.70000000000002</v>
      </c>
      <c r="BY62" s="20">
        <v>1.7985611510791366</v>
      </c>
      <c r="BZ62" s="12">
        <v>127.3</v>
      </c>
      <c r="CA62" s="14">
        <f t="shared" si="52"/>
        <v>126.86666666666667</v>
      </c>
      <c r="CB62" s="20">
        <v>1.1783189316575131</v>
      </c>
      <c r="CC62" s="12">
        <v>129.1</v>
      </c>
      <c r="CD62" s="14">
        <f t="shared" si="53"/>
        <v>128.70000000000002</v>
      </c>
      <c r="CE62" s="20">
        <v>2.6336173508907867</v>
      </c>
      <c r="CF62" s="12">
        <v>136.9</v>
      </c>
      <c r="CG62" s="14">
        <f t="shared" si="54"/>
        <v>137.23333333333332</v>
      </c>
      <c r="CH62" s="27">
        <v>1.1687363038714349</v>
      </c>
    </row>
    <row r="63" spans="1:87" x14ac:dyDescent="0.3">
      <c r="A63" s="11" t="s">
        <v>35</v>
      </c>
      <c r="B63" s="12">
        <v>2018</v>
      </c>
      <c r="C63" s="11" t="s">
        <v>36</v>
      </c>
      <c r="D63" s="11">
        <f t="shared" si="0"/>
        <v>2</v>
      </c>
      <c r="E63" s="12">
        <v>135.9</v>
      </c>
      <c r="F63" s="14">
        <f t="shared" si="28"/>
        <v>135.9</v>
      </c>
      <c r="G63" s="32">
        <v>0.66225165562914323</v>
      </c>
      <c r="H63" s="12">
        <v>143.5</v>
      </c>
      <c r="I63" s="14">
        <f t="shared" si="29"/>
        <v>143.66666666666666</v>
      </c>
      <c r="J63" s="20">
        <v>0.20905923344948529</v>
      </c>
      <c r="K63" s="12">
        <v>140.30000000000001</v>
      </c>
      <c r="L63" s="14">
        <f t="shared" si="30"/>
        <v>143.06666666666666</v>
      </c>
      <c r="M63" s="20">
        <v>-0.21382751247327964</v>
      </c>
      <c r="N63" s="12">
        <v>140.9</v>
      </c>
      <c r="O63" s="14">
        <f t="shared" si="31"/>
        <v>141</v>
      </c>
      <c r="P63" s="20">
        <v>0.78069552874378578</v>
      </c>
      <c r="Q63" s="12">
        <v>120.4</v>
      </c>
      <c r="R63" s="14">
        <f t="shared" si="32"/>
        <v>120.53333333333335</v>
      </c>
      <c r="S63" s="20">
        <v>2.3255813953488347</v>
      </c>
      <c r="T63" s="12">
        <v>142.9</v>
      </c>
      <c r="U63" s="14">
        <f t="shared" si="33"/>
        <v>141.9</v>
      </c>
      <c r="V63" s="20">
        <v>6.9979006298110562</v>
      </c>
      <c r="W63" s="12">
        <v>140.5</v>
      </c>
      <c r="X63" s="14">
        <f t="shared" si="34"/>
        <v>151.26666666666665</v>
      </c>
      <c r="Y63" s="20">
        <v>-1.7793594306049825</v>
      </c>
      <c r="Z63" s="12">
        <v>125.8</v>
      </c>
      <c r="AA63" s="14">
        <f t="shared" si="35"/>
        <v>127.39999999999999</v>
      </c>
      <c r="AB63" s="20">
        <v>2.7821939586645583</v>
      </c>
      <c r="AC63" s="12">
        <v>117.1</v>
      </c>
      <c r="AD63" s="14">
        <f t="shared" si="36"/>
        <v>119.13333333333333</v>
      </c>
      <c r="AE63" s="20">
        <v>0</v>
      </c>
      <c r="AF63" s="12">
        <v>137.30000000000001</v>
      </c>
      <c r="AG63" s="14">
        <f t="shared" si="37"/>
        <v>137.30000000000001</v>
      </c>
      <c r="AH63" s="20">
        <v>-0.72833211944646747</v>
      </c>
      <c r="AI63" s="12">
        <v>128.6</v>
      </c>
      <c r="AJ63" s="14">
        <f t="shared" si="38"/>
        <v>128.79999999999998</v>
      </c>
      <c r="AK63" s="20">
        <v>2.0217729393468074</v>
      </c>
      <c r="AL63" s="12">
        <v>149.6</v>
      </c>
      <c r="AM63" s="14">
        <f t="shared" si="39"/>
        <v>149.36666666666667</v>
      </c>
      <c r="AN63" s="20">
        <v>2.1390374331550914</v>
      </c>
      <c r="AO63" s="12">
        <v>137.6</v>
      </c>
      <c r="AP63" s="14">
        <f t="shared" si="40"/>
        <v>139.1</v>
      </c>
      <c r="AQ63" s="20">
        <v>0.72674418604651159</v>
      </c>
      <c r="AR63" s="12">
        <v>154.9</v>
      </c>
      <c r="AS63" s="14">
        <f t="shared" si="41"/>
        <v>154.6</v>
      </c>
      <c r="AT63" s="20">
        <v>0.12911555842478284</v>
      </c>
      <c r="AU63" s="12">
        <v>143.80000000000001</v>
      </c>
      <c r="AV63" s="14">
        <f t="shared" si="42"/>
        <v>143.46666666666667</v>
      </c>
      <c r="AW63" s="20">
        <v>3.7552155771905267</v>
      </c>
      <c r="AX63" s="12">
        <v>135.6</v>
      </c>
      <c r="AY63" s="14">
        <f t="shared" si="43"/>
        <v>135.4</v>
      </c>
      <c r="AZ63" s="20">
        <v>5.4572271386430717</v>
      </c>
      <c r="BA63" s="12">
        <v>142.6</v>
      </c>
      <c r="BB63" s="14">
        <f t="shared" si="44"/>
        <v>142.29999999999998</v>
      </c>
      <c r="BC63" s="20">
        <v>3.9971949509116533</v>
      </c>
      <c r="BD63" s="11" t="s">
        <v>105</v>
      </c>
      <c r="BE63" s="11">
        <v>141.30000000000001</v>
      </c>
      <c r="BF63" s="14">
        <f t="shared" si="45"/>
        <v>140.26666666666668</v>
      </c>
      <c r="BG63" s="20">
        <v>0.49539985845717521</v>
      </c>
      <c r="BH63" s="12">
        <v>136.69999999999999</v>
      </c>
      <c r="BI63" s="14">
        <f t="shared" si="46"/>
        <v>136.63333333333333</v>
      </c>
      <c r="BJ63" s="20">
        <v>4.3160204828090754</v>
      </c>
      <c r="BK63" s="12">
        <v>135.19999999999999</v>
      </c>
      <c r="BL63" s="14">
        <f t="shared" si="47"/>
        <v>134.93333333333334</v>
      </c>
      <c r="BM63" s="20">
        <v>3.4763313609467583</v>
      </c>
      <c r="BN63" s="12">
        <v>133.80000000000001</v>
      </c>
      <c r="BO63" s="14">
        <f t="shared" si="48"/>
        <v>133.4</v>
      </c>
      <c r="BP63" s="20">
        <v>2.1674140508221051</v>
      </c>
      <c r="BQ63" s="12">
        <v>120.2</v>
      </c>
      <c r="BR63" s="14">
        <f t="shared" si="49"/>
        <v>119.33333333333333</v>
      </c>
      <c r="BS63" s="20">
        <v>3.66056572379367</v>
      </c>
      <c r="BT63" s="12">
        <v>129.9</v>
      </c>
      <c r="BU63" s="14">
        <f t="shared" si="50"/>
        <v>129.53333333333333</v>
      </c>
      <c r="BV63" s="20">
        <v>4.0030792917628855</v>
      </c>
      <c r="BW63" s="12">
        <v>139</v>
      </c>
      <c r="BX63" s="14">
        <f t="shared" si="51"/>
        <v>138.83333333333334</v>
      </c>
      <c r="BY63" s="20">
        <v>2.6618705035971142</v>
      </c>
      <c r="BZ63" s="12">
        <v>127.7</v>
      </c>
      <c r="CA63" s="14">
        <f t="shared" si="52"/>
        <v>127.16666666666667</v>
      </c>
      <c r="CB63" s="20">
        <v>1.2529365700861459</v>
      </c>
      <c r="CC63" s="12">
        <v>129.6</v>
      </c>
      <c r="CD63" s="14">
        <f t="shared" si="53"/>
        <v>129.1</v>
      </c>
      <c r="CE63" s="20">
        <v>2.8549382716049516</v>
      </c>
      <c r="CF63" s="12">
        <v>136.4</v>
      </c>
      <c r="CG63" s="14">
        <f t="shared" si="54"/>
        <v>136.83333333333334</v>
      </c>
      <c r="CH63" s="27">
        <v>1.6862170087976414</v>
      </c>
      <c r="CI63" s="26"/>
    </row>
    <row r="64" spans="1:87" x14ac:dyDescent="0.3">
      <c r="A64" s="11" t="s">
        <v>35</v>
      </c>
      <c r="B64" s="12">
        <v>2018</v>
      </c>
      <c r="C64" s="11" t="s">
        <v>38</v>
      </c>
      <c r="D64" s="11">
        <f t="shared" si="0"/>
        <v>3</v>
      </c>
      <c r="E64" s="12">
        <v>136.19999999999999</v>
      </c>
      <c r="F64" s="14">
        <f t="shared" si="28"/>
        <v>136.03333333333333</v>
      </c>
      <c r="G64" s="32">
        <v>0.66079295154185447</v>
      </c>
      <c r="H64" s="12">
        <v>143.6</v>
      </c>
      <c r="I64" s="14">
        <f t="shared" si="29"/>
        <v>143.76666666666665</v>
      </c>
      <c r="J64" s="20">
        <v>0.62674094707521288</v>
      </c>
      <c r="K64" s="12">
        <v>138.30000000000001</v>
      </c>
      <c r="L64" s="14">
        <f t="shared" si="30"/>
        <v>140.76666666666668</v>
      </c>
      <c r="M64" s="20">
        <v>-1.7353579175705027</v>
      </c>
      <c r="N64" s="12">
        <v>141.19999999999999</v>
      </c>
      <c r="O64" s="14">
        <f t="shared" si="31"/>
        <v>141.06666666666666</v>
      </c>
      <c r="P64" s="20">
        <v>0.84985835694052214</v>
      </c>
      <c r="Q64" s="12">
        <v>120.7</v>
      </c>
      <c r="R64" s="14">
        <f t="shared" si="32"/>
        <v>120.60000000000001</v>
      </c>
      <c r="S64" s="20">
        <v>2.3198011599005777</v>
      </c>
      <c r="T64" s="12">
        <v>146.19999999999999</v>
      </c>
      <c r="U64" s="14">
        <f t="shared" si="33"/>
        <v>143.46666666666667</v>
      </c>
      <c r="V64" s="20">
        <v>6.976744186046524</v>
      </c>
      <c r="W64" s="12">
        <v>134.6</v>
      </c>
      <c r="X64" s="14">
        <f t="shared" si="34"/>
        <v>142.23333333333335</v>
      </c>
      <c r="Y64" s="20">
        <v>0.37147102526002973</v>
      </c>
      <c r="Z64" s="12">
        <v>124.6</v>
      </c>
      <c r="AA64" s="14">
        <f t="shared" si="35"/>
        <v>125.89999999999999</v>
      </c>
      <c r="AB64" s="20">
        <v>3.0497592295345197</v>
      </c>
      <c r="AC64" s="12">
        <v>116.1</v>
      </c>
      <c r="AD64" s="14">
        <f t="shared" si="36"/>
        <v>117.33333333333333</v>
      </c>
      <c r="AE64" s="20">
        <v>-0.77519379844960512</v>
      </c>
      <c r="AF64" s="12">
        <v>137.80000000000001</v>
      </c>
      <c r="AG64" s="14">
        <f t="shared" si="37"/>
        <v>137.53333333333333</v>
      </c>
      <c r="AH64" s="20">
        <v>-0.43541364296082924</v>
      </c>
      <c r="AI64" s="12">
        <v>129.1</v>
      </c>
      <c r="AJ64" s="14">
        <f t="shared" si="38"/>
        <v>128.9</v>
      </c>
      <c r="AK64" s="20">
        <v>2.1688613477924177</v>
      </c>
      <c r="AL64" s="12">
        <v>150.4</v>
      </c>
      <c r="AM64" s="14">
        <f t="shared" si="39"/>
        <v>149.83333333333334</v>
      </c>
      <c r="AN64" s="20">
        <v>2.2606382978723438</v>
      </c>
      <c r="AO64" s="12">
        <v>137.19999999999999</v>
      </c>
      <c r="AP64" s="14">
        <f t="shared" si="40"/>
        <v>137.99999999999997</v>
      </c>
      <c r="AQ64" s="20">
        <v>1.0204081632653104</v>
      </c>
      <c r="AR64" s="12">
        <v>156.30000000000001</v>
      </c>
      <c r="AS64" s="14">
        <f t="shared" si="41"/>
        <v>155.30000000000001</v>
      </c>
      <c r="AT64" s="20">
        <v>-0.12795905310301794</v>
      </c>
      <c r="AU64" s="12">
        <v>144.30000000000001</v>
      </c>
      <c r="AV64" s="14">
        <f t="shared" si="42"/>
        <v>143.86666666666667</v>
      </c>
      <c r="AW64" s="20">
        <v>4.0194040194040079</v>
      </c>
      <c r="AX64" s="12">
        <v>136.19999999999999</v>
      </c>
      <c r="AY64" s="14">
        <f t="shared" si="43"/>
        <v>135.76666666666668</v>
      </c>
      <c r="AZ64" s="20">
        <v>5.2129221732746132</v>
      </c>
      <c r="BA64" s="12">
        <v>143.1</v>
      </c>
      <c r="BB64" s="14">
        <f t="shared" si="44"/>
        <v>142.66666666666666</v>
      </c>
      <c r="BC64" s="20">
        <v>4.1928721174004195</v>
      </c>
      <c r="BD64" s="11" t="s">
        <v>106</v>
      </c>
      <c r="BE64" s="11">
        <v>142</v>
      </c>
      <c r="BF64" s="14">
        <f t="shared" si="45"/>
        <v>141.23333333333335</v>
      </c>
      <c r="BG64" s="20">
        <v>0.63380281690141249</v>
      </c>
      <c r="BH64" s="12">
        <v>136.5</v>
      </c>
      <c r="BI64" s="14">
        <f t="shared" si="46"/>
        <v>136.6</v>
      </c>
      <c r="BJ64" s="20">
        <v>5.3479853479853556</v>
      </c>
      <c r="BK64" s="12">
        <v>135.6</v>
      </c>
      <c r="BL64" s="14">
        <f t="shared" si="47"/>
        <v>135.23333333333335</v>
      </c>
      <c r="BM64" s="20">
        <v>3.9085545722713952</v>
      </c>
      <c r="BN64" s="12">
        <v>134.30000000000001</v>
      </c>
      <c r="BO64" s="14">
        <f t="shared" si="48"/>
        <v>133.80000000000001</v>
      </c>
      <c r="BP64" s="20">
        <v>2.4571854058078801</v>
      </c>
      <c r="BQ64" s="12">
        <v>121</v>
      </c>
      <c r="BR64" s="14">
        <f t="shared" si="49"/>
        <v>120.16666666666667</v>
      </c>
      <c r="BS64" s="20">
        <v>3.5537190082644603</v>
      </c>
      <c r="BT64" s="12">
        <v>130.4</v>
      </c>
      <c r="BU64" s="14">
        <f t="shared" si="50"/>
        <v>130</v>
      </c>
      <c r="BV64" s="20">
        <v>4.2944785276073576</v>
      </c>
      <c r="BW64" s="12">
        <v>139.80000000000001</v>
      </c>
      <c r="BX64" s="14">
        <f t="shared" si="51"/>
        <v>139.26666666666668</v>
      </c>
      <c r="BY64" s="20">
        <v>2.7896995708154342</v>
      </c>
      <c r="BZ64" s="12">
        <v>128.19999999999999</v>
      </c>
      <c r="CA64" s="14">
        <f t="shared" si="52"/>
        <v>127.73333333333333</v>
      </c>
      <c r="CB64" s="20">
        <v>1.7160686427457235</v>
      </c>
      <c r="CC64" s="12">
        <v>130.30000000000001</v>
      </c>
      <c r="CD64" s="14">
        <f t="shared" si="53"/>
        <v>129.66666666666666</v>
      </c>
      <c r="CE64" s="20">
        <v>2.9930928626246947</v>
      </c>
      <c r="CF64" s="12">
        <v>136.5</v>
      </c>
      <c r="CG64" s="14">
        <f t="shared" si="54"/>
        <v>136.6</v>
      </c>
      <c r="CH64" s="27">
        <v>1.9047619047619007</v>
      </c>
    </row>
    <row r="65" spans="1:86" x14ac:dyDescent="0.3">
      <c r="A65" s="11" t="s">
        <v>35</v>
      </c>
      <c r="B65" s="12">
        <v>2018</v>
      </c>
      <c r="C65" s="11" t="s">
        <v>39</v>
      </c>
      <c r="D65" s="11">
        <f t="shared" si="0"/>
        <v>4</v>
      </c>
      <c r="E65" s="12">
        <v>136.4</v>
      </c>
      <c r="F65" s="14">
        <f t="shared" si="28"/>
        <v>136.16666666666666</v>
      </c>
      <c r="G65" s="32">
        <v>0.73313782991202336</v>
      </c>
      <c r="H65" s="12">
        <v>144.4</v>
      </c>
      <c r="I65" s="14">
        <f t="shared" si="29"/>
        <v>143.83333333333334</v>
      </c>
      <c r="J65" s="20">
        <v>0.90027700831023738</v>
      </c>
      <c r="K65" s="12">
        <v>133.9</v>
      </c>
      <c r="L65" s="14">
        <f t="shared" si="30"/>
        <v>137.5</v>
      </c>
      <c r="M65" s="20">
        <v>1.1949215832710935</v>
      </c>
      <c r="N65" s="12">
        <v>141.6</v>
      </c>
      <c r="O65" s="14">
        <f t="shared" si="31"/>
        <v>141.23333333333335</v>
      </c>
      <c r="P65" s="20">
        <v>0.91807909604520577</v>
      </c>
      <c r="Q65" s="12">
        <v>121</v>
      </c>
      <c r="R65" s="14">
        <f t="shared" si="32"/>
        <v>120.7</v>
      </c>
      <c r="S65" s="20">
        <v>2.1487603305785075</v>
      </c>
      <c r="T65" s="12">
        <v>153.5</v>
      </c>
      <c r="U65" s="14">
        <f t="shared" si="33"/>
        <v>147.53333333333333</v>
      </c>
      <c r="V65" s="20">
        <v>2.6058631921824107</v>
      </c>
      <c r="W65" s="12">
        <v>132.6</v>
      </c>
      <c r="X65" s="14">
        <f t="shared" si="34"/>
        <v>135.9</v>
      </c>
      <c r="Y65" s="20">
        <v>3.9215686274509935</v>
      </c>
      <c r="Z65" s="12">
        <v>123.5</v>
      </c>
      <c r="AA65" s="14">
        <f t="shared" si="35"/>
        <v>124.63333333333333</v>
      </c>
      <c r="AB65" s="20">
        <v>2.9959514170040511</v>
      </c>
      <c r="AC65" s="12">
        <v>113.7</v>
      </c>
      <c r="AD65" s="14">
        <f t="shared" si="36"/>
        <v>115.63333333333333</v>
      </c>
      <c r="AE65" s="20">
        <v>-1.6710642040457393</v>
      </c>
      <c r="AF65" s="12">
        <v>138.19999999999999</v>
      </c>
      <c r="AG65" s="14">
        <f t="shared" si="37"/>
        <v>137.76666666666668</v>
      </c>
      <c r="AH65" s="20">
        <v>-0.57887120115773016</v>
      </c>
      <c r="AI65" s="12">
        <v>129.6</v>
      </c>
      <c r="AJ65" s="14">
        <f t="shared" si="38"/>
        <v>129.1</v>
      </c>
      <c r="AK65" s="20">
        <v>2.0061728395061684</v>
      </c>
      <c r="AL65" s="12">
        <v>151.19999999999999</v>
      </c>
      <c r="AM65" s="14">
        <f t="shared" si="39"/>
        <v>150.4</v>
      </c>
      <c r="AN65" s="20">
        <v>2.0502645502645653</v>
      </c>
      <c r="AO65" s="12">
        <v>137.5</v>
      </c>
      <c r="AP65" s="14">
        <f t="shared" si="40"/>
        <v>137.43333333333331</v>
      </c>
      <c r="AQ65" s="20">
        <v>1.1636363636363596</v>
      </c>
      <c r="AR65" s="12">
        <v>156.9</v>
      </c>
      <c r="AS65" s="14">
        <f t="shared" si="41"/>
        <v>156.03333333333333</v>
      </c>
      <c r="AT65" s="20">
        <v>6.3734862970040995E-2</v>
      </c>
      <c r="AU65" s="12">
        <v>145.30000000000001</v>
      </c>
      <c r="AV65" s="14">
        <f t="shared" si="42"/>
        <v>144.46666666666667</v>
      </c>
      <c r="AW65" s="20">
        <v>3.7852718513420509</v>
      </c>
      <c r="AX65" s="12">
        <v>136.69999999999999</v>
      </c>
      <c r="AY65" s="14">
        <f t="shared" si="43"/>
        <v>136.16666666666666</v>
      </c>
      <c r="AZ65" s="20">
        <v>5.4133138258961271</v>
      </c>
      <c r="BA65" s="12">
        <v>144</v>
      </c>
      <c r="BB65" s="14">
        <f t="shared" si="44"/>
        <v>143.23333333333332</v>
      </c>
      <c r="BC65" s="20">
        <v>4.0277777777777857</v>
      </c>
      <c r="BD65" s="11" t="s">
        <v>107</v>
      </c>
      <c r="BE65" s="11">
        <v>142.9</v>
      </c>
      <c r="BF65" s="14">
        <f t="shared" si="45"/>
        <v>142.06666666666669</v>
      </c>
      <c r="BG65" s="20">
        <v>0.20993701889431976</v>
      </c>
      <c r="BH65" s="12">
        <v>136.5</v>
      </c>
      <c r="BI65" s="14">
        <f t="shared" si="46"/>
        <v>136.56666666666666</v>
      </c>
      <c r="BJ65" s="20">
        <v>5.7142857142857224</v>
      </c>
      <c r="BK65" s="12">
        <v>136.6</v>
      </c>
      <c r="BL65" s="14">
        <f t="shared" si="47"/>
        <v>135.79999999999998</v>
      </c>
      <c r="BM65" s="20">
        <v>3.8067349926793685</v>
      </c>
      <c r="BN65" s="12">
        <v>135.19999999999999</v>
      </c>
      <c r="BO65" s="14">
        <f t="shared" si="48"/>
        <v>134.43333333333334</v>
      </c>
      <c r="BP65" s="20">
        <v>2.3668639053254568</v>
      </c>
      <c r="BQ65" s="12">
        <v>121.9</v>
      </c>
      <c r="BR65" s="14">
        <f t="shared" si="49"/>
        <v>121.03333333333335</v>
      </c>
      <c r="BS65" s="20">
        <v>3.6915504511894994</v>
      </c>
      <c r="BT65" s="12">
        <v>131.30000000000001</v>
      </c>
      <c r="BU65" s="14">
        <f t="shared" si="50"/>
        <v>130.53333333333333</v>
      </c>
      <c r="BV65" s="20">
        <v>4.1888804265041886</v>
      </c>
      <c r="BW65" s="12">
        <v>141.4</v>
      </c>
      <c r="BX65" s="14">
        <f t="shared" si="51"/>
        <v>140.06666666666669</v>
      </c>
      <c r="BY65" s="20">
        <v>2.1216407355021216</v>
      </c>
      <c r="BZ65" s="12">
        <v>129.19999999999999</v>
      </c>
      <c r="CA65" s="14">
        <f t="shared" si="52"/>
        <v>128.36666666666665</v>
      </c>
      <c r="CB65" s="20">
        <v>1.5479876160990713</v>
      </c>
      <c r="CC65" s="12">
        <v>131.30000000000001</v>
      </c>
      <c r="CD65" s="14">
        <f t="shared" si="53"/>
        <v>130.4</v>
      </c>
      <c r="CE65" s="20">
        <v>2.894135567402881</v>
      </c>
      <c r="CF65" s="12">
        <v>137.1</v>
      </c>
      <c r="CG65" s="14">
        <f t="shared" si="54"/>
        <v>136.66666666666666</v>
      </c>
      <c r="CH65" s="27">
        <v>1.9693654266958551</v>
      </c>
    </row>
    <row r="66" spans="1:86" x14ac:dyDescent="0.3">
      <c r="A66" s="11" t="s">
        <v>35</v>
      </c>
      <c r="B66" s="12">
        <v>2018</v>
      </c>
      <c r="C66" s="11" t="s">
        <v>41</v>
      </c>
      <c r="D66" s="11">
        <f t="shared" si="0"/>
        <v>5</v>
      </c>
      <c r="E66" s="12">
        <v>136.6</v>
      </c>
      <c r="F66" s="14">
        <f t="shared" si="28"/>
        <v>136.4</v>
      </c>
      <c r="G66" s="32">
        <v>0.7320644216691069</v>
      </c>
      <c r="H66" s="12">
        <v>146.6</v>
      </c>
      <c r="I66" s="14">
        <f t="shared" si="29"/>
        <v>144.86666666666667</v>
      </c>
      <c r="J66" s="20">
        <v>1.023192360163711</v>
      </c>
      <c r="K66" s="12">
        <v>133.6</v>
      </c>
      <c r="L66" s="14">
        <f t="shared" si="30"/>
        <v>135.26666666666668</v>
      </c>
      <c r="M66" s="20">
        <v>2.3203592814371214</v>
      </c>
      <c r="N66" s="12">
        <v>142.1</v>
      </c>
      <c r="O66" s="14">
        <f t="shared" si="31"/>
        <v>141.63333333333333</v>
      </c>
      <c r="P66" s="20">
        <v>0.7741027445460904</v>
      </c>
      <c r="Q66" s="12">
        <v>121</v>
      </c>
      <c r="R66" s="14">
        <f t="shared" si="32"/>
        <v>120.89999999999999</v>
      </c>
      <c r="S66" s="20">
        <v>2.4793388429752068</v>
      </c>
      <c r="T66" s="12">
        <v>154.6</v>
      </c>
      <c r="U66" s="14">
        <f t="shared" si="33"/>
        <v>151.43333333333331</v>
      </c>
      <c r="V66" s="20">
        <v>-0.3234152652005175</v>
      </c>
      <c r="W66" s="12">
        <v>135.6</v>
      </c>
      <c r="X66" s="14">
        <f t="shared" si="34"/>
        <v>134.26666666666665</v>
      </c>
      <c r="Y66" s="20">
        <v>5.8259587020649013</v>
      </c>
      <c r="Z66" s="12">
        <v>122.3</v>
      </c>
      <c r="AA66" s="14">
        <f t="shared" si="35"/>
        <v>123.46666666666665</v>
      </c>
      <c r="AB66" s="20">
        <v>3.0253475061324635</v>
      </c>
      <c r="AC66" s="12">
        <v>109.6</v>
      </c>
      <c r="AD66" s="14">
        <f t="shared" si="36"/>
        <v>113.13333333333333</v>
      </c>
      <c r="AE66" s="20">
        <v>2.5547445255474557</v>
      </c>
      <c r="AF66" s="12">
        <v>138.1</v>
      </c>
      <c r="AG66" s="14">
        <f t="shared" si="37"/>
        <v>138.03333333333333</v>
      </c>
      <c r="AH66" s="20">
        <v>-0.3620564808110065</v>
      </c>
      <c r="AI66" s="12">
        <v>129.9</v>
      </c>
      <c r="AJ66" s="14">
        <f t="shared" si="38"/>
        <v>129.53333333333333</v>
      </c>
      <c r="AK66" s="20">
        <v>2.2324865280985415</v>
      </c>
      <c r="AL66" s="12">
        <v>151.69999999999999</v>
      </c>
      <c r="AM66" s="14">
        <f t="shared" si="39"/>
        <v>151.1</v>
      </c>
      <c r="AN66" s="20">
        <v>1.7139090309822167</v>
      </c>
      <c r="AO66" s="12">
        <v>138.1</v>
      </c>
      <c r="AP66" s="14">
        <f t="shared" si="40"/>
        <v>137.6</v>
      </c>
      <c r="AQ66" s="20">
        <v>1.3758146270818288</v>
      </c>
      <c r="AR66" s="12">
        <v>157.9</v>
      </c>
      <c r="AS66" s="14">
        <f t="shared" si="41"/>
        <v>157.03333333333333</v>
      </c>
      <c r="AT66" s="20">
        <v>-0.37998733375553789</v>
      </c>
      <c r="AU66" s="12">
        <v>146</v>
      </c>
      <c r="AV66" s="14">
        <f t="shared" si="42"/>
        <v>145.20000000000002</v>
      </c>
      <c r="AW66" s="20">
        <v>3.6301369863013777</v>
      </c>
      <c r="AX66" s="12">
        <v>137.4</v>
      </c>
      <c r="AY66" s="14">
        <f t="shared" si="43"/>
        <v>136.76666666666665</v>
      </c>
      <c r="AZ66" s="20">
        <v>5.3129548762736407</v>
      </c>
      <c r="BA66" s="12">
        <v>144.69999999999999</v>
      </c>
      <c r="BB66" s="14">
        <f t="shared" si="44"/>
        <v>143.93333333333334</v>
      </c>
      <c r="BC66" s="20">
        <v>3.8700760193503965</v>
      </c>
      <c r="BD66" s="11" t="s">
        <v>108</v>
      </c>
      <c r="BE66" s="11">
        <v>143.19999999999999</v>
      </c>
      <c r="BF66" s="14">
        <f t="shared" si="45"/>
        <v>142.69999999999999</v>
      </c>
      <c r="BG66" s="20">
        <v>-0.48882681564245023</v>
      </c>
      <c r="BH66" s="12">
        <v>136.9</v>
      </c>
      <c r="BI66" s="14">
        <f t="shared" si="46"/>
        <v>136.63333333333333</v>
      </c>
      <c r="BJ66" s="20">
        <v>5.9897735573411168</v>
      </c>
      <c r="BK66" s="12">
        <v>137.4</v>
      </c>
      <c r="BL66" s="14">
        <f t="shared" si="47"/>
        <v>136.53333333333333</v>
      </c>
      <c r="BM66" s="20">
        <v>3.4934497816593759</v>
      </c>
      <c r="BN66" s="12">
        <v>136</v>
      </c>
      <c r="BO66" s="14">
        <f t="shared" si="48"/>
        <v>135.16666666666666</v>
      </c>
      <c r="BP66" s="20">
        <v>1.7647058823529453</v>
      </c>
      <c r="BQ66" s="12">
        <v>122.9</v>
      </c>
      <c r="BR66" s="14">
        <f t="shared" si="49"/>
        <v>121.93333333333334</v>
      </c>
      <c r="BS66" s="20">
        <v>3.6615134255492268</v>
      </c>
      <c r="BT66" s="12">
        <v>131.80000000000001</v>
      </c>
      <c r="BU66" s="14">
        <f t="shared" si="50"/>
        <v>131.16666666666669</v>
      </c>
      <c r="BV66" s="20">
        <v>4.5523520485584212</v>
      </c>
      <c r="BW66" s="12">
        <v>142.1</v>
      </c>
      <c r="BX66" s="14">
        <f t="shared" si="51"/>
        <v>141.10000000000002</v>
      </c>
      <c r="BY66" s="20">
        <v>2.1111893033075297</v>
      </c>
      <c r="BZ66" s="12">
        <v>129.9</v>
      </c>
      <c r="CA66" s="14">
        <f t="shared" si="52"/>
        <v>129.1</v>
      </c>
      <c r="CB66" s="20">
        <v>1.1547344110854503</v>
      </c>
      <c r="CC66" s="12">
        <v>132.1</v>
      </c>
      <c r="CD66" s="14">
        <f t="shared" si="53"/>
        <v>131.23333333333335</v>
      </c>
      <c r="CE66" s="20">
        <v>2.649507948523846</v>
      </c>
      <c r="CF66" s="12">
        <v>137.80000000000001</v>
      </c>
      <c r="CG66" s="14">
        <f t="shared" si="54"/>
        <v>137.13333333333335</v>
      </c>
      <c r="CH66" s="27">
        <v>1.9593613933236491</v>
      </c>
    </row>
    <row r="67" spans="1:86" x14ac:dyDescent="0.3">
      <c r="A67" s="11" t="s">
        <v>35</v>
      </c>
      <c r="B67" s="12">
        <v>2018</v>
      </c>
      <c r="C67" s="11" t="s">
        <v>42</v>
      </c>
      <c r="D67" s="11">
        <f t="shared" ref="D67:D126" si="55">MONTH(C67&amp;1)</f>
        <v>6</v>
      </c>
      <c r="E67" s="12">
        <v>136.9</v>
      </c>
      <c r="F67" s="14">
        <f t="shared" si="28"/>
        <v>136.63333333333333</v>
      </c>
      <c r="G67" s="32">
        <v>1.0956902848794741</v>
      </c>
      <c r="H67" s="12">
        <v>148.69999999999999</v>
      </c>
      <c r="I67" s="14">
        <f t="shared" si="29"/>
        <v>146.56666666666666</v>
      </c>
      <c r="J67" s="20">
        <v>0.40349697377271199</v>
      </c>
      <c r="K67" s="12">
        <v>135.6</v>
      </c>
      <c r="L67" s="14">
        <f t="shared" si="30"/>
        <v>134.36666666666667</v>
      </c>
      <c r="M67" s="20">
        <v>2.7286135693215465</v>
      </c>
      <c r="N67" s="12">
        <v>142.30000000000001</v>
      </c>
      <c r="O67" s="14">
        <f t="shared" si="31"/>
        <v>142</v>
      </c>
      <c r="P67" s="20">
        <v>0.77301475755445825</v>
      </c>
      <c r="Q67" s="12">
        <v>121.3</v>
      </c>
      <c r="R67" s="14">
        <f t="shared" si="32"/>
        <v>121.10000000000001</v>
      </c>
      <c r="S67" s="20">
        <v>2.3083264633140947</v>
      </c>
      <c r="T67" s="12">
        <v>153.19999999999999</v>
      </c>
      <c r="U67" s="14">
        <f t="shared" si="33"/>
        <v>153.76666666666668</v>
      </c>
      <c r="V67" s="20">
        <v>6.5274151436046174E-2</v>
      </c>
      <c r="W67" s="12">
        <v>143.69999999999999</v>
      </c>
      <c r="X67" s="14">
        <f t="shared" si="34"/>
        <v>137.29999999999998</v>
      </c>
      <c r="Y67" s="20">
        <v>7.3068893528183727</v>
      </c>
      <c r="Z67" s="12">
        <v>121.4</v>
      </c>
      <c r="AA67" s="14">
        <f t="shared" si="35"/>
        <v>122.40000000000002</v>
      </c>
      <c r="AB67" s="20">
        <v>4.1186161449752881</v>
      </c>
      <c r="AC67" s="12">
        <v>111.1</v>
      </c>
      <c r="AD67" s="14">
        <f t="shared" si="36"/>
        <v>111.46666666666665</v>
      </c>
      <c r="AE67" s="20">
        <v>2.8802880288028829</v>
      </c>
      <c r="AF67" s="12">
        <v>138.4</v>
      </c>
      <c r="AG67" s="14">
        <f t="shared" si="37"/>
        <v>138.23333333333332</v>
      </c>
      <c r="AH67" s="20">
        <v>-0.14450867052024352</v>
      </c>
      <c r="AI67" s="12">
        <v>130.30000000000001</v>
      </c>
      <c r="AJ67" s="14">
        <f t="shared" si="38"/>
        <v>129.93333333333334</v>
      </c>
      <c r="AK67" s="20">
        <v>1.918649270913277</v>
      </c>
      <c r="AL67" s="12">
        <v>151.80000000000001</v>
      </c>
      <c r="AM67" s="14">
        <f t="shared" si="39"/>
        <v>151.56666666666666</v>
      </c>
      <c r="AN67" s="20">
        <v>1.9762845849802368</v>
      </c>
      <c r="AO67" s="12">
        <v>139.4</v>
      </c>
      <c r="AP67" s="14">
        <f t="shared" si="40"/>
        <v>138.33333333333334</v>
      </c>
      <c r="AQ67" s="20">
        <v>1.8651362984218034</v>
      </c>
      <c r="AR67" s="12">
        <v>158.30000000000001</v>
      </c>
      <c r="AS67" s="14">
        <f t="shared" si="41"/>
        <v>157.70000000000002</v>
      </c>
      <c r="AT67" s="20">
        <v>-1.3897662665824491</v>
      </c>
      <c r="AU67" s="12">
        <v>146.4</v>
      </c>
      <c r="AV67" s="14">
        <f t="shared" si="42"/>
        <v>145.9</v>
      </c>
      <c r="AW67" s="20">
        <v>3.4836065573770454</v>
      </c>
      <c r="AX67" s="12">
        <v>138.1</v>
      </c>
      <c r="AY67" s="14">
        <f t="shared" si="43"/>
        <v>137.4</v>
      </c>
      <c r="AZ67" s="20">
        <v>5.068790731354091</v>
      </c>
      <c r="BA67" s="12">
        <v>145.19999999999999</v>
      </c>
      <c r="BB67" s="14">
        <f t="shared" si="44"/>
        <v>144.63333333333333</v>
      </c>
      <c r="BC67" s="20">
        <v>3.719008264462814</v>
      </c>
      <c r="BD67" s="11" t="s">
        <v>109</v>
      </c>
      <c r="BE67" s="11">
        <v>142.5</v>
      </c>
      <c r="BF67" s="14">
        <f t="shared" si="45"/>
        <v>142.86666666666667</v>
      </c>
      <c r="BG67" s="20">
        <v>0.77192982456139958</v>
      </c>
      <c r="BH67" s="12">
        <v>138.1</v>
      </c>
      <c r="BI67" s="14">
        <f t="shared" si="46"/>
        <v>137.16666666666666</v>
      </c>
      <c r="BJ67" s="20">
        <v>6.2997827661115267</v>
      </c>
      <c r="BK67" s="12">
        <v>137.9</v>
      </c>
      <c r="BL67" s="14">
        <f t="shared" si="47"/>
        <v>137.29999999999998</v>
      </c>
      <c r="BM67" s="20">
        <v>3.7708484408991936</v>
      </c>
      <c r="BN67" s="12">
        <v>136.19999999999999</v>
      </c>
      <c r="BO67" s="14">
        <f t="shared" si="48"/>
        <v>135.79999999999998</v>
      </c>
      <c r="BP67" s="20">
        <v>2.0558002936857651</v>
      </c>
      <c r="BQ67" s="12">
        <v>123.7</v>
      </c>
      <c r="BR67" s="14">
        <f t="shared" si="49"/>
        <v>122.83333333333333</v>
      </c>
      <c r="BS67" s="20">
        <v>3.0719482619240073</v>
      </c>
      <c r="BT67" s="12">
        <v>132.6</v>
      </c>
      <c r="BU67" s="14">
        <f t="shared" si="50"/>
        <v>131.9</v>
      </c>
      <c r="BV67" s="20">
        <v>4.3740573152337943</v>
      </c>
      <c r="BW67" s="12">
        <v>142.80000000000001</v>
      </c>
      <c r="BX67" s="14">
        <f t="shared" si="51"/>
        <v>142.1</v>
      </c>
      <c r="BY67" s="20">
        <v>2.1008403361344534</v>
      </c>
      <c r="BZ67" s="12">
        <v>130.1</v>
      </c>
      <c r="CA67" s="14">
        <f t="shared" si="52"/>
        <v>129.73333333333335</v>
      </c>
      <c r="CB67" s="20">
        <v>0.99923136049193806</v>
      </c>
      <c r="CC67" s="12">
        <v>132.6</v>
      </c>
      <c r="CD67" s="14">
        <f t="shared" si="53"/>
        <v>132</v>
      </c>
      <c r="CE67" s="20">
        <v>2.5641025641025683</v>
      </c>
      <c r="CF67" s="12">
        <v>138.5</v>
      </c>
      <c r="CG67" s="14">
        <f t="shared" si="54"/>
        <v>137.79999999999998</v>
      </c>
      <c r="CH67" s="27">
        <v>2.3826714801444124</v>
      </c>
    </row>
    <row r="68" spans="1:86" x14ac:dyDescent="0.3">
      <c r="A68" s="11" t="s">
        <v>35</v>
      </c>
      <c r="B68" s="12">
        <v>2018</v>
      </c>
      <c r="C68" s="11" t="s">
        <v>44</v>
      </c>
      <c r="D68" s="11">
        <f t="shared" si="55"/>
        <v>7</v>
      </c>
      <c r="E68" s="12">
        <v>137.5</v>
      </c>
      <c r="F68" s="14">
        <f t="shared" ref="F68:F99" si="56">AVERAGE(E66:E68)</f>
        <v>137</v>
      </c>
      <c r="G68" s="32">
        <v>1.2363636363636281</v>
      </c>
      <c r="H68" s="12">
        <v>149.1</v>
      </c>
      <c r="I68" s="14">
        <f t="shared" ref="I68:I99" si="57">AVERAGE(H66:H68)</f>
        <v>148.13333333333333</v>
      </c>
      <c r="J68" s="20">
        <v>-0.20120724346075317</v>
      </c>
      <c r="K68" s="12">
        <v>139.19999999999999</v>
      </c>
      <c r="L68" s="14">
        <f t="shared" ref="L68:L99" si="58">AVERAGE(K66:K68)</f>
        <v>136.13333333333333</v>
      </c>
      <c r="M68" s="20">
        <v>-7.183908045976603E-2</v>
      </c>
      <c r="N68" s="12">
        <v>142.5</v>
      </c>
      <c r="O68" s="14">
        <f t="shared" ref="O68:O99" si="59">AVERAGE(N66:N68)</f>
        <v>142.29999999999998</v>
      </c>
      <c r="P68" s="20">
        <v>0.70175438596491224</v>
      </c>
      <c r="Q68" s="12">
        <v>121.4</v>
      </c>
      <c r="R68" s="14">
        <f t="shared" ref="R68:R99" si="60">AVERAGE(Q66:Q68)</f>
        <v>121.23333333333335</v>
      </c>
      <c r="S68" s="20">
        <v>2.9654036243822026</v>
      </c>
      <c r="T68" s="12">
        <v>151.6</v>
      </c>
      <c r="U68" s="14">
        <f t="shared" ref="U68:U99" si="61">AVERAGE(T66:T68)</f>
        <v>153.13333333333333</v>
      </c>
      <c r="V68" s="20">
        <v>1.8469656992084509</v>
      </c>
      <c r="W68" s="12">
        <v>155.9</v>
      </c>
      <c r="X68" s="14">
        <f t="shared" ref="X68:X99" si="62">AVERAGE(W66:W68)</f>
        <v>145.06666666666663</v>
      </c>
      <c r="Y68" s="20">
        <v>0.25657472738935577</v>
      </c>
      <c r="Z68" s="12">
        <v>121.7</v>
      </c>
      <c r="AA68" s="14">
        <f t="shared" ref="AA68:AA99" si="63">AVERAGE(Z66:Z68)</f>
        <v>121.8</v>
      </c>
      <c r="AB68" s="20">
        <v>4.1906327033689355</v>
      </c>
      <c r="AC68" s="12">
        <v>113.5</v>
      </c>
      <c r="AD68" s="14">
        <f t="shared" ref="AD68:AD99" si="64">AVERAGE(AC66:AC68)</f>
        <v>111.39999999999999</v>
      </c>
      <c r="AE68" s="20">
        <v>1.6740088105726925</v>
      </c>
      <c r="AF68" s="12">
        <v>138.9</v>
      </c>
      <c r="AG68" s="14">
        <f t="shared" ref="AG68:AG99" si="65">AVERAGE(AF66:AF68)</f>
        <v>138.46666666666667</v>
      </c>
      <c r="AH68" s="20">
        <v>-0.21598272138229757</v>
      </c>
      <c r="AI68" s="12">
        <v>130.30000000000001</v>
      </c>
      <c r="AJ68" s="14">
        <f t="shared" ref="AJ68:AJ99" si="66">AVERAGE(AI66:AI68)</f>
        <v>130.16666666666669</v>
      </c>
      <c r="AK68" s="20">
        <v>2.6861089792785875</v>
      </c>
      <c r="AL68" s="12">
        <v>152.30000000000001</v>
      </c>
      <c r="AM68" s="14">
        <f t="shared" ref="AM68:AM99" si="67">AVERAGE(AL66:AL68)</f>
        <v>151.93333333333334</v>
      </c>
      <c r="AN68" s="20">
        <v>1.9041365725541544</v>
      </c>
      <c r="AO68" s="12">
        <v>141.4</v>
      </c>
      <c r="AP68" s="14">
        <f t="shared" ref="AP68:AP99" si="68">AVERAGE(AO66:AO68)</f>
        <v>139.63333333333333</v>
      </c>
      <c r="AQ68" s="20">
        <v>0.91937765205090727</v>
      </c>
      <c r="AR68" s="12">
        <v>157.5</v>
      </c>
      <c r="AS68" s="14">
        <f t="shared" ref="AS68:AS99" si="69">AVERAGE(AR66:AR68)</f>
        <v>157.9</v>
      </c>
      <c r="AT68" s="20">
        <v>-0.69841269841269482</v>
      </c>
      <c r="AU68" s="12">
        <v>146.80000000000001</v>
      </c>
      <c r="AV68" s="14">
        <f t="shared" ref="AV68:AV99" si="70">AVERAGE(AU66:AU68)</f>
        <v>146.4</v>
      </c>
      <c r="AW68" s="20">
        <v>3.6103542234332306</v>
      </c>
      <c r="AX68" s="12">
        <v>138.4</v>
      </c>
      <c r="AY68" s="14">
        <f t="shared" ref="AY68:AY99" si="71">AVERAGE(AX66:AX68)</f>
        <v>137.96666666666667</v>
      </c>
      <c r="AZ68" s="20">
        <v>5.3468208092485581</v>
      </c>
      <c r="BA68" s="12">
        <v>145.6</v>
      </c>
      <c r="BB68" s="14">
        <f t="shared" ref="BB68:BB99" si="72">AVERAGE(BA66:BA68)</f>
        <v>145.16666666666666</v>
      </c>
      <c r="BC68" s="20">
        <v>3.9148351648351767</v>
      </c>
      <c r="BD68" s="11" t="s">
        <v>110</v>
      </c>
      <c r="BE68" s="11">
        <v>143.6</v>
      </c>
      <c r="BF68" s="14">
        <f t="shared" ref="BF68:BF99" si="73">AVERAGE(BE66:BE68)</f>
        <v>143.1</v>
      </c>
      <c r="BG68" s="20">
        <v>0.69637883008356549</v>
      </c>
      <c r="BH68" s="12">
        <v>139.69999999999999</v>
      </c>
      <c r="BI68" s="14">
        <f t="shared" ref="BI68:BI99" si="74">AVERAGE(BH66:BH68)</f>
        <v>138.23333333333332</v>
      </c>
      <c r="BJ68" s="20">
        <v>5.7265569076592708</v>
      </c>
      <c r="BK68" s="12">
        <v>138.6</v>
      </c>
      <c r="BL68" s="14">
        <f t="shared" ref="BL68:BL99" si="75">AVERAGE(BK66:BK68)</f>
        <v>137.96666666666667</v>
      </c>
      <c r="BM68" s="20">
        <v>3.7518037518037644</v>
      </c>
      <c r="BN68" s="12">
        <v>137</v>
      </c>
      <c r="BO68" s="14">
        <f t="shared" ref="BO68:BO99" si="76">AVERAGE(BN66:BN68)</f>
        <v>136.4</v>
      </c>
      <c r="BP68" s="20">
        <v>1.7518248175182525</v>
      </c>
      <c r="BQ68" s="12">
        <v>123.6</v>
      </c>
      <c r="BR68" s="14">
        <f t="shared" ref="BR68:BR99" si="77">AVERAGE(BQ66:BQ68)</f>
        <v>123.40000000000002</v>
      </c>
      <c r="BS68" s="20">
        <v>3.802588996763768</v>
      </c>
      <c r="BT68" s="12">
        <v>133.1</v>
      </c>
      <c r="BU68" s="14">
        <f t="shared" ref="BU68:BU99" si="78">AVERAGE(BT66:BT68)</f>
        <v>132.5</v>
      </c>
      <c r="BV68" s="20">
        <v>4.1322314049586781</v>
      </c>
      <c r="BW68" s="12">
        <v>144.69999999999999</v>
      </c>
      <c r="BX68" s="14">
        <f t="shared" ref="BX68:BX99" si="79">AVERAGE(BW66:BW68)</f>
        <v>143.19999999999999</v>
      </c>
      <c r="BY68" s="20">
        <v>1.520387007601947</v>
      </c>
      <c r="BZ68" s="12">
        <v>130.1</v>
      </c>
      <c r="CA68" s="14">
        <f t="shared" ref="CA68:CA99" si="80">AVERAGE(BZ66:BZ68)</f>
        <v>130.03333333333333</v>
      </c>
      <c r="CB68" s="20">
        <v>0.92236740968487085</v>
      </c>
      <c r="CC68" s="12">
        <v>133.19999999999999</v>
      </c>
      <c r="CD68" s="14">
        <f t="shared" ref="CD68:CD99" si="81">AVERAGE(CC66:CC68)</f>
        <v>132.63333333333333</v>
      </c>
      <c r="CE68" s="20">
        <v>2.552552552552557</v>
      </c>
      <c r="CF68" s="12">
        <v>139.80000000000001</v>
      </c>
      <c r="CG68" s="14">
        <f t="shared" ref="CG68:CG99" si="82">AVERAGE(CF66:CF68)</f>
        <v>138.70000000000002</v>
      </c>
      <c r="CH68" s="27">
        <v>1.9313304721029962</v>
      </c>
    </row>
    <row r="69" spans="1:86" x14ac:dyDescent="0.3">
      <c r="A69" s="11" t="s">
        <v>35</v>
      </c>
      <c r="B69" s="12">
        <v>2018</v>
      </c>
      <c r="C69" s="11" t="s">
        <v>46</v>
      </c>
      <c r="D69" s="11">
        <f t="shared" si="55"/>
        <v>8</v>
      </c>
      <c r="E69" s="12">
        <v>138.30000000000001</v>
      </c>
      <c r="F69" s="14">
        <f t="shared" si="56"/>
        <v>137.56666666666666</v>
      </c>
      <c r="G69" s="32">
        <v>0.7953723788864745</v>
      </c>
      <c r="H69" s="12">
        <v>148</v>
      </c>
      <c r="I69" s="14">
        <f t="shared" si="57"/>
        <v>148.6</v>
      </c>
      <c r="J69" s="20">
        <v>-0.54054054054054823</v>
      </c>
      <c r="K69" s="12">
        <v>138.1</v>
      </c>
      <c r="L69" s="14">
        <f t="shared" si="58"/>
        <v>137.63333333333333</v>
      </c>
      <c r="M69" s="20">
        <v>-1.0861694424330195</v>
      </c>
      <c r="N69" s="12">
        <v>142.6</v>
      </c>
      <c r="O69" s="14">
        <f t="shared" si="59"/>
        <v>142.46666666666667</v>
      </c>
      <c r="P69" s="20">
        <v>0.77138849929873377</v>
      </c>
      <c r="Q69" s="12">
        <v>122.2</v>
      </c>
      <c r="R69" s="14">
        <f t="shared" si="60"/>
        <v>121.63333333333333</v>
      </c>
      <c r="S69" s="20">
        <v>1.9639934533551486</v>
      </c>
      <c r="T69" s="12">
        <v>150.6</v>
      </c>
      <c r="U69" s="14">
        <f t="shared" si="61"/>
        <v>151.79999999999998</v>
      </c>
      <c r="V69" s="20">
        <v>-0.33200531208499334</v>
      </c>
      <c r="W69" s="12">
        <v>156.6</v>
      </c>
      <c r="X69" s="14">
        <f t="shared" si="62"/>
        <v>152.06666666666669</v>
      </c>
      <c r="Y69" s="20">
        <v>-4.59770114942528</v>
      </c>
      <c r="Z69" s="12">
        <v>122.4</v>
      </c>
      <c r="AA69" s="14">
        <f t="shared" si="63"/>
        <v>121.83333333333333</v>
      </c>
      <c r="AB69" s="20">
        <v>2.4509803921568629</v>
      </c>
      <c r="AC69" s="12">
        <v>114.7</v>
      </c>
      <c r="AD69" s="14">
        <f t="shared" si="64"/>
        <v>113.10000000000001</v>
      </c>
      <c r="AE69" s="20">
        <v>-0.26155187445509775</v>
      </c>
      <c r="AF69" s="12">
        <v>139.4</v>
      </c>
      <c r="AG69" s="14">
        <f t="shared" si="65"/>
        <v>138.9</v>
      </c>
      <c r="AH69" s="20">
        <v>-0.502152080344345</v>
      </c>
      <c r="AI69" s="12">
        <v>131.1</v>
      </c>
      <c r="AJ69" s="14">
        <f t="shared" si="66"/>
        <v>130.56666666666669</v>
      </c>
      <c r="AK69" s="20">
        <v>1.5255530129672008</v>
      </c>
      <c r="AL69" s="12">
        <v>153</v>
      </c>
      <c r="AM69" s="14">
        <f t="shared" si="67"/>
        <v>152.36666666666667</v>
      </c>
      <c r="AN69" s="20">
        <v>1.8954248366013109</v>
      </c>
      <c r="AO69" s="12">
        <v>141.69999999999999</v>
      </c>
      <c r="AP69" s="14">
        <f t="shared" si="68"/>
        <v>140.83333333333334</v>
      </c>
      <c r="AQ69" s="20">
        <v>-0.28228652081861488</v>
      </c>
      <c r="AR69" s="12">
        <v>157.9</v>
      </c>
      <c r="AS69" s="14">
        <f t="shared" si="69"/>
        <v>157.9</v>
      </c>
      <c r="AT69" s="20">
        <v>-0.1266624445851913</v>
      </c>
      <c r="AU69" s="12">
        <v>147.30000000000001</v>
      </c>
      <c r="AV69" s="14">
        <f t="shared" si="70"/>
        <v>146.83333333333334</v>
      </c>
      <c r="AW69" s="20">
        <v>3.2586558044806395</v>
      </c>
      <c r="AX69" s="12">
        <v>138.80000000000001</v>
      </c>
      <c r="AY69" s="14">
        <f t="shared" si="71"/>
        <v>138.43333333333334</v>
      </c>
      <c r="AZ69" s="20">
        <v>5.2593659942362985</v>
      </c>
      <c r="BA69" s="12">
        <v>146.1</v>
      </c>
      <c r="BB69" s="14">
        <f t="shared" si="72"/>
        <v>145.63333333333333</v>
      </c>
      <c r="BC69" s="20">
        <v>3.5592060232717437</v>
      </c>
      <c r="BD69" s="11" t="s">
        <v>111</v>
      </c>
      <c r="BE69" s="11">
        <v>144.6</v>
      </c>
      <c r="BF69" s="14">
        <f t="shared" si="73"/>
        <v>143.56666666666669</v>
      </c>
      <c r="BG69" s="20">
        <v>0.48409405255879467</v>
      </c>
      <c r="BH69" s="12">
        <v>140.9</v>
      </c>
      <c r="BI69" s="14">
        <f t="shared" si="74"/>
        <v>139.56666666666663</v>
      </c>
      <c r="BJ69" s="20">
        <v>5.748757984386085</v>
      </c>
      <c r="BK69" s="12">
        <v>139.4</v>
      </c>
      <c r="BL69" s="14">
        <f t="shared" si="75"/>
        <v>138.63333333333333</v>
      </c>
      <c r="BM69" s="20">
        <v>3.29985652797704</v>
      </c>
      <c r="BN69" s="12">
        <v>137.69999999999999</v>
      </c>
      <c r="BO69" s="14">
        <f t="shared" si="76"/>
        <v>136.96666666666667</v>
      </c>
      <c r="BP69" s="20">
        <v>1.6702977487291299</v>
      </c>
      <c r="BQ69" s="12">
        <v>124.3</v>
      </c>
      <c r="BR69" s="14">
        <f t="shared" si="77"/>
        <v>123.86666666666667</v>
      </c>
      <c r="BS69" s="20">
        <v>4.5052292839903529</v>
      </c>
      <c r="BT69" s="12">
        <v>133.6</v>
      </c>
      <c r="BU69" s="14">
        <f t="shared" si="78"/>
        <v>133.1</v>
      </c>
      <c r="BV69" s="20">
        <v>4.7904191616766507</v>
      </c>
      <c r="BW69" s="12">
        <v>146</v>
      </c>
      <c r="BX69" s="14">
        <f t="shared" si="79"/>
        <v>144.5</v>
      </c>
      <c r="BY69" s="20">
        <v>1.0958904109589003</v>
      </c>
      <c r="BZ69" s="12">
        <v>130.1</v>
      </c>
      <c r="CA69" s="14">
        <f t="shared" si="80"/>
        <v>130.1</v>
      </c>
      <c r="CB69" s="20">
        <v>1.4604150653343626</v>
      </c>
      <c r="CC69" s="12">
        <v>133.9</v>
      </c>
      <c r="CD69" s="14">
        <f t="shared" si="81"/>
        <v>133.23333333333332</v>
      </c>
      <c r="CE69" s="20">
        <v>2.6138909634055265</v>
      </c>
      <c r="CF69" s="12">
        <v>140.4</v>
      </c>
      <c r="CG69" s="14">
        <f t="shared" si="82"/>
        <v>139.56666666666669</v>
      </c>
      <c r="CH69" s="27">
        <v>1.2108262108262027</v>
      </c>
    </row>
    <row r="70" spans="1:86" x14ac:dyDescent="0.3">
      <c r="A70" s="11" t="s">
        <v>35</v>
      </c>
      <c r="B70" s="12">
        <v>2018</v>
      </c>
      <c r="C70" s="11" t="s">
        <v>48</v>
      </c>
      <c r="D70" s="11">
        <f t="shared" si="55"/>
        <v>9</v>
      </c>
      <c r="E70" s="12">
        <v>138.6</v>
      </c>
      <c r="F70" s="14">
        <f t="shared" si="56"/>
        <v>138.13333333333333</v>
      </c>
      <c r="G70" s="32">
        <v>0.50505050505051741</v>
      </c>
      <c r="H70" s="12">
        <v>145.80000000000001</v>
      </c>
      <c r="I70" s="14">
        <f t="shared" si="57"/>
        <v>147.63333333333335</v>
      </c>
      <c r="J70" s="20">
        <v>1.2345679012345561</v>
      </c>
      <c r="K70" s="12">
        <v>135.1</v>
      </c>
      <c r="L70" s="14">
        <f t="shared" si="58"/>
        <v>137.46666666666667</v>
      </c>
      <c r="M70" s="20">
        <v>-0.37009622501850481</v>
      </c>
      <c r="N70" s="12">
        <v>142.9</v>
      </c>
      <c r="O70" s="14">
        <f t="shared" si="59"/>
        <v>142.66666666666666</v>
      </c>
      <c r="P70" s="20">
        <v>-0.69979006298110558</v>
      </c>
      <c r="Q70" s="12">
        <v>122.1</v>
      </c>
      <c r="R70" s="14">
        <f t="shared" si="60"/>
        <v>121.90000000000002</v>
      </c>
      <c r="S70" s="20">
        <v>1.1466011466011512</v>
      </c>
      <c r="T70" s="12">
        <v>145.4</v>
      </c>
      <c r="U70" s="14">
        <f t="shared" si="61"/>
        <v>149.20000000000002</v>
      </c>
      <c r="V70" s="20">
        <v>-0.61898211829436423</v>
      </c>
      <c r="W70" s="12">
        <v>150</v>
      </c>
      <c r="X70" s="14">
        <f t="shared" si="62"/>
        <v>154.16666666666666</v>
      </c>
      <c r="Y70" s="20">
        <v>-1.6000000000000039</v>
      </c>
      <c r="Z70" s="12">
        <v>121.4</v>
      </c>
      <c r="AA70" s="14">
        <f t="shared" si="63"/>
        <v>121.83333333333333</v>
      </c>
      <c r="AB70" s="20">
        <v>0</v>
      </c>
      <c r="AC70" s="12">
        <v>113.7</v>
      </c>
      <c r="AD70" s="14">
        <f t="shared" si="64"/>
        <v>113.96666666666665</v>
      </c>
      <c r="AE70" s="20">
        <v>-1.2313104661389673</v>
      </c>
      <c r="AF70" s="12">
        <v>139.5</v>
      </c>
      <c r="AG70" s="14">
        <f t="shared" si="65"/>
        <v>139.26666666666668</v>
      </c>
      <c r="AH70" s="20">
        <v>0</v>
      </c>
      <c r="AI70" s="12">
        <v>130.80000000000001</v>
      </c>
      <c r="AJ70" s="14">
        <f t="shared" si="66"/>
        <v>130.73333333333332</v>
      </c>
      <c r="AK70" s="20">
        <v>2.9051987767583967</v>
      </c>
      <c r="AL70" s="12">
        <v>153.80000000000001</v>
      </c>
      <c r="AM70" s="14">
        <f t="shared" si="67"/>
        <v>153.03333333333333</v>
      </c>
      <c r="AN70" s="20">
        <v>0.91027308192456258</v>
      </c>
      <c r="AO70" s="12">
        <v>140.4</v>
      </c>
      <c r="AP70" s="14">
        <f t="shared" si="68"/>
        <v>141.16666666666666</v>
      </c>
      <c r="AQ70" s="20">
        <v>-0.14245014245015461</v>
      </c>
      <c r="AR70" s="12">
        <v>159.19999999999999</v>
      </c>
      <c r="AS70" s="14">
        <f t="shared" si="69"/>
        <v>158.19999999999999</v>
      </c>
      <c r="AT70" s="20">
        <v>0.25125628140703876</v>
      </c>
      <c r="AU70" s="12">
        <v>147.69999999999999</v>
      </c>
      <c r="AV70" s="14">
        <f t="shared" si="70"/>
        <v>147.26666666666668</v>
      </c>
      <c r="AW70" s="20">
        <v>2.0311442112389981</v>
      </c>
      <c r="AX70" s="12">
        <v>139.1</v>
      </c>
      <c r="AY70" s="14">
        <f t="shared" si="71"/>
        <v>138.76666666666668</v>
      </c>
      <c r="AZ70" s="20">
        <v>3.8820992092020177</v>
      </c>
      <c r="BA70" s="12">
        <v>146.5</v>
      </c>
      <c r="BB70" s="14">
        <f t="shared" si="72"/>
        <v>146.06666666666666</v>
      </c>
      <c r="BC70" s="20">
        <v>2.2525597269624651</v>
      </c>
      <c r="BD70" s="11" t="s">
        <v>112</v>
      </c>
      <c r="BE70" s="11">
        <v>145.30000000000001</v>
      </c>
      <c r="BF70" s="14">
        <f t="shared" si="73"/>
        <v>144.5</v>
      </c>
      <c r="BG70" s="20">
        <v>0.68823124569855465</v>
      </c>
      <c r="BH70" s="12">
        <v>142.30000000000001</v>
      </c>
      <c r="BI70" s="14">
        <f t="shared" si="74"/>
        <v>140.96666666666667</v>
      </c>
      <c r="BJ70" s="20">
        <v>5.2002810962754582</v>
      </c>
      <c r="BK70" s="12">
        <v>139.69999999999999</v>
      </c>
      <c r="BL70" s="14">
        <f t="shared" si="75"/>
        <v>139.23333333333332</v>
      </c>
      <c r="BM70" s="20">
        <v>5.5833929849677961</v>
      </c>
      <c r="BN70" s="12">
        <v>138.4</v>
      </c>
      <c r="BO70" s="14">
        <f t="shared" si="76"/>
        <v>137.70000000000002</v>
      </c>
      <c r="BP70" s="20">
        <v>4.6242774566474028</v>
      </c>
      <c r="BQ70" s="12">
        <v>126</v>
      </c>
      <c r="BR70" s="14">
        <f t="shared" si="77"/>
        <v>124.63333333333333</v>
      </c>
      <c r="BS70" s="20">
        <v>3.8095238095238191</v>
      </c>
      <c r="BT70" s="12">
        <v>134.5</v>
      </c>
      <c r="BU70" s="14">
        <f t="shared" si="78"/>
        <v>133.73333333333332</v>
      </c>
      <c r="BV70" s="20">
        <v>4.1635687732341964</v>
      </c>
      <c r="BW70" s="12">
        <v>146.19999999999999</v>
      </c>
      <c r="BX70" s="14">
        <f t="shared" si="79"/>
        <v>145.63333333333333</v>
      </c>
      <c r="BY70" s="20">
        <v>1.2311901504788039</v>
      </c>
      <c r="BZ70" s="12">
        <v>130.9</v>
      </c>
      <c r="CA70" s="14">
        <f t="shared" si="80"/>
        <v>130.36666666666667</v>
      </c>
      <c r="CB70" s="20">
        <v>2.6737967914438503</v>
      </c>
      <c r="CC70" s="12">
        <v>134.69999999999999</v>
      </c>
      <c r="CD70" s="14">
        <f t="shared" si="81"/>
        <v>133.93333333333334</v>
      </c>
      <c r="CE70" s="20">
        <v>3.7861915367483472</v>
      </c>
      <c r="CF70" s="12">
        <v>140.19999999999999</v>
      </c>
      <c r="CG70" s="14">
        <f t="shared" si="82"/>
        <v>140.13333333333335</v>
      </c>
      <c r="CH70" s="27">
        <v>1.4265335235378032</v>
      </c>
    </row>
    <row r="71" spans="1:86" x14ac:dyDescent="0.3">
      <c r="A71" s="11" t="s">
        <v>35</v>
      </c>
      <c r="B71" s="12">
        <v>2018</v>
      </c>
      <c r="C71" s="11" t="s">
        <v>50</v>
      </c>
      <c r="D71" s="11">
        <f t="shared" si="55"/>
        <v>10</v>
      </c>
      <c r="E71" s="12">
        <v>137.4</v>
      </c>
      <c r="F71" s="14">
        <f t="shared" si="56"/>
        <v>138.1</v>
      </c>
      <c r="G71" s="32">
        <v>-0.21834061135372007</v>
      </c>
      <c r="H71" s="12">
        <v>149.5</v>
      </c>
      <c r="I71" s="14">
        <f t="shared" si="57"/>
        <v>147.76666666666668</v>
      </c>
      <c r="J71" s="20">
        <v>0.86956521739131198</v>
      </c>
      <c r="K71" s="12">
        <v>137.30000000000001</v>
      </c>
      <c r="L71" s="14">
        <f t="shared" si="58"/>
        <v>136.83333333333334</v>
      </c>
      <c r="M71" s="20">
        <v>-0.43699927166789709</v>
      </c>
      <c r="N71" s="12">
        <v>141.9</v>
      </c>
      <c r="O71" s="14">
        <f t="shared" si="59"/>
        <v>142.46666666666667</v>
      </c>
      <c r="P71" s="20">
        <v>0</v>
      </c>
      <c r="Q71" s="12">
        <v>121.1</v>
      </c>
      <c r="R71" s="14">
        <f t="shared" si="60"/>
        <v>121.8</v>
      </c>
      <c r="S71" s="20">
        <v>1.4037985136251057</v>
      </c>
      <c r="T71" s="12">
        <v>142.5</v>
      </c>
      <c r="U71" s="14">
        <f t="shared" si="61"/>
        <v>146.16666666666666</v>
      </c>
      <c r="V71" s="20">
        <v>0.98245614035088125</v>
      </c>
      <c r="W71" s="12">
        <v>146.69999999999999</v>
      </c>
      <c r="X71" s="14">
        <f t="shared" si="62"/>
        <v>151.1</v>
      </c>
      <c r="Y71" s="20">
        <v>0.54533060668030775</v>
      </c>
      <c r="Z71" s="12">
        <v>119.1</v>
      </c>
      <c r="AA71" s="14">
        <f t="shared" si="63"/>
        <v>120.96666666666665</v>
      </c>
      <c r="AB71" s="20">
        <v>1.5952980688497109</v>
      </c>
      <c r="AC71" s="12">
        <v>111.9</v>
      </c>
      <c r="AD71" s="14">
        <f t="shared" si="64"/>
        <v>113.43333333333334</v>
      </c>
      <c r="AE71" s="20">
        <v>-0.26809651474531848</v>
      </c>
      <c r="AF71" s="12">
        <v>141</v>
      </c>
      <c r="AG71" s="14">
        <f t="shared" si="65"/>
        <v>139.96666666666667</v>
      </c>
      <c r="AH71" s="20">
        <v>-0.28368794326241542</v>
      </c>
      <c r="AI71" s="12">
        <v>133.6</v>
      </c>
      <c r="AJ71" s="14">
        <f t="shared" si="66"/>
        <v>131.83333333333334</v>
      </c>
      <c r="AK71" s="20">
        <v>2.919161676646711</v>
      </c>
      <c r="AL71" s="12">
        <v>154.5</v>
      </c>
      <c r="AM71" s="14">
        <f t="shared" si="67"/>
        <v>153.76666666666668</v>
      </c>
      <c r="AN71" s="20">
        <v>1.0355987055016145</v>
      </c>
      <c r="AO71" s="12">
        <v>139.69999999999999</v>
      </c>
      <c r="AP71" s="14">
        <f t="shared" si="68"/>
        <v>140.6</v>
      </c>
      <c r="AQ71" s="20">
        <v>0.21474588403723077</v>
      </c>
      <c r="AR71" s="12">
        <v>162.6</v>
      </c>
      <c r="AS71" s="14">
        <f t="shared" si="69"/>
        <v>159.9</v>
      </c>
      <c r="AT71" s="20">
        <v>-0.43050430504304349</v>
      </c>
      <c r="AU71" s="12">
        <v>148</v>
      </c>
      <c r="AV71" s="14">
        <f t="shared" si="70"/>
        <v>147.66666666666666</v>
      </c>
      <c r="AW71" s="20">
        <v>2.499999999999992</v>
      </c>
      <c r="AX71" s="12">
        <v>139.19999999999999</v>
      </c>
      <c r="AY71" s="14">
        <f t="shared" si="71"/>
        <v>139.03333333333333</v>
      </c>
      <c r="AZ71" s="20">
        <v>4.5258620689655258</v>
      </c>
      <c r="BA71" s="12">
        <v>146.80000000000001</v>
      </c>
      <c r="BB71" s="14">
        <f t="shared" si="72"/>
        <v>146.46666666666667</v>
      </c>
      <c r="BC71" s="20">
        <v>2.7247956403269753</v>
      </c>
      <c r="BD71" s="11" t="s">
        <v>114</v>
      </c>
      <c r="BE71" s="11">
        <v>146.9</v>
      </c>
      <c r="BF71" s="14">
        <f t="shared" si="73"/>
        <v>145.6</v>
      </c>
      <c r="BG71" s="20">
        <v>0.41011619958987988</v>
      </c>
      <c r="BH71" s="12">
        <v>145.30000000000001</v>
      </c>
      <c r="BI71" s="14">
        <f t="shared" si="74"/>
        <v>142.83333333333334</v>
      </c>
      <c r="BJ71" s="20">
        <v>3.4411562284927735</v>
      </c>
      <c r="BK71" s="12">
        <v>142.19999999999999</v>
      </c>
      <c r="BL71" s="14">
        <f t="shared" si="75"/>
        <v>140.43333333333334</v>
      </c>
      <c r="BM71" s="20">
        <v>4.0787623066104155</v>
      </c>
      <c r="BN71" s="12">
        <v>142.1</v>
      </c>
      <c r="BO71" s="14">
        <f t="shared" si="76"/>
        <v>139.4</v>
      </c>
      <c r="BP71" s="20">
        <v>2.322308233638291</v>
      </c>
      <c r="BQ71" s="12">
        <v>125.5</v>
      </c>
      <c r="BR71" s="14">
        <f t="shared" si="77"/>
        <v>125.26666666666667</v>
      </c>
      <c r="BS71" s="20">
        <v>3.8247011952191325</v>
      </c>
      <c r="BT71" s="12">
        <v>136.5</v>
      </c>
      <c r="BU71" s="14">
        <f t="shared" si="78"/>
        <v>134.86666666666667</v>
      </c>
      <c r="BV71" s="20">
        <v>4.8351648351648313</v>
      </c>
      <c r="BW71" s="12">
        <v>147.80000000000001</v>
      </c>
      <c r="BX71" s="14">
        <f t="shared" si="79"/>
        <v>146.66666666666666</v>
      </c>
      <c r="BY71" s="20">
        <v>1.623815967523665</v>
      </c>
      <c r="BZ71" s="12">
        <v>132</v>
      </c>
      <c r="CA71" s="14">
        <f t="shared" si="80"/>
        <v>131</v>
      </c>
      <c r="CB71" s="20">
        <v>0.83333333333332904</v>
      </c>
      <c r="CC71" s="12">
        <v>136.30000000000001</v>
      </c>
      <c r="CD71" s="14">
        <f t="shared" si="81"/>
        <v>134.96666666666667</v>
      </c>
      <c r="CE71" s="20">
        <v>2.7879677182685128</v>
      </c>
      <c r="CF71" s="12">
        <v>140.80000000000001</v>
      </c>
      <c r="CG71" s="14">
        <f t="shared" si="82"/>
        <v>140.46666666666667</v>
      </c>
      <c r="CH71" s="27">
        <v>1.1363636363636322</v>
      </c>
    </row>
    <row r="72" spans="1:86" x14ac:dyDescent="0.3">
      <c r="A72" s="11" t="s">
        <v>35</v>
      </c>
      <c r="B72" s="12">
        <v>2018</v>
      </c>
      <c r="C72" s="11" t="s">
        <v>53</v>
      </c>
      <c r="D72" s="11">
        <f t="shared" si="55"/>
        <v>11</v>
      </c>
      <c r="E72" s="12">
        <v>137.4</v>
      </c>
      <c r="F72" s="14">
        <f t="shared" si="56"/>
        <v>137.79999999999998</v>
      </c>
      <c r="G72" s="32">
        <v>-0.21834061135372007</v>
      </c>
      <c r="H72" s="12">
        <v>149.19999999999999</v>
      </c>
      <c r="I72" s="14">
        <f t="shared" si="57"/>
        <v>148.16666666666666</v>
      </c>
      <c r="J72" s="20">
        <v>1.8096514745308427</v>
      </c>
      <c r="K72" s="12">
        <v>137.1</v>
      </c>
      <c r="L72" s="14">
        <f t="shared" si="58"/>
        <v>136.5</v>
      </c>
      <c r="M72" s="20">
        <v>0.21881838074399082</v>
      </c>
      <c r="N72" s="12">
        <v>141.80000000000001</v>
      </c>
      <c r="O72" s="14">
        <f t="shared" si="59"/>
        <v>142.20000000000002</v>
      </c>
      <c r="P72" s="20">
        <v>0.42313117066290146</v>
      </c>
      <c r="Q72" s="12">
        <v>121.1</v>
      </c>
      <c r="R72" s="14">
        <f t="shared" si="60"/>
        <v>121.43333333333332</v>
      </c>
      <c r="S72" s="20">
        <v>2.5598678777869601</v>
      </c>
      <c r="T72" s="12">
        <v>142.80000000000001</v>
      </c>
      <c r="U72" s="14">
        <f t="shared" si="61"/>
        <v>143.56666666666666</v>
      </c>
      <c r="V72" s="20">
        <v>-1.8207282913165423</v>
      </c>
      <c r="W72" s="12">
        <v>146.69999999999999</v>
      </c>
      <c r="X72" s="14">
        <f t="shared" si="62"/>
        <v>147.79999999999998</v>
      </c>
      <c r="Y72" s="20">
        <v>-6.8847989093387838</v>
      </c>
      <c r="Z72" s="12">
        <v>119.1</v>
      </c>
      <c r="AA72" s="14">
        <f t="shared" si="63"/>
        <v>119.86666666666667</v>
      </c>
      <c r="AB72" s="20">
        <v>1.511335012594468</v>
      </c>
      <c r="AC72" s="12">
        <v>111.9</v>
      </c>
      <c r="AD72" s="14">
        <f t="shared" si="64"/>
        <v>112.5</v>
      </c>
      <c r="AE72" s="20">
        <v>-1.7873100983020553</v>
      </c>
      <c r="AF72" s="12">
        <v>140.9</v>
      </c>
      <c r="AG72" s="14">
        <f t="shared" si="65"/>
        <v>140.46666666666667</v>
      </c>
      <c r="AH72" s="20">
        <v>-0.49680624556424202</v>
      </c>
      <c r="AI72" s="12">
        <v>133.5</v>
      </c>
      <c r="AJ72" s="14">
        <f t="shared" si="66"/>
        <v>132.63333333333333</v>
      </c>
      <c r="AK72" s="20">
        <v>3.2209737827715439</v>
      </c>
      <c r="AL72" s="12">
        <v>154.5</v>
      </c>
      <c r="AM72" s="14">
        <f t="shared" si="67"/>
        <v>154.26666666666668</v>
      </c>
      <c r="AN72" s="20">
        <v>0.97087378640776689</v>
      </c>
      <c r="AO72" s="12">
        <v>139.69999999999999</v>
      </c>
      <c r="AP72" s="14">
        <f t="shared" si="68"/>
        <v>139.93333333333334</v>
      </c>
      <c r="AQ72" s="20">
        <v>-0.85898353614888234</v>
      </c>
      <c r="AR72" s="12">
        <v>162.6</v>
      </c>
      <c r="AS72" s="14">
        <f t="shared" si="69"/>
        <v>161.46666666666667</v>
      </c>
      <c r="AT72" s="20">
        <v>-0.12300123001229314</v>
      </c>
      <c r="AU72" s="12">
        <v>148</v>
      </c>
      <c r="AV72" s="14">
        <f t="shared" si="70"/>
        <v>147.9</v>
      </c>
      <c r="AW72" s="20">
        <v>2.4324324324324289</v>
      </c>
      <c r="AX72" s="12">
        <v>139.1</v>
      </c>
      <c r="AY72" s="14">
        <f t="shared" si="71"/>
        <v>139.13333333333333</v>
      </c>
      <c r="AZ72" s="20">
        <v>4.8885693745506913</v>
      </c>
      <c r="BA72" s="12">
        <v>146.69999999999999</v>
      </c>
      <c r="BB72" s="14">
        <f t="shared" si="72"/>
        <v>146.66666666666666</v>
      </c>
      <c r="BC72" s="20">
        <v>2.7948193592365529</v>
      </c>
      <c r="BD72" s="11" t="s">
        <v>114</v>
      </c>
      <c r="BE72" s="11">
        <v>146.9</v>
      </c>
      <c r="BF72" s="14">
        <f t="shared" si="73"/>
        <v>146.36666666666667</v>
      </c>
      <c r="BG72" s="20">
        <v>-0.27229407760381596</v>
      </c>
      <c r="BH72" s="12">
        <v>145.1</v>
      </c>
      <c r="BI72" s="14">
        <f t="shared" si="74"/>
        <v>144.23333333333335</v>
      </c>
      <c r="BJ72" s="20">
        <v>2.6878015161957309</v>
      </c>
      <c r="BK72" s="12">
        <v>142.19999999999999</v>
      </c>
      <c r="BL72" s="14">
        <f t="shared" si="75"/>
        <v>141.36666666666665</v>
      </c>
      <c r="BM72" s="20">
        <v>5.1336146272855219</v>
      </c>
      <c r="BN72" s="12">
        <v>142.1</v>
      </c>
      <c r="BO72" s="14">
        <f t="shared" si="76"/>
        <v>140.86666666666667</v>
      </c>
      <c r="BP72" s="20">
        <v>5.2779732582688244</v>
      </c>
      <c r="BQ72" s="12">
        <v>125.5</v>
      </c>
      <c r="BR72" s="14">
        <f t="shared" si="77"/>
        <v>125.66666666666667</v>
      </c>
      <c r="BS72" s="20">
        <v>2.7091633466135501</v>
      </c>
      <c r="BT72" s="12">
        <v>136.5</v>
      </c>
      <c r="BU72" s="14">
        <f t="shared" si="78"/>
        <v>135.83333333333334</v>
      </c>
      <c r="BV72" s="20">
        <v>4.9816849816849906</v>
      </c>
      <c r="BW72" s="12">
        <v>147.80000000000001</v>
      </c>
      <c r="BX72" s="14">
        <f t="shared" si="79"/>
        <v>147.26666666666668</v>
      </c>
      <c r="BY72" s="20">
        <v>4.9391069012178503</v>
      </c>
      <c r="BZ72" s="12">
        <v>132</v>
      </c>
      <c r="CA72" s="14">
        <f t="shared" si="80"/>
        <v>131.63333333333333</v>
      </c>
      <c r="CB72" s="20">
        <v>0.90909090909090051</v>
      </c>
      <c r="CC72" s="12">
        <v>136.30000000000001</v>
      </c>
      <c r="CD72" s="14">
        <f t="shared" si="81"/>
        <v>135.76666666666668</v>
      </c>
      <c r="CE72" s="20">
        <v>3.8884812912692461</v>
      </c>
      <c r="CF72" s="12">
        <v>140.80000000000001</v>
      </c>
      <c r="CG72" s="14">
        <f t="shared" si="82"/>
        <v>140.6</v>
      </c>
      <c r="CH72" s="27">
        <v>0.78124999999999589</v>
      </c>
    </row>
    <row r="73" spans="1:86" x14ac:dyDescent="0.3">
      <c r="A73" s="11" t="s">
        <v>35</v>
      </c>
      <c r="B73" s="12">
        <v>2018</v>
      </c>
      <c r="C73" s="11" t="s">
        <v>55</v>
      </c>
      <c r="D73" s="11">
        <f t="shared" si="55"/>
        <v>12</v>
      </c>
      <c r="E73" s="12">
        <v>137.5</v>
      </c>
      <c r="F73" s="14">
        <f t="shared" si="56"/>
        <v>137.43333333333334</v>
      </c>
      <c r="G73" s="32">
        <v>-0.65454545454545865</v>
      </c>
      <c r="H73" s="12">
        <v>150.5</v>
      </c>
      <c r="I73" s="14">
        <f t="shared" si="57"/>
        <v>149.73333333333332</v>
      </c>
      <c r="J73" s="20">
        <v>1.3289036544850499</v>
      </c>
      <c r="K73" s="12">
        <v>138.80000000000001</v>
      </c>
      <c r="L73" s="14">
        <f t="shared" si="58"/>
        <v>137.73333333333332</v>
      </c>
      <c r="M73" s="20">
        <v>-0.43227665706053509</v>
      </c>
      <c r="N73" s="12">
        <v>142.1</v>
      </c>
      <c r="O73" s="14">
        <f t="shared" si="59"/>
        <v>141.93333333333337</v>
      </c>
      <c r="P73" s="20">
        <v>0.21111893033076098</v>
      </c>
      <c r="Q73" s="12">
        <v>122</v>
      </c>
      <c r="R73" s="14">
        <f t="shared" si="60"/>
        <v>121.39999999999999</v>
      </c>
      <c r="S73" s="20">
        <v>1.5573770491803325</v>
      </c>
      <c r="T73" s="12">
        <v>139.4</v>
      </c>
      <c r="U73" s="14">
        <f t="shared" si="61"/>
        <v>141.56666666666669</v>
      </c>
      <c r="V73" s="20">
        <v>-2.7977044476327153</v>
      </c>
      <c r="W73" s="12">
        <v>135.19999999999999</v>
      </c>
      <c r="X73" s="14">
        <f t="shared" si="62"/>
        <v>142.86666666666665</v>
      </c>
      <c r="Y73" s="20">
        <v>-2.5887573964497044</v>
      </c>
      <c r="Z73" s="12">
        <v>119.8</v>
      </c>
      <c r="AA73" s="14">
        <f t="shared" si="63"/>
        <v>119.33333333333333</v>
      </c>
      <c r="AB73" s="20">
        <v>1.2520868113522539</v>
      </c>
      <c r="AC73" s="12">
        <v>110.3</v>
      </c>
      <c r="AD73" s="14">
        <f t="shared" si="64"/>
        <v>111.36666666666667</v>
      </c>
      <c r="AE73" s="20">
        <v>-1.7225747960108717</v>
      </c>
      <c r="AF73" s="12">
        <v>140.6</v>
      </c>
      <c r="AG73" s="14">
        <f t="shared" si="65"/>
        <v>140.83333333333334</v>
      </c>
      <c r="AH73" s="20">
        <v>-1.2091038406827801</v>
      </c>
      <c r="AI73" s="12">
        <v>133.80000000000001</v>
      </c>
      <c r="AJ73" s="14">
        <f t="shared" si="66"/>
        <v>133.63333333333335</v>
      </c>
      <c r="AK73" s="20">
        <v>2.3916292974588851</v>
      </c>
      <c r="AL73" s="12">
        <v>154.6</v>
      </c>
      <c r="AM73" s="14">
        <f t="shared" si="67"/>
        <v>154.53333333333333</v>
      </c>
      <c r="AN73" s="20">
        <v>0.77619663648125292</v>
      </c>
      <c r="AO73" s="12">
        <v>138.19999999999999</v>
      </c>
      <c r="AP73" s="14">
        <f t="shared" si="68"/>
        <v>139.19999999999999</v>
      </c>
      <c r="AQ73" s="20">
        <v>-0.57887120115773016</v>
      </c>
      <c r="AR73" s="12">
        <v>163</v>
      </c>
      <c r="AS73" s="14">
        <f t="shared" si="69"/>
        <v>162.73333333333332</v>
      </c>
      <c r="AT73" s="20">
        <v>-0.18404907975460821</v>
      </c>
      <c r="AU73" s="12">
        <v>148.1</v>
      </c>
      <c r="AV73" s="14">
        <f t="shared" si="70"/>
        <v>148.03333333333333</v>
      </c>
      <c r="AW73" s="20">
        <v>1.6880486158001351</v>
      </c>
      <c r="AX73" s="12">
        <v>139.4</v>
      </c>
      <c r="AY73" s="14">
        <f t="shared" si="71"/>
        <v>139.23333333333332</v>
      </c>
      <c r="AZ73" s="20">
        <v>4.0889526542324157</v>
      </c>
      <c r="BA73" s="12">
        <v>146.80000000000001</v>
      </c>
      <c r="BB73" s="14">
        <f t="shared" si="72"/>
        <v>146.76666666666668</v>
      </c>
      <c r="BC73" s="20">
        <v>2.111716621253402</v>
      </c>
      <c r="BD73" s="11" t="s">
        <v>115</v>
      </c>
      <c r="BE73" s="11">
        <v>146.5</v>
      </c>
      <c r="BF73" s="14">
        <f t="shared" si="73"/>
        <v>146.76666666666668</v>
      </c>
      <c r="BG73" s="20">
        <v>0.81911262798634032</v>
      </c>
      <c r="BH73" s="12">
        <v>142.69999999999999</v>
      </c>
      <c r="BI73" s="14">
        <f t="shared" si="74"/>
        <v>144.36666666666665</v>
      </c>
      <c r="BJ73" s="20">
        <v>2.4526979677645411</v>
      </c>
      <c r="BK73" s="12">
        <v>143.19999999999999</v>
      </c>
      <c r="BL73" s="14">
        <f t="shared" si="75"/>
        <v>142.53333333333333</v>
      </c>
      <c r="BM73" s="20">
        <v>4.8184357541899487</v>
      </c>
      <c r="BN73" s="12">
        <v>144.9</v>
      </c>
      <c r="BO73" s="14">
        <f t="shared" si="76"/>
        <v>143.03333333333333</v>
      </c>
      <c r="BP73" s="20">
        <v>3.2436162870945395</v>
      </c>
      <c r="BQ73" s="12">
        <v>123.6</v>
      </c>
      <c r="BR73" s="14">
        <f t="shared" si="77"/>
        <v>124.86666666666667</v>
      </c>
      <c r="BS73" s="20">
        <v>4.0453074433656964</v>
      </c>
      <c r="BT73" s="12">
        <v>136.80000000000001</v>
      </c>
      <c r="BU73" s="14">
        <f t="shared" si="78"/>
        <v>136.6</v>
      </c>
      <c r="BV73" s="20">
        <v>4.4590643274853754</v>
      </c>
      <c r="BW73" s="12">
        <v>150.1</v>
      </c>
      <c r="BX73" s="14">
        <f t="shared" si="79"/>
        <v>148.56666666666669</v>
      </c>
      <c r="BY73" s="20">
        <v>3.3977348434377044</v>
      </c>
      <c r="BZ73" s="12">
        <v>132.19999999999999</v>
      </c>
      <c r="CA73" s="14">
        <f t="shared" si="80"/>
        <v>132.06666666666666</v>
      </c>
      <c r="CB73" s="20">
        <v>0.9833585476550768</v>
      </c>
      <c r="CC73" s="12">
        <v>136.80000000000001</v>
      </c>
      <c r="CD73" s="14">
        <f t="shared" si="81"/>
        <v>136.46666666666667</v>
      </c>
      <c r="CE73" s="20">
        <v>3.581871345029223</v>
      </c>
      <c r="CF73" s="12">
        <v>140.1</v>
      </c>
      <c r="CG73" s="14">
        <f t="shared" si="82"/>
        <v>140.56666666666669</v>
      </c>
      <c r="CH73" s="27">
        <v>0.64239828693790557</v>
      </c>
    </row>
    <row r="74" spans="1:86" x14ac:dyDescent="0.3">
      <c r="A74" s="11" t="s">
        <v>35</v>
      </c>
      <c r="B74" s="12">
        <v>2019</v>
      </c>
      <c r="C74" s="11" t="s">
        <v>31</v>
      </c>
      <c r="D74" s="11">
        <f t="shared" si="55"/>
        <v>1</v>
      </c>
      <c r="E74" s="12">
        <v>137.1</v>
      </c>
      <c r="F74" s="14">
        <f t="shared" si="56"/>
        <v>137.33333333333334</v>
      </c>
      <c r="G74" s="32">
        <v>-0.21881838074397009</v>
      </c>
      <c r="H74" s="12">
        <v>151.4</v>
      </c>
      <c r="I74" s="14">
        <f t="shared" si="57"/>
        <v>150.36666666666667</v>
      </c>
      <c r="J74" s="20">
        <v>1.0568031704095073</v>
      </c>
      <c r="K74" s="12">
        <v>140.19999999999999</v>
      </c>
      <c r="L74" s="14">
        <f t="shared" si="58"/>
        <v>138.69999999999999</v>
      </c>
      <c r="M74" s="20">
        <v>-0.78459343794578773</v>
      </c>
      <c r="N74" s="12">
        <v>142.1</v>
      </c>
      <c r="O74" s="14">
        <f t="shared" si="59"/>
        <v>142</v>
      </c>
      <c r="P74" s="20">
        <v>0.28149190710767469</v>
      </c>
      <c r="Q74" s="12">
        <v>121.8</v>
      </c>
      <c r="R74" s="14">
        <f t="shared" si="60"/>
        <v>121.63333333333333</v>
      </c>
      <c r="S74" s="20">
        <v>1.888341543513955</v>
      </c>
      <c r="T74" s="12">
        <v>135.4</v>
      </c>
      <c r="U74" s="14">
        <f t="shared" si="61"/>
        <v>139.20000000000002</v>
      </c>
      <c r="V74" s="20">
        <v>0.29542097488922131</v>
      </c>
      <c r="W74" s="12">
        <v>131.30000000000001</v>
      </c>
      <c r="X74" s="14">
        <f t="shared" si="62"/>
        <v>137.73333333333332</v>
      </c>
      <c r="Y74" s="20">
        <v>-1.9801980198019973</v>
      </c>
      <c r="Z74" s="12">
        <v>120.3</v>
      </c>
      <c r="AA74" s="14">
        <f t="shared" si="63"/>
        <v>119.73333333333333</v>
      </c>
      <c r="AB74" s="20">
        <v>0.99750623441396746</v>
      </c>
      <c r="AC74" s="12">
        <v>109.1</v>
      </c>
      <c r="AD74" s="14">
        <f t="shared" si="64"/>
        <v>110.43333333333332</v>
      </c>
      <c r="AE74" s="20">
        <v>-0.7332722273143879</v>
      </c>
      <c r="AF74" s="12">
        <v>139.4</v>
      </c>
      <c r="AG74" s="14">
        <f t="shared" si="65"/>
        <v>140.29999999999998</v>
      </c>
      <c r="AH74" s="20">
        <v>-0.14347202295553591</v>
      </c>
      <c r="AI74" s="12">
        <v>133.30000000000001</v>
      </c>
      <c r="AJ74" s="14">
        <f t="shared" si="66"/>
        <v>133.53333333333333</v>
      </c>
      <c r="AK74" s="20">
        <v>3.0757689422355545</v>
      </c>
      <c r="AL74" s="12">
        <v>154.6</v>
      </c>
      <c r="AM74" s="14">
        <f t="shared" si="67"/>
        <v>154.56666666666669</v>
      </c>
      <c r="AN74" s="20">
        <v>1.0349288486416524</v>
      </c>
      <c r="AO74" s="12">
        <v>137.4</v>
      </c>
      <c r="AP74" s="14">
        <f t="shared" si="68"/>
        <v>138.43333333333331</v>
      </c>
      <c r="AQ74" s="20">
        <v>-0.14556040756915362</v>
      </c>
      <c r="AR74" s="12">
        <v>163.19999999999999</v>
      </c>
      <c r="AS74" s="14">
        <f t="shared" si="69"/>
        <v>162.93333333333334</v>
      </c>
      <c r="AT74" s="20">
        <v>-0.24509803921567236</v>
      </c>
      <c r="AU74" s="12">
        <v>147.6</v>
      </c>
      <c r="AV74" s="14">
        <f t="shared" si="70"/>
        <v>147.9</v>
      </c>
      <c r="AW74" s="20">
        <v>1.9647696476964811</v>
      </c>
      <c r="AX74" s="12">
        <v>139</v>
      </c>
      <c r="AY74" s="14">
        <f t="shared" si="71"/>
        <v>139.16666666666666</v>
      </c>
      <c r="AZ74" s="20">
        <v>5.107913669064744</v>
      </c>
      <c r="BA74" s="12">
        <v>146.4</v>
      </c>
      <c r="BB74" s="14">
        <f t="shared" si="72"/>
        <v>146.63333333333333</v>
      </c>
      <c r="BC74" s="20">
        <v>2.3907103825136611</v>
      </c>
      <c r="BD74" s="11" t="s">
        <v>116</v>
      </c>
      <c r="BE74" s="11">
        <v>147.69999999999999</v>
      </c>
      <c r="BF74" s="14">
        <f t="shared" si="73"/>
        <v>147.03333333333333</v>
      </c>
      <c r="BG74" s="20">
        <v>0.54163845633040719</v>
      </c>
      <c r="BH74" s="12">
        <v>139.5</v>
      </c>
      <c r="BI74" s="14">
        <f t="shared" si="74"/>
        <v>142.43333333333331</v>
      </c>
      <c r="BJ74" s="20">
        <v>4.1577060931899723</v>
      </c>
      <c r="BK74" s="12">
        <v>143.6</v>
      </c>
      <c r="BL74" s="14">
        <f t="shared" si="75"/>
        <v>143</v>
      </c>
      <c r="BM74" s="20">
        <v>4.5264623955431755</v>
      </c>
      <c r="BN74" s="12">
        <v>145.1</v>
      </c>
      <c r="BO74" s="14">
        <f t="shared" si="76"/>
        <v>144.03333333333333</v>
      </c>
      <c r="BP74" s="20">
        <v>3.3080634045485953</v>
      </c>
      <c r="BQ74" s="12">
        <v>123.3</v>
      </c>
      <c r="BR74" s="14">
        <f t="shared" si="77"/>
        <v>124.13333333333333</v>
      </c>
      <c r="BS74" s="20">
        <v>4.7850770478507636</v>
      </c>
      <c r="BT74" s="12">
        <v>136.69999999999999</v>
      </c>
      <c r="BU74" s="14">
        <f t="shared" si="78"/>
        <v>136.66666666666666</v>
      </c>
      <c r="BV74" s="20">
        <v>4.9012435991221786</v>
      </c>
      <c r="BW74" s="12">
        <v>150.19999999999999</v>
      </c>
      <c r="BX74" s="14">
        <f t="shared" si="79"/>
        <v>149.36666666666665</v>
      </c>
      <c r="BY74" s="20">
        <v>3.528628495339555</v>
      </c>
      <c r="BZ74" s="12">
        <v>132.80000000000001</v>
      </c>
      <c r="CA74" s="14">
        <f t="shared" si="80"/>
        <v>132.33333333333334</v>
      </c>
      <c r="CB74" s="20">
        <v>1.581325301204815</v>
      </c>
      <c r="CC74" s="12">
        <v>136.9</v>
      </c>
      <c r="CD74" s="14">
        <f t="shared" si="81"/>
        <v>136.66666666666666</v>
      </c>
      <c r="CE74" s="20">
        <v>3.8714390065741289</v>
      </c>
      <c r="CF74" s="12">
        <v>139.6</v>
      </c>
      <c r="CG74" s="14">
        <f t="shared" si="82"/>
        <v>140.16666666666666</v>
      </c>
      <c r="CH74" s="27">
        <v>1.002865329512898</v>
      </c>
    </row>
    <row r="75" spans="1:86" x14ac:dyDescent="0.3">
      <c r="A75" s="11" t="s">
        <v>35</v>
      </c>
      <c r="B75" s="12">
        <v>2019</v>
      </c>
      <c r="C75" s="11" t="s">
        <v>36</v>
      </c>
      <c r="D75" s="11">
        <f t="shared" si="55"/>
        <v>2</v>
      </c>
      <c r="E75" s="12">
        <v>137.6</v>
      </c>
      <c r="F75" s="14">
        <f t="shared" si="56"/>
        <v>137.4</v>
      </c>
      <c r="G75" s="32">
        <v>-0.50872093023254994</v>
      </c>
      <c r="H75" s="12">
        <v>152</v>
      </c>
      <c r="I75" s="14">
        <f t="shared" si="57"/>
        <v>151.29999999999998</v>
      </c>
      <c r="J75" s="20">
        <v>1.3815789473684175</v>
      </c>
      <c r="K75" s="12">
        <v>141.5</v>
      </c>
      <c r="L75" s="14">
        <f t="shared" si="58"/>
        <v>140.16666666666666</v>
      </c>
      <c r="M75" s="20">
        <v>-1.9787985865724462</v>
      </c>
      <c r="N75" s="12">
        <v>142.19999999999999</v>
      </c>
      <c r="O75" s="14">
        <f t="shared" si="59"/>
        <v>142.13333333333333</v>
      </c>
      <c r="P75" s="20">
        <v>0.2109704641350291</v>
      </c>
      <c r="Q75" s="12">
        <v>122</v>
      </c>
      <c r="R75" s="14">
        <f t="shared" si="60"/>
        <v>121.93333333333334</v>
      </c>
      <c r="S75" s="20">
        <v>1.7213114754098313</v>
      </c>
      <c r="T75" s="12">
        <v>136.4</v>
      </c>
      <c r="U75" s="14">
        <f t="shared" si="61"/>
        <v>137.06666666666669</v>
      </c>
      <c r="V75" s="20">
        <v>-0.21994134897361534</v>
      </c>
      <c r="W75" s="12">
        <v>129.69999999999999</v>
      </c>
      <c r="X75" s="14">
        <f t="shared" si="62"/>
        <v>132.06666666666666</v>
      </c>
      <c r="Y75" s="20">
        <v>-1.1565150346954511</v>
      </c>
      <c r="Z75" s="12">
        <v>121</v>
      </c>
      <c r="AA75" s="14">
        <f t="shared" si="63"/>
        <v>120.36666666666667</v>
      </c>
      <c r="AB75" s="20">
        <v>1.0743801652892537</v>
      </c>
      <c r="AC75" s="12">
        <v>109</v>
      </c>
      <c r="AD75" s="14">
        <f t="shared" si="64"/>
        <v>109.46666666666665</v>
      </c>
      <c r="AE75" s="20">
        <v>-0.64220183486238791</v>
      </c>
      <c r="AF75" s="12">
        <v>139.69999999999999</v>
      </c>
      <c r="AG75" s="14">
        <f t="shared" si="65"/>
        <v>139.9</v>
      </c>
      <c r="AH75" s="20">
        <v>-0.57265569076591483</v>
      </c>
      <c r="AI75" s="12">
        <v>133.6</v>
      </c>
      <c r="AJ75" s="14">
        <f t="shared" si="66"/>
        <v>133.56666666666669</v>
      </c>
      <c r="AK75" s="20">
        <v>2.8443113772455177</v>
      </c>
      <c r="AL75" s="12">
        <v>154.9</v>
      </c>
      <c r="AM75" s="14">
        <f t="shared" si="67"/>
        <v>154.70000000000002</v>
      </c>
      <c r="AN75" s="20">
        <v>0.96836668818592631</v>
      </c>
      <c r="AO75" s="12">
        <v>137.5</v>
      </c>
      <c r="AP75" s="14">
        <f t="shared" si="68"/>
        <v>137.70000000000002</v>
      </c>
      <c r="AQ75" s="20">
        <v>-0.14545454545453718</v>
      </c>
      <c r="AR75" s="12">
        <v>163.4</v>
      </c>
      <c r="AS75" s="14">
        <f t="shared" si="69"/>
        <v>163.20000000000002</v>
      </c>
      <c r="AT75" s="20">
        <v>-0.30599755201958384</v>
      </c>
      <c r="AU75" s="12">
        <v>147.69999999999999</v>
      </c>
      <c r="AV75" s="14">
        <f t="shared" si="70"/>
        <v>147.79999999999998</v>
      </c>
      <c r="AW75" s="20">
        <v>2.0988490182803137</v>
      </c>
      <c r="AX75" s="12">
        <v>139.69999999999999</v>
      </c>
      <c r="AY75" s="14">
        <f t="shared" si="71"/>
        <v>139.36666666666665</v>
      </c>
      <c r="AZ75" s="20">
        <v>4.5812455261274208</v>
      </c>
      <c r="BA75" s="12">
        <v>146.5</v>
      </c>
      <c r="BB75" s="14">
        <f t="shared" si="72"/>
        <v>146.56666666666669</v>
      </c>
      <c r="BC75" s="20">
        <v>2.4573378839590405</v>
      </c>
      <c r="BD75" s="11" t="s">
        <v>117</v>
      </c>
      <c r="BE75" s="11">
        <v>148.5</v>
      </c>
      <c r="BF75" s="14">
        <f t="shared" si="73"/>
        <v>147.56666666666666</v>
      </c>
      <c r="BG75" s="20">
        <v>0.33670033670033667</v>
      </c>
      <c r="BH75" s="12">
        <v>138.4</v>
      </c>
      <c r="BI75" s="14">
        <f t="shared" si="74"/>
        <v>140.20000000000002</v>
      </c>
      <c r="BJ75" s="20">
        <v>5.7803468208092488</v>
      </c>
      <c r="BK75" s="12">
        <v>143.69999999999999</v>
      </c>
      <c r="BL75" s="14">
        <f t="shared" si="75"/>
        <v>143.49999999999997</v>
      </c>
      <c r="BM75" s="20">
        <v>4.3841336116910306</v>
      </c>
      <c r="BN75" s="12">
        <v>145.6</v>
      </c>
      <c r="BO75" s="14">
        <f t="shared" si="76"/>
        <v>145.20000000000002</v>
      </c>
      <c r="BP75" s="20">
        <v>3.2967032967033045</v>
      </c>
      <c r="BQ75" s="12">
        <v>123.9</v>
      </c>
      <c r="BR75" s="14">
        <f t="shared" si="77"/>
        <v>123.59999999999998</v>
      </c>
      <c r="BS75" s="20">
        <v>4.8426150121065374</v>
      </c>
      <c r="BT75" s="12">
        <v>137.1</v>
      </c>
      <c r="BU75" s="14">
        <f t="shared" si="78"/>
        <v>136.86666666666667</v>
      </c>
      <c r="BV75" s="20">
        <v>4.8869438366156217</v>
      </c>
      <c r="BW75" s="12">
        <v>150.30000000000001</v>
      </c>
      <c r="BX75" s="14">
        <f t="shared" si="79"/>
        <v>150.19999999999999</v>
      </c>
      <c r="BY75" s="20">
        <v>3.459747172322015</v>
      </c>
      <c r="BZ75" s="12">
        <v>134.1</v>
      </c>
      <c r="CA75" s="14">
        <f t="shared" si="80"/>
        <v>133.03333333333333</v>
      </c>
      <c r="CB75" s="20">
        <v>-7.4571215510808586E-2</v>
      </c>
      <c r="CC75" s="12">
        <v>137.4</v>
      </c>
      <c r="CD75" s="14">
        <f t="shared" si="81"/>
        <v>137.03333333333333</v>
      </c>
      <c r="CE75" s="20">
        <v>3.6390101892285296</v>
      </c>
      <c r="CF75" s="12">
        <v>139.9</v>
      </c>
      <c r="CG75" s="14">
        <f t="shared" si="82"/>
        <v>139.86666666666667</v>
      </c>
      <c r="CH75" s="27">
        <v>0.92923516797711425</v>
      </c>
    </row>
    <row r="76" spans="1:86" x14ac:dyDescent="0.3">
      <c r="A76" s="11" t="s">
        <v>35</v>
      </c>
      <c r="B76" s="12">
        <v>2019</v>
      </c>
      <c r="C76" s="11" t="s">
        <v>38</v>
      </c>
      <c r="D76" s="11">
        <f t="shared" si="55"/>
        <v>3</v>
      </c>
      <c r="E76" s="12">
        <v>137.80000000000001</v>
      </c>
      <c r="F76" s="14">
        <f t="shared" si="56"/>
        <v>137.5</v>
      </c>
      <c r="G76" s="32">
        <v>-0.68940493468794528</v>
      </c>
      <c r="H76" s="12">
        <v>153</v>
      </c>
      <c r="I76" s="14">
        <f t="shared" si="57"/>
        <v>152.13333333333333</v>
      </c>
      <c r="J76" s="20">
        <v>0.35947712418301397</v>
      </c>
      <c r="K76" s="12">
        <v>140.30000000000001</v>
      </c>
      <c r="L76" s="14">
        <f t="shared" si="58"/>
        <v>140.66666666666666</v>
      </c>
      <c r="M76" s="20">
        <v>-0.99786172487529146</v>
      </c>
      <c r="N76" s="12">
        <v>142.30000000000001</v>
      </c>
      <c r="O76" s="14">
        <f t="shared" si="59"/>
        <v>142.19999999999999</v>
      </c>
      <c r="P76" s="20">
        <v>0.14054813773716698</v>
      </c>
      <c r="Q76" s="12">
        <v>122</v>
      </c>
      <c r="R76" s="14">
        <f t="shared" si="60"/>
        <v>121.93333333333334</v>
      </c>
      <c r="S76" s="20">
        <v>1.7213114754098313</v>
      </c>
      <c r="T76" s="12">
        <v>137.6</v>
      </c>
      <c r="U76" s="14">
        <f t="shared" si="61"/>
        <v>136.46666666666667</v>
      </c>
      <c r="V76" s="20">
        <v>-1.1991279069767484</v>
      </c>
      <c r="W76" s="12">
        <v>132.6</v>
      </c>
      <c r="X76" s="14">
        <f t="shared" si="62"/>
        <v>131.20000000000002</v>
      </c>
      <c r="Y76" s="20">
        <v>-3.1297134238310749</v>
      </c>
      <c r="Z76" s="12">
        <v>121.8</v>
      </c>
      <c r="AA76" s="14">
        <f t="shared" si="63"/>
        <v>121.03333333333335</v>
      </c>
      <c r="AB76" s="20">
        <v>8.2101806239744279E-2</v>
      </c>
      <c r="AC76" s="12">
        <v>109</v>
      </c>
      <c r="AD76" s="14">
        <f t="shared" si="64"/>
        <v>109.03333333333335</v>
      </c>
      <c r="AE76" s="20">
        <v>-0.64220183486238791</v>
      </c>
      <c r="AF76" s="12">
        <v>139.5</v>
      </c>
      <c r="AG76" s="14">
        <f t="shared" si="65"/>
        <v>139.53333333333333</v>
      </c>
      <c r="AH76" s="20">
        <v>-0.32258064516128215</v>
      </c>
      <c r="AI76" s="12">
        <v>133.69999999999999</v>
      </c>
      <c r="AJ76" s="14">
        <f t="shared" si="66"/>
        <v>133.53333333333333</v>
      </c>
      <c r="AK76" s="20">
        <v>2.7673896783844558</v>
      </c>
      <c r="AL76" s="12">
        <v>155.19999999999999</v>
      </c>
      <c r="AM76" s="14">
        <f t="shared" si="67"/>
        <v>154.9</v>
      </c>
      <c r="AN76" s="20">
        <v>0.70876288659795283</v>
      </c>
      <c r="AO76" s="12">
        <v>138.1</v>
      </c>
      <c r="AP76" s="14">
        <f t="shared" si="68"/>
        <v>137.66666666666666</v>
      </c>
      <c r="AQ76" s="20">
        <v>-0.61549601737870696</v>
      </c>
      <c r="AR76" s="12">
        <v>163.5</v>
      </c>
      <c r="AS76" s="14">
        <f t="shared" si="69"/>
        <v>163.36666666666667</v>
      </c>
      <c r="AT76" s="20">
        <v>-0.39755351681955797</v>
      </c>
      <c r="AU76" s="12">
        <v>147.9</v>
      </c>
      <c r="AV76" s="14">
        <f t="shared" si="70"/>
        <v>147.73333333333332</v>
      </c>
      <c r="AW76" s="20">
        <v>1.8593644354293442</v>
      </c>
      <c r="AX76" s="12">
        <v>139.9</v>
      </c>
      <c r="AY76" s="14">
        <f t="shared" si="71"/>
        <v>139.53333333333333</v>
      </c>
      <c r="AZ76" s="20">
        <v>4.4317369549678256</v>
      </c>
      <c r="BA76" s="12">
        <v>146.69999999999999</v>
      </c>
      <c r="BB76" s="14">
        <f t="shared" si="72"/>
        <v>146.53333333333333</v>
      </c>
      <c r="BC76" s="20">
        <v>2.2494887525562453</v>
      </c>
      <c r="BD76" s="11" t="s">
        <v>118</v>
      </c>
      <c r="BE76" s="11">
        <v>149</v>
      </c>
      <c r="BF76" s="14">
        <f t="shared" si="73"/>
        <v>148.4</v>
      </c>
      <c r="BG76" s="20">
        <v>-0.16778523489932887</v>
      </c>
      <c r="BH76" s="12">
        <v>139.69999999999999</v>
      </c>
      <c r="BI76" s="14">
        <f t="shared" si="74"/>
        <v>139.19999999999999</v>
      </c>
      <c r="BJ76" s="20">
        <v>4.4022906227630889</v>
      </c>
      <c r="BK76" s="12">
        <v>143.80000000000001</v>
      </c>
      <c r="BL76" s="14">
        <f t="shared" si="75"/>
        <v>143.69999999999999</v>
      </c>
      <c r="BM76" s="20">
        <v>4.3463143254520169</v>
      </c>
      <c r="BN76" s="12">
        <v>146.19999999999999</v>
      </c>
      <c r="BO76" s="14">
        <f t="shared" si="76"/>
        <v>145.63333333333333</v>
      </c>
      <c r="BP76" s="20">
        <v>2.7017783857729256</v>
      </c>
      <c r="BQ76" s="12">
        <v>124.6</v>
      </c>
      <c r="BR76" s="14">
        <f t="shared" si="77"/>
        <v>123.93333333333332</v>
      </c>
      <c r="BS76" s="20">
        <v>3.9727126805778634</v>
      </c>
      <c r="BT76" s="12">
        <v>137.69999999999999</v>
      </c>
      <c r="BU76" s="14">
        <f t="shared" si="78"/>
        <v>137.16666666666666</v>
      </c>
      <c r="BV76" s="20">
        <v>4.2846768336964667</v>
      </c>
      <c r="BW76" s="12">
        <v>150.30000000000001</v>
      </c>
      <c r="BX76" s="14">
        <f t="shared" si="79"/>
        <v>150.26666666666668</v>
      </c>
      <c r="BY76" s="20">
        <v>3.459747172322015</v>
      </c>
      <c r="BZ76" s="12">
        <v>133.4</v>
      </c>
      <c r="CA76" s="14">
        <f t="shared" si="80"/>
        <v>133.43333333333331</v>
      </c>
      <c r="CB76" s="20">
        <v>0.7871064467765988</v>
      </c>
      <c r="CC76" s="12">
        <v>137.69999999999999</v>
      </c>
      <c r="CD76" s="14">
        <f t="shared" si="81"/>
        <v>137.33333333333334</v>
      </c>
      <c r="CE76" s="20">
        <v>3.3405954974582599</v>
      </c>
      <c r="CF76" s="12">
        <v>140.4</v>
      </c>
      <c r="CG76" s="14">
        <f t="shared" si="82"/>
        <v>139.96666666666667</v>
      </c>
      <c r="CH76" s="27">
        <v>0.49857549857549044</v>
      </c>
    </row>
    <row r="77" spans="1:86" x14ac:dyDescent="0.3">
      <c r="A77" s="11" t="s">
        <v>35</v>
      </c>
      <c r="B77" s="12">
        <v>2019</v>
      </c>
      <c r="C77" s="11" t="s">
        <v>39</v>
      </c>
      <c r="D77" s="11">
        <f t="shared" si="55"/>
        <v>4</v>
      </c>
      <c r="E77" s="12"/>
      <c r="F77" s="14">
        <f t="shared" si="56"/>
        <v>137.69999999999999</v>
      </c>
      <c r="G77" s="32">
        <v>-0.21786492374726429</v>
      </c>
      <c r="H77" s="12"/>
      <c r="I77" s="14">
        <f t="shared" si="57"/>
        <v>152.5</v>
      </c>
      <c r="J77" s="20">
        <v>4.5901639344262293</v>
      </c>
      <c r="K77" s="12"/>
      <c r="L77" s="14">
        <f t="shared" si="58"/>
        <v>140.9</v>
      </c>
      <c r="M77" s="20">
        <v>-4.5422285308729631</v>
      </c>
      <c r="N77" s="12"/>
      <c r="O77" s="14">
        <f t="shared" si="59"/>
        <v>142.25</v>
      </c>
      <c r="P77" s="20">
        <v>0.2460456942003475</v>
      </c>
      <c r="Q77" s="12"/>
      <c r="R77" s="14">
        <f t="shared" si="60"/>
        <v>122</v>
      </c>
      <c r="S77" s="20">
        <v>1.639344262295082</v>
      </c>
      <c r="T77" s="12"/>
      <c r="U77" s="14">
        <f t="shared" si="61"/>
        <v>137</v>
      </c>
      <c r="V77" s="20">
        <v>4.8905109489051011</v>
      </c>
      <c r="W77" s="12"/>
      <c r="X77" s="14">
        <f t="shared" si="62"/>
        <v>131.14999999999998</v>
      </c>
      <c r="Y77" s="20">
        <v>1.7155928326344101</v>
      </c>
      <c r="Z77" s="12"/>
      <c r="AA77" s="14">
        <f t="shared" si="63"/>
        <v>121.4</v>
      </c>
      <c r="AB77" s="20">
        <v>3.0477759472817039</v>
      </c>
      <c r="AC77" s="12"/>
      <c r="AD77" s="14">
        <f t="shared" si="64"/>
        <v>109</v>
      </c>
      <c r="AE77" s="20">
        <v>0.27522935779816254</v>
      </c>
      <c r="AF77" s="12"/>
      <c r="AG77" s="14">
        <f t="shared" si="65"/>
        <v>139.6</v>
      </c>
      <c r="AH77" s="20">
        <v>-0.21489971346703649</v>
      </c>
      <c r="AI77" s="12"/>
      <c r="AJ77" s="14">
        <f t="shared" si="66"/>
        <v>133.64999999999998</v>
      </c>
      <c r="AK77" s="20">
        <v>3.0303030303030396</v>
      </c>
      <c r="AL77" s="12"/>
      <c r="AM77" s="14">
        <f t="shared" si="67"/>
        <v>155.05000000000001</v>
      </c>
      <c r="AN77" s="20">
        <v>0.87068687520154409</v>
      </c>
      <c r="AO77" s="12"/>
      <c r="AP77" s="14">
        <f t="shared" si="68"/>
        <v>137.80000000000001</v>
      </c>
      <c r="AQ77" s="20">
        <v>1.0159651669085465</v>
      </c>
      <c r="AR77" s="12"/>
      <c r="AS77" s="14">
        <f t="shared" si="69"/>
        <v>163.44999999999999</v>
      </c>
      <c r="AT77" s="20">
        <v>-9.1771183848257734E-2</v>
      </c>
      <c r="AU77" s="12"/>
      <c r="AV77" s="14">
        <f t="shared" si="70"/>
        <v>147.80000000000001</v>
      </c>
      <c r="AW77" s="20">
        <v>2.3680649526387008</v>
      </c>
      <c r="AX77" s="12"/>
      <c r="AY77" s="14">
        <f t="shared" si="71"/>
        <v>139.80000000000001</v>
      </c>
      <c r="AZ77" s="20">
        <v>4.8640915593705172</v>
      </c>
      <c r="BA77" s="12"/>
      <c r="BB77" s="14">
        <f t="shared" si="72"/>
        <v>146.6</v>
      </c>
      <c r="BC77" s="20">
        <v>2.7967257844474727</v>
      </c>
      <c r="BD77" s="11"/>
      <c r="BE77" s="11"/>
      <c r="BF77" s="14">
        <f t="shared" si="73"/>
        <v>148.75</v>
      </c>
      <c r="BG77" s="20">
        <v>0.90756302521008014</v>
      </c>
      <c r="BH77" s="12"/>
      <c r="BI77" s="14">
        <f t="shared" si="74"/>
        <v>139.05000000000001</v>
      </c>
      <c r="BJ77" s="20">
        <v>5.6454512765192328</v>
      </c>
      <c r="BK77" s="12"/>
      <c r="BL77" s="14">
        <f t="shared" si="75"/>
        <v>143.75</v>
      </c>
      <c r="BM77" s="20">
        <v>4</v>
      </c>
      <c r="BN77" s="12"/>
      <c r="BO77" s="14">
        <f t="shared" si="76"/>
        <v>145.89999999999998</v>
      </c>
      <c r="BP77" s="20">
        <v>3.7011651816312781</v>
      </c>
      <c r="BQ77" s="12"/>
      <c r="BR77" s="14">
        <f t="shared" si="77"/>
        <v>124.25</v>
      </c>
      <c r="BS77" s="20">
        <v>4.7887323943661881</v>
      </c>
      <c r="BT77" s="12"/>
      <c r="BU77" s="14">
        <f t="shared" si="78"/>
        <v>137.39999999999998</v>
      </c>
      <c r="BV77" s="20">
        <v>6.1863173216885228</v>
      </c>
      <c r="BW77" s="12"/>
      <c r="BX77" s="14">
        <f t="shared" si="79"/>
        <v>150.30000000000001</v>
      </c>
      <c r="BY77" s="20">
        <v>4.2581503659347817</v>
      </c>
      <c r="BZ77" s="12"/>
      <c r="CA77" s="14">
        <f t="shared" si="80"/>
        <v>133.75</v>
      </c>
      <c r="CB77" s="20">
        <v>0.11214953271028462</v>
      </c>
      <c r="CC77" s="12"/>
      <c r="CD77" s="14">
        <f t="shared" si="81"/>
        <v>137.55000000000001</v>
      </c>
      <c r="CE77" s="20">
        <v>3.8894947291893813</v>
      </c>
      <c r="CF77" s="12"/>
      <c r="CG77" s="14">
        <f t="shared" si="82"/>
        <v>140.15</v>
      </c>
      <c r="CH77" s="27">
        <v>1.6054227613271492</v>
      </c>
    </row>
    <row r="78" spans="1:86" x14ac:dyDescent="0.3">
      <c r="A78" s="11" t="s">
        <v>35</v>
      </c>
      <c r="B78" s="12">
        <v>2019</v>
      </c>
      <c r="C78" s="11" t="s">
        <v>41</v>
      </c>
      <c r="D78" s="11">
        <f t="shared" si="55"/>
        <v>5</v>
      </c>
      <c r="E78" s="12">
        <v>138.30000000000001</v>
      </c>
      <c r="F78" s="14">
        <f t="shared" si="56"/>
        <v>138.05000000000001</v>
      </c>
      <c r="G78" s="32">
        <v>-0.36153289949385392</v>
      </c>
      <c r="H78" s="12">
        <v>158.5</v>
      </c>
      <c r="I78" s="14">
        <f t="shared" si="57"/>
        <v>155.75</v>
      </c>
      <c r="J78" s="20">
        <v>3.1545741324921135</v>
      </c>
      <c r="K78" s="12">
        <v>136</v>
      </c>
      <c r="L78" s="14">
        <f t="shared" si="58"/>
        <v>138.15</v>
      </c>
      <c r="M78" s="20">
        <v>0.14705882352940342</v>
      </c>
      <c r="N78" s="12">
        <v>142.5</v>
      </c>
      <c r="O78" s="14">
        <f t="shared" si="59"/>
        <v>142.4</v>
      </c>
      <c r="P78" s="20">
        <v>0.49122807017543063</v>
      </c>
      <c r="Q78" s="12">
        <v>122</v>
      </c>
      <c r="R78" s="14">
        <f t="shared" si="60"/>
        <v>122</v>
      </c>
      <c r="S78" s="20">
        <v>1.8852459016393419</v>
      </c>
      <c r="T78" s="12">
        <v>146.5</v>
      </c>
      <c r="U78" s="14">
        <f t="shared" si="61"/>
        <v>142.05000000000001</v>
      </c>
      <c r="V78" s="20">
        <v>-2.1843003412969209</v>
      </c>
      <c r="W78" s="12">
        <v>143</v>
      </c>
      <c r="X78" s="14">
        <f t="shared" si="62"/>
        <v>137.80000000000001</v>
      </c>
      <c r="Y78" s="20">
        <v>-1.6783216783216821</v>
      </c>
      <c r="Z78" s="12">
        <v>124.9</v>
      </c>
      <c r="AA78" s="14">
        <f t="shared" si="63"/>
        <v>123.35</v>
      </c>
      <c r="AB78" s="20">
        <v>3.0424339471577122</v>
      </c>
      <c r="AC78" s="12">
        <v>109.9</v>
      </c>
      <c r="AD78" s="14">
        <f t="shared" si="64"/>
        <v>109.45</v>
      </c>
      <c r="AE78" s="20">
        <v>0.63694267515922531</v>
      </c>
      <c r="AF78" s="12">
        <v>139.9</v>
      </c>
      <c r="AG78" s="14">
        <f t="shared" si="65"/>
        <v>139.69999999999999</v>
      </c>
      <c r="AH78" s="20">
        <v>0.35739814152966404</v>
      </c>
      <c r="AI78" s="12">
        <v>134</v>
      </c>
      <c r="AJ78" s="14">
        <f t="shared" si="66"/>
        <v>133.85</v>
      </c>
      <c r="AK78" s="20">
        <v>2.9850746268656714</v>
      </c>
      <c r="AL78" s="12">
        <v>155.5</v>
      </c>
      <c r="AM78" s="14">
        <f t="shared" si="67"/>
        <v>155.35</v>
      </c>
      <c r="AN78" s="20">
        <v>0.70739549839227933</v>
      </c>
      <c r="AO78" s="12">
        <v>140.9</v>
      </c>
      <c r="AP78" s="14">
        <f t="shared" si="68"/>
        <v>139.5</v>
      </c>
      <c r="AQ78" s="20">
        <v>7.0972320794885954E-2</v>
      </c>
      <c r="AR78" s="12">
        <v>164.1</v>
      </c>
      <c r="AS78" s="14">
        <f t="shared" si="69"/>
        <v>163.80000000000001</v>
      </c>
      <c r="AT78" s="20">
        <v>6.0938452163311584E-2</v>
      </c>
      <c r="AU78" s="12">
        <v>148.4</v>
      </c>
      <c r="AV78" s="14">
        <f t="shared" si="70"/>
        <v>148.15</v>
      </c>
      <c r="AW78" s="20">
        <v>2.0215633423180592</v>
      </c>
      <c r="AX78" s="12">
        <v>140.4</v>
      </c>
      <c r="AY78" s="14">
        <f t="shared" si="71"/>
        <v>140.15</v>
      </c>
      <c r="AZ78" s="20">
        <v>4.3447293447293402</v>
      </c>
      <c r="BA78" s="12">
        <v>147.30000000000001</v>
      </c>
      <c r="BB78" s="14">
        <f t="shared" si="72"/>
        <v>147</v>
      </c>
      <c r="BC78" s="20">
        <v>2.3082145281737794</v>
      </c>
      <c r="BD78" s="11" t="s">
        <v>119</v>
      </c>
      <c r="BE78" s="11">
        <v>150.1</v>
      </c>
      <c r="BF78" s="14">
        <f t="shared" si="73"/>
        <v>149.55000000000001</v>
      </c>
      <c r="BG78" s="20">
        <v>-0.46635576282477592</v>
      </c>
      <c r="BH78" s="12">
        <v>140.30000000000001</v>
      </c>
      <c r="BI78" s="14">
        <f t="shared" si="74"/>
        <v>140</v>
      </c>
      <c r="BJ78" s="20">
        <v>5.3456878118317883</v>
      </c>
      <c r="BK78" s="12">
        <v>143.69999999999999</v>
      </c>
      <c r="BL78" s="14">
        <f t="shared" si="75"/>
        <v>143.75</v>
      </c>
      <c r="BM78" s="20">
        <v>4.1057759220598511</v>
      </c>
      <c r="BN78" s="12">
        <v>146.9</v>
      </c>
      <c r="BO78" s="14">
        <f t="shared" si="76"/>
        <v>146.55000000000001</v>
      </c>
      <c r="BP78" s="20">
        <v>3.2675289312457334</v>
      </c>
      <c r="BQ78" s="12">
        <v>124.9</v>
      </c>
      <c r="BR78" s="14">
        <f t="shared" si="77"/>
        <v>124.75</v>
      </c>
      <c r="BS78" s="20">
        <v>4.2433947157726042</v>
      </c>
      <c r="BT78" s="12">
        <v>139.19999999999999</v>
      </c>
      <c r="BU78" s="14">
        <f t="shared" si="78"/>
        <v>138.44999999999999</v>
      </c>
      <c r="BV78" s="20">
        <v>5.1724137931034608</v>
      </c>
      <c r="BW78" s="12">
        <v>151.6</v>
      </c>
      <c r="BX78" s="14">
        <f t="shared" si="79"/>
        <v>150.94999999999999</v>
      </c>
      <c r="BY78" s="20">
        <v>4.0237467018469619</v>
      </c>
      <c r="BZ78" s="12">
        <v>133.4</v>
      </c>
      <c r="CA78" s="14">
        <f t="shared" si="80"/>
        <v>133.4</v>
      </c>
      <c r="CB78" s="20">
        <v>1.0494752623688197</v>
      </c>
      <c r="CC78" s="12">
        <v>138.19999999999999</v>
      </c>
      <c r="CD78" s="14">
        <f t="shared" si="81"/>
        <v>137.94999999999999</v>
      </c>
      <c r="CE78" s="20">
        <v>3.6903039073806245</v>
      </c>
      <c r="CF78" s="12">
        <v>142</v>
      </c>
      <c r="CG78" s="14">
        <f t="shared" si="82"/>
        <v>141.19999999999999</v>
      </c>
      <c r="CH78" s="27">
        <v>1.1267605633802777</v>
      </c>
    </row>
    <row r="79" spans="1:86" x14ac:dyDescent="0.3">
      <c r="A79" s="11" t="s">
        <v>35</v>
      </c>
      <c r="B79" s="12">
        <v>2019</v>
      </c>
      <c r="C79" s="11" t="s">
        <v>42</v>
      </c>
      <c r="D79" s="11">
        <f t="shared" si="55"/>
        <v>6</v>
      </c>
      <c r="E79" s="12">
        <v>138.69999999999999</v>
      </c>
      <c r="F79" s="14">
        <f t="shared" si="56"/>
        <v>138.5</v>
      </c>
      <c r="G79" s="32">
        <v>-0.21629416005766616</v>
      </c>
      <c r="H79" s="12">
        <v>162.1</v>
      </c>
      <c r="I79" s="14">
        <f t="shared" si="57"/>
        <v>160.30000000000001</v>
      </c>
      <c r="J79" s="20">
        <v>1.1721159777914902</v>
      </c>
      <c r="K79" s="12">
        <v>137.80000000000001</v>
      </c>
      <c r="L79" s="14">
        <f t="shared" si="58"/>
        <v>136.9</v>
      </c>
      <c r="M79" s="20">
        <v>0.43541364296080859</v>
      </c>
      <c r="N79" s="12">
        <v>143.30000000000001</v>
      </c>
      <c r="O79" s="14">
        <f t="shared" si="59"/>
        <v>142.9</v>
      </c>
      <c r="P79" s="20">
        <v>0.41870202372644405</v>
      </c>
      <c r="Q79" s="12">
        <v>122.2</v>
      </c>
      <c r="R79" s="14">
        <f t="shared" si="60"/>
        <v>122.1</v>
      </c>
      <c r="S79" s="20">
        <v>1.800327332242228</v>
      </c>
      <c r="T79" s="12">
        <v>146.80000000000001</v>
      </c>
      <c r="U79" s="14">
        <f t="shared" si="61"/>
        <v>146.65</v>
      </c>
      <c r="V79" s="20">
        <v>-0.2724795640327014</v>
      </c>
      <c r="W79" s="12">
        <v>150.5</v>
      </c>
      <c r="X79" s="14">
        <f t="shared" si="62"/>
        <v>146.75</v>
      </c>
      <c r="Y79" s="20">
        <v>-0.26578073089701376</v>
      </c>
      <c r="Z79" s="12">
        <v>128.30000000000001</v>
      </c>
      <c r="AA79" s="14">
        <f t="shared" si="63"/>
        <v>126.60000000000001</v>
      </c>
      <c r="AB79" s="20">
        <v>1.7926734216679521</v>
      </c>
      <c r="AC79" s="12">
        <v>111</v>
      </c>
      <c r="AD79" s="14">
        <f t="shared" si="64"/>
        <v>110.45</v>
      </c>
      <c r="AE79" s="20">
        <v>-0.18018018018018275</v>
      </c>
      <c r="AF79" s="12">
        <v>140.6</v>
      </c>
      <c r="AG79" s="14">
        <f t="shared" si="65"/>
        <v>140.25</v>
      </c>
      <c r="AH79" s="20">
        <v>0.78236130867709408</v>
      </c>
      <c r="AI79" s="12">
        <v>134.19999999999999</v>
      </c>
      <c r="AJ79" s="14">
        <f t="shared" si="66"/>
        <v>134.1</v>
      </c>
      <c r="AK79" s="20">
        <v>3.2041728763040322</v>
      </c>
      <c r="AL79" s="12">
        <v>155.9</v>
      </c>
      <c r="AM79" s="14">
        <f t="shared" si="67"/>
        <v>155.69999999999999</v>
      </c>
      <c r="AN79" s="20">
        <v>0.51314945477869334</v>
      </c>
      <c r="AO79" s="12">
        <v>142.69999999999999</v>
      </c>
      <c r="AP79" s="14">
        <f t="shared" si="68"/>
        <v>141.80000000000001</v>
      </c>
      <c r="AQ79" s="20">
        <v>0.21023125437982579</v>
      </c>
      <c r="AR79" s="12">
        <v>164.9</v>
      </c>
      <c r="AS79" s="14">
        <f t="shared" si="69"/>
        <v>164.5</v>
      </c>
      <c r="AT79" s="20">
        <v>-0.24257125530624965</v>
      </c>
      <c r="AU79" s="12">
        <v>148.6</v>
      </c>
      <c r="AV79" s="14">
        <f t="shared" si="70"/>
        <v>148.5</v>
      </c>
      <c r="AW79" s="20">
        <v>2.018842530282638</v>
      </c>
      <c r="AX79" s="12">
        <v>140.4</v>
      </c>
      <c r="AY79" s="14">
        <f t="shared" si="71"/>
        <v>140.4</v>
      </c>
      <c r="AZ79" s="20">
        <v>4.4159544159544071</v>
      </c>
      <c r="BA79" s="12">
        <v>147.4</v>
      </c>
      <c r="BB79" s="14">
        <f t="shared" si="72"/>
        <v>147.35000000000002</v>
      </c>
      <c r="BC79" s="20">
        <v>2.3744911804613298</v>
      </c>
      <c r="BD79" s="11" t="s">
        <v>120</v>
      </c>
      <c r="BE79" s="11">
        <v>149.4</v>
      </c>
      <c r="BF79" s="14">
        <f t="shared" si="73"/>
        <v>149.75</v>
      </c>
      <c r="BG79" s="20">
        <v>0.80321285140561482</v>
      </c>
      <c r="BH79" s="12">
        <v>141.19999999999999</v>
      </c>
      <c r="BI79" s="14">
        <f t="shared" si="74"/>
        <v>140.75</v>
      </c>
      <c r="BJ79" s="20">
        <v>3.9660056657223963</v>
      </c>
      <c r="BK79" s="12">
        <v>143.80000000000001</v>
      </c>
      <c r="BL79" s="14">
        <f t="shared" si="75"/>
        <v>143.75</v>
      </c>
      <c r="BM79" s="20">
        <v>4.3115438108483923</v>
      </c>
      <c r="BN79" s="12">
        <v>147.4</v>
      </c>
      <c r="BO79" s="14">
        <f t="shared" si="76"/>
        <v>147.15</v>
      </c>
      <c r="BP79" s="20">
        <v>3.2564450474898123</v>
      </c>
      <c r="BQ79" s="12">
        <v>124.6</v>
      </c>
      <c r="BR79" s="14">
        <f t="shared" si="77"/>
        <v>124.75</v>
      </c>
      <c r="BS79" s="20">
        <v>5.2969502407704612</v>
      </c>
      <c r="BT79" s="12">
        <v>139.6</v>
      </c>
      <c r="BU79" s="14">
        <f t="shared" si="78"/>
        <v>139.39999999999998</v>
      </c>
      <c r="BV79" s="20">
        <v>5.6590257879656196</v>
      </c>
      <c r="BW79" s="12">
        <v>152.5</v>
      </c>
      <c r="BX79" s="14">
        <f t="shared" si="79"/>
        <v>152.05000000000001</v>
      </c>
      <c r="BY79" s="20">
        <v>4.3278688524590123</v>
      </c>
      <c r="BZ79" s="12">
        <v>134.30000000000001</v>
      </c>
      <c r="CA79" s="14">
        <f t="shared" si="80"/>
        <v>133.85000000000002</v>
      </c>
      <c r="CB79" s="20">
        <v>1.3402829486224741</v>
      </c>
      <c r="CC79" s="12">
        <v>138.6</v>
      </c>
      <c r="CD79" s="14">
        <f t="shared" si="81"/>
        <v>138.39999999999998</v>
      </c>
      <c r="CE79" s="20">
        <v>4.0404040404040362</v>
      </c>
      <c r="CF79" s="12">
        <v>142.9</v>
      </c>
      <c r="CG79" s="14">
        <f t="shared" si="82"/>
        <v>142.44999999999999</v>
      </c>
      <c r="CH79" s="27">
        <v>1.3995801259622112</v>
      </c>
    </row>
    <row r="80" spans="1:86" x14ac:dyDescent="0.3">
      <c r="A80" s="11" t="s">
        <v>35</v>
      </c>
      <c r="B80" s="12">
        <v>2019</v>
      </c>
      <c r="C80" s="11" t="s">
        <v>44</v>
      </c>
      <c r="D80" s="11">
        <f t="shared" si="55"/>
        <v>7</v>
      </c>
      <c r="E80" s="12">
        <v>139.30000000000001</v>
      </c>
      <c r="F80" s="14">
        <f t="shared" si="56"/>
        <v>138.76666666666668</v>
      </c>
      <c r="G80" s="32">
        <v>-7.1787508973454942E-2</v>
      </c>
      <c r="H80" s="12">
        <v>162.69999999999999</v>
      </c>
      <c r="I80" s="14">
        <f t="shared" si="57"/>
        <v>161.1</v>
      </c>
      <c r="J80" s="20">
        <v>-0.49170251997540443</v>
      </c>
      <c r="K80" s="12">
        <v>140</v>
      </c>
      <c r="L80" s="14">
        <f t="shared" si="58"/>
        <v>137.93333333333334</v>
      </c>
      <c r="M80" s="20">
        <v>-2.0714285714285756</v>
      </c>
      <c r="N80" s="12">
        <v>144</v>
      </c>
      <c r="O80" s="14">
        <f t="shared" si="59"/>
        <v>143.26666666666668</v>
      </c>
      <c r="P80" s="20">
        <v>0.41666666666666274</v>
      </c>
      <c r="Q80" s="12">
        <v>122.5</v>
      </c>
      <c r="R80" s="14">
        <f t="shared" si="60"/>
        <v>122.23333333333333</v>
      </c>
      <c r="S80" s="20">
        <v>1.7959183673469412</v>
      </c>
      <c r="T80" s="12">
        <v>150.30000000000001</v>
      </c>
      <c r="U80" s="14">
        <f t="shared" si="61"/>
        <v>147.86666666666667</v>
      </c>
      <c r="V80" s="20">
        <v>-3.1936127744511054</v>
      </c>
      <c r="W80" s="12">
        <v>160.30000000000001</v>
      </c>
      <c r="X80" s="14">
        <f t="shared" si="62"/>
        <v>151.26666666666668</v>
      </c>
      <c r="Y80" s="20">
        <v>-2.5577043044292092</v>
      </c>
      <c r="Z80" s="12">
        <v>130</v>
      </c>
      <c r="AA80" s="14">
        <f t="shared" si="63"/>
        <v>127.73333333333335</v>
      </c>
      <c r="AB80" s="20">
        <v>1.153846153846154</v>
      </c>
      <c r="AC80" s="12">
        <v>111.1</v>
      </c>
      <c r="AD80" s="14">
        <f t="shared" si="64"/>
        <v>110.66666666666667</v>
      </c>
      <c r="AE80" s="20">
        <v>0.54005400540054782</v>
      </c>
      <c r="AF80" s="12">
        <v>141.69999999999999</v>
      </c>
      <c r="AG80" s="14">
        <f t="shared" si="65"/>
        <v>140.73333333333332</v>
      </c>
      <c r="AH80" s="20">
        <v>0.70571630204657732</v>
      </c>
      <c r="AI80" s="12">
        <v>134.69999999999999</v>
      </c>
      <c r="AJ80" s="14">
        <f t="shared" si="66"/>
        <v>134.29999999999998</v>
      </c>
      <c r="AK80" s="20">
        <v>2.8210838901262152</v>
      </c>
      <c r="AL80" s="12">
        <v>156.19999999999999</v>
      </c>
      <c r="AM80" s="14">
        <f t="shared" si="67"/>
        <v>155.86666666666665</v>
      </c>
      <c r="AN80" s="20">
        <v>0.44814340588989571</v>
      </c>
      <c r="AO80" s="12">
        <v>144.69999999999999</v>
      </c>
      <c r="AP80" s="14">
        <f t="shared" si="68"/>
        <v>142.76666666666668</v>
      </c>
      <c r="AQ80" s="20">
        <v>-0.48375950241878968</v>
      </c>
      <c r="AR80" s="12">
        <v>165.2</v>
      </c>
      <c r="AS80" s="14">
        <f t="shared" si="69"/>
        <v>164.73333333333332</v>
      </c>
      <c r="AT80" s="20">
        <v>-6.0532687651328285E-2</v>
      </c>
      <c r="AU80" s="12">
        <v>148.9</v>
      </c>
      <c r="AV80" s="14">
        <f t="shared" si="70"/>
        <v>148.63333333333333</v>
      </c>
      <c r="AW80" s="20">
        <v>1.947615849563469</v>
      </c>
      <c r="AX80" s="12">
        <v>140.5</v>
      </c>
      <c r="AY80" s="14">
        <f t="shared" si="71"/>
        <v>140.43333333333334</v>
      </c>
      <c r="AZ80" s="20">
        <v>4.3416370106761528</v>
      </c>
      <c r="BA80" s="12">
        <v>147.6</v>
      </c>
      <c r="BB80" s="14">
        <f t="shared" si="72"/>
        <v>147.43333333333337</v>
      </c>
      <c r="BC80" s="20">
        <v>2.3712737127371275</v>
      </c>
      <c r="BD80" s="11" t="s">
        <v>121</v>
      </c>
      <c r="BE80" s="11">
        <v>150.6</v>
      </c>
      <c r="BF80" s="14">
        <f t="shared" si="73"/>
        <v>150.03333333333333</v>
      </c>
      <c r="BG80" s="20">
        <v>0.66401062416998669</v>
      </c>
      <c r="BH80" s="12">
        <v>139.30000000000001</v>
      </c>
      <c r="BI80" s="14">
        <f t="shared" si="74"/>
        <v>140.26666666666668</v>
      </c>
      <c r="BJ80" s="20">
        <v>5.0969131371141376</v>
      </c>
      <c r="BK80" s="12">
        <v>144.19999999999999</v>
      </c>
      <c r="BL80" s="14">
        <f t="shared" si="75"/>
        <v>143.9</v>
      </c>
      <c r="BM80" s="20">
        <v>4.160887656033287</v>
      </c>
      <c r="BN80" s="12">
        <v>147.9</v>
      </c>
      <c r="BO80" s="14">
        <f t="shared" si="76"/>
        <v>147.4</v>
      </c>
      <c r="BP80" s="20">
        <v>3.2454361054766614</v>
      </c>
      <c r="BQ80" s="12">
        <v>125.6</v>
      </c>
      <c r="BR80" s="14">
        <f t="shared" si="77"/>
        <v>125.03333333333335</v>
      </c>
      <c r="BS80" s="20">
        <v>4.6178343949044676</v>
      </c>
      <c r="BT80" s="12">
        <v>140.5</v>
      </c>
      <c r="BU80" s="14">
        <f t="shared" si="78"/>
        <v>139.76666666666665</v>
      </c>
      <c r="BV80" s="20">
        <v>5.3380782918149468</v>
      </c>
      <c r="BW80" s="12">
        <v>154</v>
      </c>
      <c r="BX80" s="14">
        <f t="shared" si="79"/>
        <v>152.70000000000002</v>
      </c>
      <c r="BY80" s="20">
        <v>3.7012987012986942</v>
      </c>
      <c r="BZ80" s="12">
        <v>135.69999999999999</v>
      </c>
      <c r="CA80" s="14">
        <f t="shared" si="80"/>
        <v>134.46666666666667</v>
      </c>
      <c r="CB80" s="20">
        <v>2.2844509948415794</v>
      </c>
      <c r="CC80" s="12">
        <v>139.5</v>
      </c>
      <c r="CD80" s="14">
        <f t="shared" si="81"/>
        <v>138.76666666666665</v>
      </c>
      <c r="CE80" s="20">
        <v>3.8709677419354884</v>
      </c>
      <c r="CF80" s="12">
        <v>144.19999999999999</v>
      </c>
      <c r="CG80" s="14">
        <f t="shared" si="82"/>
        <v>143.03333333333333</v>
      </c>
      <c r="CH80" s="27">
        <v>1.0402219140083218</v>
      </c>
    </row>
    <row r="81" spans="1:86" x14ac:dyDescent="0.3">
      <c r="A81" s="11" t="s">
        <v>35</v>
      </c>
      <c r="B81" s="12">
        <v>2019</v>
      </c>
      <c r="C81" s="11" t="s">
        <v>46</v>
      </c>
      <c r="D81" s="11">
        <f t="shared" si="55"/>
        <v>8</v>
      </c>
      <c r="E81" s="12">
        <v>140.1</v>
      </c>
      <c r="F81" s="14">
        <f t="shared" si="56"/>
        <v>139.36666666666667</v>
      </c>
      <c r="G81" s="32">
        <v>0</v>
      </c>
      <c r="H81" s="12">
        <v>160.6</v>
      </c>
      <c r="I81" s="14">
        <f t="shared" si="57"/>
        <v>161.79999999999998</v>
      </c>
      <c r="J81" s="20">
        <v>0.80946450809465209</v>
      </c>
      <c r="K81" s="12">
        <v>138.5</v>
      </c>
      <c r="L81" s="14">
        <f t="shared" si="58"/>
        <v>138.76666666666668</v>
      </c>
      <c r="M81" s="20">
        <v>-0.14440433212995568</v>
      </c>
      <c r="N81" s="12">
        <v>144.69999999999999</v>
      </c>
      <c r="O81" s="14">
        <f t="shared" si="59"/>
        <v>144</v>
      </c>
      <c r="P81" s="20">
        <v>0.69108500345542501</v>
      </c>
      <c r="Q81" s="12">
        <v>122.9</v>
      </c>
      <c r="R81" s="14">
        <f t="shared" si="60"/>
        <v>122.53333333333335</v>
      </c>
      <c r="S81" s="20">
        <v>1.7900732302685014</v>
      </c>
      <c r="T81" s="12">
        <v>149.4</v>
      </c>
      <c r="U81" s="14">
        <f t="shared" si="61"/>
        <v>148.83333333333334</v>
      </c>
      <c r="V81" s="20">
        <v>-3.7483266398929009</v>
      </c>
      <c r="W81" s="12">
        <v>167.4</v>
      </c>
      <c r="X81" s="14">
        <f t="shared" si="62"/>
        <v>159.4</v>
      </c>
      <c r="Y81" s="20">
        <v>-2.3894862604540021</v>
      </c>
      <c r="Z81" s="12">
        <v>130.9</v>
      </c>
      <c r="AA81" s="14">
        <f t="shared" si="63"/>
        <v>129.73333333333335</v>
      </c>
      <c r="AB81" s="20">
        <v>0.99312452253627426</v>
      </c>
      <c r="AC81" s="12">
        <v>112</v>
      </c>
      <c r="AD81" s="14">
        <f t="shared" si="64"/>
        <v>111.36666666666667</v>
      </c>
      <c r="AE81" s="20">
        <v>0.71428571428571175</v>
      </c>
      <c r="AF81" s="12">
        <v>142.6</v>
      </c>
      <c r="AG81" s="14">
        <f t="shared" si="65"/>
        <v>141.63333333333333</v>
      </c>
      <c r="AH81" s="20">
        <v>1.1220196353436145</v>
      </c>
      <c r="AI81" s="12">
        <v>134.9</v>
      </c>
      <c r="AJ81" s="14">
        <f t="shared" si="66"/>
        <v>134.6</v>
      </c>
      <c r="AK81" s="20">
        <v>2.6686434395848733</v>
      </c>
      <c r="AL81" s="12">
        <v>156.6</v>
      </c>
      <c r="AM81" s="14">
        <f t="shared" si="67"/>
        <v>156.23333333333335</v>
      </c>
      <c r="AN81" s="20">
        <v>0.38314176245210368</v>
      </c>
      <c r="AO81" s="12">
        <v>145.9</v>
      </c>
      <c r="AP81" s="14">
        <f t="shared" si="68"/>
        <v>144.43333333333331</v>
      </c>
      <c r="AQ81" s="20">
        <v>-0.27416038382454122</v>
      </c>
      <c r="AR81" s="12">
        <v>165.8</v>
      </c>
      <c r="AS81" s="14">
        <f t="shared" si="69"/>
        <v>165.3</v>
      </c>
      <c r="AT81" s="20">
        <v>-6.0313630880592724E-2</v>
      </c>
      <c r="AU81" s="12">
        <v>149.1</v>
      </c>
      <c r="AV81" s="14">
        <f t="shared" si="70"/>
        <v>148.86666666666667</v>
      </c>
      <c r="AW81" s="20">
        <v>1.7437961099932893</v>
      </c>
      <c r="AX81" s="12">
        <v>140.6</v>
      </c>
      <c r="AY81" s="14">
        <f t="shared" si="71"/>
        <v>140.5</v>
      </c>
      <c r="AZ81" s="20">
        <v>4.2674253200568995</v>
      </c>
      <c r="BA81" s="12">
        <v>147.9</v>
      </c>
      <c r="BB81" s="14">
        <f t="shared" si="72"/>
        <v>147.63333333333333</v>
      </c>
      <c r="BC81" s="20">
        <v>2.0960108181203476</v>
      </c>
      <c r="BD81" s="11" t="s">
        <v>122</v>
      </c>
      <c r="BE81" s="11">
        <v>151.6</v>
      </c>
      <c r="BF81" s="14">
        <f t="shared" si="73"/>
        <v>150.53333333333333</v>
      </c>
      <c r="BG81" s="20">
        <v>0.3957783641160913</v>
      </c>
      <c r="BH81" s="12">
        <v>138.5</v>
      </c>
      <c r="BI81" s="14">
        <f t="shared" si="74"/>
        <v>139.66666666666666</v>
      </c>
      <c r="BJ81" s="20">
        <v>6.0649819494584882</v>
      </c>
      <c r="BK81" s="12">
        <v>144.5</v>
      </c>
      <c r="BL81" s="14">
        <f t="shared" si="75"/>
        <v>144.16666666666666</v>
      </c>
      <c r="BM81" s="20">
        <v>4.0138408304498352</v>
      </c>
      <c r="BN81" s="12">
        <v>148.5</v>
      </c>
      <c r="BO81" s="14">
        <f t="shared" si="76"/>
        <v>147.93333333333334</v>
      </c>
      <c r="BP81" s="20">
        <v>3.2996632996633037</v>
      </c>
      <c r="BQ81" s="12">
        <v>125.8</v>
      </c>
      <c r="BR81" s="14">
        <f t="shared" si="77"/>
        <v>125.33333333333333</v>
      </c>
      <c r="BS81" s="20">
        <v>4.6104928457869612</v>
      </c>
      <c r="BT81" s="12">
        <v>140.9</v>
      </c>
      <c r="BU81" s="14">
        <f t="shared" si="78"/>
        <v>140.33333333333334</v>
      </c>
      <c r="BV81" s="20">
        <v>5.2519517388218633</v>
      </c>
      <c r="BW81" s="12">
        <v>154.9</v>
      </c>
      <c r="BX81" s="14">
        <f t="shared" si="79"/>
        <v>153.79999999999998</v>
      </c>
      <c r="BY81" s="20">
        <v>3.4215622982569291</v>
      </c>
      <c r="BZ81" s="12">
        <v>138.4</v>
      </c>
      <c r="CA81" s="14">
        <f t="shared" si="80"/>
        <v>136.13333333333333</v>
      </c>
      <c r="CB81" s="20">
        <v>1.3005780346820686</v>
      </c>
      <c r="CC81" s="12">
        <v>140.19999999999999</v>
      </c>
      <c r="CD81" s="14">
        <f t="shared" si="81"/>
        <v>139.43333333333334</v>
      </c>
      <c r="CE81" s="20">
        <v>3.708987161198301</v>
      </c>
      <c r="CF81" s="12">
        <v>145</v>
      </c>
      <c r="CG81" s="14">
        <f t="shared" si="82"/>
        <v>144.03333333333333</v>
      </c>
      <c r="CH81" s="27">
        <v>1.1724137931034404</v>
      </c>
    </row>
    <row r="82" spans="1:86" x14ac:dyDescent="0.3">
      <c r="A82" s="11" t="s">
        <v>35</v>
      </c>
      <c r="B82" s="12">
        <v>2019</v>
      </c>
      <c r="C82" s="11" t="s">
        <v>48</v>
      </c>
      <c r="D82" s="11">
        <f t="shared" si="55"/>
        <v>9</v>
      </c>
      <c r="E82" s="12">
        <v>140.9</v>
      </c>
      <c r="F82" s="14">
        <f t="shared" si="56"/>
        <v>140.1</v>
      </c>
      <c r="G82" s="32">
        <v>7.0972320794885954E-2</v>
      </c>
      <c r="H82" s="12">
        <v>160.80000000000001</v>
      </c>
      <c r="I82" s="14">
        <f t="shared" si="57"/>
        <v>161.36666666666665</v>
      </c>
      <c r="J82" s="20">
        <v>0.49751243781093457</v>
      </c>
      <c r="K82" s="12">
        <v>139.6</v>
      </c>
      <c r="L82" s="14">
        <f t="shared" si="58"/>
        <v>139.36666666666667</v>
      </c>
      <c r="M82" s="20">
        <v>1.1461318051575891</v>
      </c>
      <c r="N82" s="12">
        <v>145.4</v>
      </c>
      <c r="O82" s="14">
        <f t="shared" si="59"/>
        <v>144.70000000000002</v>
      </c>
      <c r="P82" s="20">
        <v>0.75653370013754762</v>
      </c>
      <c r="Q82" s="12">
        <v>123.5</v>
      </c>
      <c r="R82" s="14">
        <f t="shared" si="60"/>
        <v>122.96666666666665</v>
      </c>
      <c r="S82" s="20">
        <v>1.7004048582995905</v>
      </c>
      <c r="T82" s="12">
        <v>146.6</v>
      </c>
      <c r="U82" s="14">
        <f t="shared" si="61"/>
        <v>148.76666666666668</v>
      </c>
      <c r="V82" s="20">
        <v>-0.61391541609823042</v>
      </c>
      <c r="W82" s="12">
        <v>173.2</v>
      </c>
      <c r="X82" s="14">
        <f t="shared" si="62"/>
        <v>166.96666666666667</v>
      </c>
      <c r="Y82" s="20">
        <v>3.2332563510392744</v>
      </c>
      <c r="Z82" s="12">
        <v>131.6</v>
      </c>
      <c r="AA82" s="14">
        <f t="shared" si="63"/>
        <v>130.83333333333334</v>
      </c>
      <c r="AB82" s="20">
        <v>1.1398176291793314</v>
      </c>
      <c r="AC82" s="12">
        <v>113.2</v>
      </c>
      <c r="AD82" s="14">
        <f t="shared" si="64"/>
        <v>112.10000000000001</v>
      </c>
      <c r="AE82" s="20">
        <v>0.35335689045935642</v>
      </c>
      <c r="AF82" s="12">
        <v>144.1</v>
      </c>
      <c r="AG82" s="14">
        <f t="shared" si="65"/>
        <v>142.79999999999998</v>
      </c>
      <c r="AH82" s="20">
        <v>0.9715475364330366</v>
      </c>
      <c r="AI82" s="12">
        <v>135</v>
      </c>
      <c r="AJ82" s="14">
        <f t="shared" si="66"/>
        <v>134.86666666666667</v>
      </c>
      <c r="AK82" s="20">
        <v>2.6666666666666625</v>
      </c>
      <c r="AL82" s="12">
        <v>156.80000000000001</v>
      </c>
      <c r="AM82" s="14">
        <f t="shared" si="67"/>
        <v>156.53333333333333</v>
      </c>
      <c r="AN82" s="20">
        <v>0.38265306122448617</v>
      </c>
      <c r="AO82" s="12">
        <v>147</v>
      </c>
      <c r="AP82" s="14">
        <f t="shared" si="68"/>
        <v>145.86666666666667</v>
      </c>
      <c r="AQ82" s="20">
        <v>0.88435374149660639</v>
      </c>
      <c r="AR82" s="12">
        <v>166.5</v>
      </c>
      <c r="AS82" s="14">
        <f t="shared" si="69"/>
        <v>165.83333333333334</v>
      </c>
      <c r="AT82" s="20">
        <v>-0.12012012012011328</v>
      </c>
      <c r="AU82" s="12">
        <v>149.19999999999999</v>
      </c>
      <c r="AV82" s="14">
        <f t="shared" si="70"/>
        <v>149.06666666666666</v>
      </c>
      <c r="AW82" s="20">
        <v>1.6756032171581769</v>
      </c>
      <c r="AX82" s="12">
        <v>140.6</v>
      </c>
      <c r="AY82" s="14">
        <f t="shared" si="71"/>
        <v>140.56666666666669</v>
      </c>
      <c r="AZ82" s="20">
        <v>4.3385490753911764</v>
      </c>
      <c r="BA82" s="12">
        <v>147.9</v>
      </c>
      <c r="BB82" s="14">
        <f t="shared" si="72"/>
        <v>147.79999999999998</v>
      </c>
      <c r="BC82" s="20">
        <v>2.0960108181203476</v>
      </c>
      <c r="BD82" s="11" t="s">
        <v>123</v>
      </c>
      <c r="BE82" s="11">
        <v>152.19999999999999</v>
      </c>
      <c r="BF82" s="14">
        <f t="shared" si="73"/>
        <v>151.46666666666667</v>
      </c>
      <c r="BG82" s="20">
        <v>0.52562417871222822</v>
      </c>
      <c r="BH82" s="12">
        <v>139.19999999999999</v>
      </c>
      <c r="BI82" s="14">
        <f t="shared" si="74"/>
        <v>139</v>
      </c>
      <c r="BJ82" s="20">
        <v>6.1063218390804597</v>
      </c>
      <c r="BK82" s="12">
        <v>144.6</v>
      </c>
      <c r="BL82" s="14">
        <f t="shared" si="75"/>
        <v>144.43333333333331</v>
      </c>
      <c r="BM82" s="20">
        <v>4.1493775933609953</v>
      </c>
      <c r="BN82" s="12">
        <v>149</v>
      </c>
      <c r="BO82" s="14">
        <f t="shared" si="76"/>
        <v>148.46666666666667</v>
      </c>
      <c r="BP82" s="20">
        <v>3.1543624161073751</v>
      </c>
      <c r="BQ82" s="12">
        <v>126.1</v>
      </c>
      <c r="BR82" s="14">
        <f t="shared" si="77"/>
        <v>125.83333333333333</v>
      </c>
      <c r="BS82" s="20">
        <v>4.4409199048374264</v>
      </c>
      <c r="BT82" s="12">
        <v>141.30000000000001</v>
      </c>
      <c r="BU82" s="14">
        <f t="shared" si="78"/>
        <v>140.9</v>
      </c>
      <c r="BV82" s="20">
        <v>5.2370842179759212</v>
      </c>
      <c r="BW82" s="12">
        <v>155.19999999999999</v>
      </c>
      <c r="BX82" s="14">
        <f t="shared" si="79"/>
        <v>154.69999999999999</v>
      </c>
      <c r="BY82" s="20">
        <v>3.5438144329896915</v>
      </c>
      <c r="BZ82" s="12">
        <v>139.69999999999999</v>
      </c>
      <c r="CA82" s="14">
        <f t="shared" si="80"/>
        <v>137.93333333333334</v>
      </c>
      <c r="CB82" s="20">
        <v>0.42949176807446154</v>
      </c>
      <c r="CC82" s="12">
        <v>140.69999999999999</v>
      </c>
      <c r="CD82" s="14">
        <f t="shared" si="81"/>
        <v>140.13333333333333</v>
      </c>
      <c r="CE82" s="20">
        <v>3.553660270078181</v>
      </c>
      <c r="CF82" s="12">
        <v>145.80000000000001</v>
      </c>
      <c r="CG82" s="14">
        <f t="shared" si="82"/>
        <v>145</v>
      </c>
      <c r="CH82" s="27">
        <v>1.7146776406035662</v>
      </c>
    </row>
    <row r="83" spans="1:86" x14ac:dyDescent="0.3">
      <c r="A83" s="11" t="s">
        <v>35</v>
      </c>
      <c r="B83" s="12">
        <v>2019</v>
      </c>
      <c r="C83" s="11" t="s">
        <v>50</v>
      </c>
      <c r="D83" s="11">
        <f t="shared" si="55"/>
        <v>10</v>
      </c>
      <c r="E83" s="12">
        <v>141.80000000000001</v>
      </c>
      <c r="F83" s="14">
        <f t="shared" si="56"/>
        <v>140.93333333333334</v>
      </c>
      <c r="G83" s="32">
        <v>0</v>
      </c>
      <c r="H83" s="12">
        <v>161</v>
      </c>
      <c r="I83" s="14">
        <f t="shared" si="57"/>
        <v>160.79999999999998</v>
      </c>
      <c r="J83" s="20">
        <v>1.6770186335403656</v>
      </c>
      <c r="K83" s="12">
        <v>142.6</v>
      </c>
      <c r="L83" s="14">
        <f t="shared" si="58"/>
        <v>140.23333333333335</v>
      </c>
      <c r="M83" s="20">
        <v>0.84151472650772585</v>
      </c>
      <c r="N83" s="12">
        <v>146.19999999999999</v>
      </c>
      <c r="O83" s="14">
        <f t="shared" si="59"/>
        <v>145.43333333333334</v>
      </c>
      <c r="P83" s="20">
        <v>0.61559507523940193</v>
      </c>
      <c r="Q83" s="12">
        <v>123.9</v>
      </c>
      <c r="R83" s="14">
        <f t="shared" si="60"/>
        <v>123.43333333333334</v>
      </c>
      <c r="S83" s="20">
        <v>1.6949152542372836</v>
      </c>
      <c r="T83" s="12">
        <v>148</v>
      </c>
      <c r="U83" s="14">
        <f t="shared" si="61"/>
        <v>148</v>
      </c>
      <c r="V83" s="20">
        <v>-1.216216216216224</v>
      </c>
      <c r="W83" s="12">
        <v>188.4</v>
      </c>
      <c r="X83" s="14">
        <f t="shared" si="62"/>
        <v>176.33333333333334</v>
      </c>
      <c r="Y83" s="20">
        <v>1.5923566878980893</v>
      </c>
      <c r="Z83" s="12">
        <v>132.5</v>
      </c>
      <c r="AA83" s="14">
        <f t="shared" si="63"/>
        <v>131.66666666666666</v>
      </c>
      <c r="AB83" s="20">
        <v>2.7924528301886706</v>
      </c>
      <c r="AC83" s="12">
        <v>114</v>
      </c>
      <c r="AD83" s="14">
        <f t="shared" si="64"/>
        <v>113.06666666666666</v>
      </c>
      <c r="AE83" s="20">
        <v>-0.17543859649123056</v>
      </c>
      <c r="AF83" s="12">
        <v>145.4</v>
      </c>
      <c r="AG83" s="14">
        <f t="shared" si="65"/>
        <v>144.03333333333333</v>
      </c>
      <c r="AH83" s="20">
        <v>1.3067400275103203</v>
      </c>
      <c r="AI83" s="12">
        <v>135.1</v>
      </c>
      <c r="AJ83" s="14">
        <f t="shared" si="66"/>
        <v>135</v>
      </c>
      <c r="AK83" s="20">
        <v>2.6646928201332307</v>
      </c>
      <c r="AL83" s="12">
        <v>157.1</v>
      </c>
      <c r="AM83" s="14">
        <f t="shared" si="67"/>
        <v>156.83333333333334</v>
      </c>
      <c r="AN83" s="20">
        <v>0.38192234245703011</v>
      </c>
      <c r="AO83" s="12">
        <v>149.6</v>
      </c>
      <c r="AP83" s="14">
        <f t="shared" si="68"/>
        <v>147.5</v>
      </c>
      <c r="AQ83" s="20">
        <v>0.86898395721925903</v>
      </c>
      <c r="AR83" s="12">
        <v>167.1</v>
      </c>
      <c r="AS83" s="14">
        <f t="shared" si="69"/>
        <v>166.46666666666667</v>
      </c>
      <c r="AT83" s="20">
        <v>5.9844404548171352E-2</v>
      </c>
      <c r="AU83" s="12">
        <v>149.4</v>
      </c>
      <c r="AV83" s="14">
        <f t="shared" si="70"/>
        <v>149.23333333333332</v>
      </c>
      <c r="AW83" s="20">
        <v>1.9410977242302581</v>
      </c>
      <c r="AX83" s="12">
        <v>140.80000000000001</v>
      </c>
      <c r="AY83" s="14">
        <f t="shared" si="71"/>
        <v>140.66666666666666</v>
      </c>
      <c r="AZ83" s="20">
        <v>4.4034090909090819</v>
      </c>
      <c r="BA83" s="12">
        <v>148.19999999999999</v>
      </c>
      <c r="BB83" s="14">
        <f t="shared" si="72"/>
        <v>148</v>
      </c>
      <c r="BC83" s="20">
        <v>2.2267206477732873</v>
      </c>
      <c r="BD83" s="11" t="s">
        <v>124</v>
      </c>
      <c r="BE83" s="11">
        <v>153</v>
      </c>
      <c r="BF83" s="14">
        <f t="shared" si="73"/>
        <v>152.26666666666665</v>
      </c>
      <c r="BG83" s="20">
        <v>0.32679738562091504</v>
      </c>
      <c r="BH83" s="12">
        <v>140.6</v>
      </c>
      <c r="BI83" s="14">
        <f t="shared" si="74"/>
        <v>139.43333333333331</v>
      </c>
      <c r="BJ83" s="20">
        <v>5.5476529160739769</v>
      </c>
      <c r="BK83" s="12">
        <v>145</v>
      </c>
      <c r="BL83" s="14">
        <f t="shared" si="75"/>
        <v>144.70000000000002</v>
      </c>
      <c r="BM83" s="20">
        <v>4.0689655172413834</v>
      </c>
      <c r="BN83" s="12">
        <v>149.4</v>
      </c>
      <c r="BO83" s="14">
        <f t="shared" si="76"/>
        <v>148.96666666666667</v>
      </c>
      <c r="BP83" s="20">
        <v>3.2797858099062958</v>
      </c>
      <c r="BQ83" s="12">
        <v>126.3</v>
      </c>
      <c r="BR83" s="14">
        <f t="shared" si="77"/>
        <v>126.06666666666666</v>
      </c>
      <c r="BS83" s="20">
        <v>4.592240696753759</v>
      </c>
      <c r="BT83" s="12">
        <v>141.69999999999999</v>
      </c>
      <c r="BU83" s="14">
        <f t="shared" si="78"/>
        <v>141.30000000000001</v>
      </c>
      <c r="BV83" s="20">
        <v>5.2223006351446761</v>
      </c>
      <c r="BW83" s="12">
        <v>155.4</v>
      </c>
      <c r="BX83" s="14">
        <f t="shared" si="79"/>
        <v>155.16666666666666</v>
      </c>
      <c r="BY83" s="20">
        <v>3.4749034749034782</v>
      </c>
      <c r="BZ83" s="12">
        <v>140</v>
      </c>
      <c r="CA83" s="14">
        <f t="shared" si="80"/>
        <v>139.36666666666667</v>
      </c>
      <c r="CB83" s="20">
        <v>0.4285714285714245</v>
      </c>
      <c r="CC83" s="12">
        <v>141</v>
      </c>
      <c r="CD83" s="14">
        <f t="shared" si="81"/>
        <v>140.63333333333333</v>
      </c>
      <c r="CE83" s="20">
        <v>3.6170212765957408</v>
      </c>
      <c r="CF83" s="12">
        <v>147.19999999999999</v>
      </c>
      <c r="CG83" s="14">
        <f t="shared" si="82"/>
        <v>146</v>
      </c>
      <c r="CH83" s="27">
        <v>1.8342391304347943</v>
      </c>
    </row>
    <row r="84" spans="1:86" x14ac:dyDescent="0.3">
      <c r="A84" s="11" t="s">
        <v>35</v>
      </c>
      <c r="B84" s="12">
        <v>2019</v>
      </c>
      <c r="C84" s="11" t="s">
        <v>53</v>
      </c>
      <c r="D84" s="11">
        <f t="shared" si="55"/>
        <v>11</v>
      </c>
      <c r="E84" s="12">
        <v>142.5</v>
      </c>
      <c r="F84" s="14">
        <f t="shared" si="56"/>
        <v>141.73333333333335</v>
      </c>
      <c r="G84" s="32">
        <v>0.21052631578948167</v>
      </c>
      <c r="H84" s="12">
        <v>163.19999999999999</v>
      </c>
      <c r="I84" s="14">
        <f t="shared" si="57"/>
        <v>161.66666666666666</v>
      </c>
      <c r="J84" s="20">
        <v>1.286764705882367</v>
      </c>
      <c r="K84" s="12">
        <v>145.6</v>
      </c>
      <c r="L84" s="14">
        <f t="shared" si="58"/>
        <v>142.6</v>
      </c>
      <c r="M84" s="20">
        <v>2.6785714285714324</v>
      </c>
      <c r="N84" s="12">
        <v>146.69999999999999</v>
      </c>
      <c r="O84" s="14">
        <f t="shared" si="59"/>
        <v>146.1</v>
      </c>
      <c r="P84" s="20">
        <v>1.36332651670075</v>
      </c>
      <c r="Q84" s="12">
        <v>124.3</v>
      </c>
      <c r="R84" s="14">
        <f t="shared" si="60"/>
        <v>123.89999999999999</v>
      </c>
      <c r="S84" s="20">
        <v>2.5744167337087713</v>
      </c>
      <c r="T84" s="12">
        <v>147.4</v>
      </c>
      <c r="U84" s="14">
        <f t="shared" si="61"/>
        <v>147.33333333333334</v>
      </c>
      <c r="V84" s="20">
        <v>-2.1031207598371737</v>
      </c>
      <c r="W84" s="12">
        <v>199.6</v>
      </c>
      <c r="X84" s="14">
        <f t="shared" si="62"/>
        <v>187.06666666666669</v>
      </c>
      <c r="Y84" s="20">
        <v>4.9599198396793618</v>
      </c>
      <c r="Z84" s="12">
        <v>135.69999999999999</v>
      </c>
      <c r="AA84" s="14">
        <f t="shared" si="63"/>
        <v>133.26666666666668</v>
      </c>
      <c r="AB84" s="20">
        <v>2.2844509948415794</v>
      </c>
      <c r="AC84" s="12">
        <v>114.2</v>
      </c>
      <c r="AD84" s="14">
        <f t="shared" si="64"/>
        <v>113.8</v>
      </c>
      <c r="AE84" s="20">
        <v>-0.52539404553415803</v>
      </c>
      <c r="AF84" s="12">
        <v>147</v>
      </c>
      <c r="AG84" s="14">
        <f t="shared" si="65"/>
        <v>145.5</v>
      </c>
      <c r="AH84" s="20">
        <v>1.4285714285714246</v>
      </c>
      <c r="AI84" s="12">
        <v>135.30000000000001</v>
      </c>
      <c r="AJ84" s="14">
        <f t="shared" si="66"/>
        <v>135.13333333333335</v>
      </c>
      <c r="AK84" s="20">
        <v>2.956393200295639</v>
      </c>
      <c r="AL84" s="12">
        <v>157.5</v>
      </c>
      <c r="AM84" s="14">
        <f t="shared" si="67"/>
        <v>157.13333333333333</v>
      </c>
      <c r="AN84" s="20">
        <v>0.50793650793651512</v>
      </c>
      <c r="AO84" s="12">
        <v>151.9</v>
      </c>
      <c r="AP84" s="14">
        <f t="shared" si="68"/>
        <v>149.5</v>
      </c>
      <c r="AQ84" s="20">
        <v>1.5799868334430582</v>
      </c>
      <c r="AR84" s="12">
        <v>167.9</v>
      </c>
      <c r="AS84" s="14">
        <f t="shared" si="69"/>
        <v>167.16666666666666</v>
      </c>
      <c r="AT84" s="20">
        <v>-5.9559261465154445E-2</v>
      </c>
      <c r="AU84" s="12">
        <v>149.9</v>
      </c>
      <c r="AV84" s="14">
        <f t="shared" si="70"/>
        <v>149.5</v>
      </c>
      <c r="AW84" s="20">
        <v>1.8012008005336815</v>
      </c>
      <c r="AX84" s="12">
        <v>141</v>
      </c>
      <c r="AY84" s="14">
        <f t="shared" si="71"/>
        <v>140.79999999999998</v>
      </c>
      <c r="AZ84" s="20">
        <v>4.4680851063829863</v>
      </c>
      <c r="BA84" s="12">
        <v>148.6</v>
      </c>
      <c r="BB84" s="14">
        <f t="shared" si="72"/>
        <v>148.23333333333335</v>
      </c>
      <c r="BC84" s="20">
        <v>2.2207267833109094</v>
      </c>
      <c r="BD84" s="11" t="s">
        <v>125</v>
      </c>
      <c r="BE84" s="11">
        <v>153.5</v>
      </c>
      <c r="BF84" s="14">
        <f t="shared" si="73"/>
        <v>152.9</v>
      </c>
      <c r="BG84" s="20">
        <v>-0.45602605863191442</v>
      </c>
      <c r="BH84" s="12">
        <v>142.30000000000001</v>
      </c>
      <c r="BI84" s="14">
        <f t="shared" si="74"/>
        <v>140.69999999999999</v>
      </c>
      <c r="BJ84" s="20">
        <v>5.3408292340126451</v>
      </c>
      <c r="BK84" s="12">
        <v>145.30000000000001</v>
      </c>
      <c r="BL84" s="14">
        <f t="shared" si="75"/>
        <v>144.96666666666667</v>
      </c>
      <c r="BM84" s="20">
        <v>4.0605643496214565</v>
      </c>
      <c r="BN84" s="12">
        <v>149.9</v>
      </c>
      <c r="BO84" s="14">
        <f t="shared" si="76"/>
        <v>149.43333333333331</v>
      </c>
      <c r="BP84" s="20">
        <v>3.2688458972648471</v>
      </c>
      <c r="BQ84" s="12">
        <v>126.6</v>
      </c>
      <c r="BR84" s="14">
        <f t="shared" si="77"/>
        <v>126.33333333333333</v>
      </c>
      <c r="BS84" s="20">
        <v>6.6350710900473979</v>
      </c>
      <c r="BT84" s="12">
        <v>142.1</v>
      </c>
      <c r="BU84" s="14">
        <f t="shared" si="78"/>
        <v>141.70000000000002</v>
      </c>
      <c r="BV84" s="20">
        <v>5.2076002814919118</v>
      </c>
      <c r="BW84" s="12">
        <v>155.5</v>
      </c>
      <c r="BX84" s="14">
        <f t="shared" si="79"/>
        <v>155.36666666666667</v>
      </c>
      <c r="BY84" s="20">
        <v>3.6012861736334369</v>
      </c>
      <c r="BZ84" s="12">
        <v>140.30000000000001</v>
      </c>
      <c r="CA84" s="14">
        <f t="shared" si="80"/>
        <v>140</v>
      </c>
      <c r="CB84" s="20">
        <v>0.21382751247325937</v>
      </c>
      <c r="CC84" s="12">
        <v>141.30000000000001</v>
      </c>
      <c r="CD84" s="14">
        <f t="shared" si="81"/>
        <v>141</v>
      </c>
      <c r="CE84" s="20">
        <v>4.1047416843595066</v>
      </c>
      <c r="CF84" s="12">
        <v>148.6</v>
      </c>
      <c r="CG84" s="14">
        <f t="shared" si="82"/>
        <v>147.20000000000002</v>
      </c>
      <c r="CH84" s="27">
        <v>2.4899057873485986</v>
      </c>
    </row>
    <row r="85" spans="1:86" x14ac:dyDescent="0.3">
      <c r="A85" s="11" t="s">
        <v>35</v>
      </c>
      <c r="B85" s="12">
        <v>2019</v>
      </c>
      <c r="C85" s="11" t="s">
        <v>55</v>
      </c>
      <c r="D85" s="11">
        <f t="shared" si="55"/>
        <v>12</v>
      </c>
      <c r="E85" s="12">
        <v>143.5</v>
      </c>
      <c r="F85" s="14">
        <f t="shared" si="56"/>
        <v>142.6</v>
      </c>
      <c r="G85" s="32">
        <v>0.13937282229964365</v>
      </c>
      <c r="H85" s="12">
        <v>165</v>
      </c>
      <c r="I85" s="14">
        <f t="shared" si="57"/>
        <v>163.06666666666666</v>
      </c>
      <c r="J85" s="20">
        <v>1.3939393939394009</v>
      </c>
      <c r="K85" s="12">
        <v>151.1</v>
      </c>
      <c r="L85" s="14">
        <f t="shared" si="58"/>
        <v>146.43333333333331</v>
      </c>
      <c r="M85" s="20">
        <v>1.5883520847121149</v>
      </c>
      <c r="N85" s="12">
        <v>148.30000000000001</v>
      </c>
      <c r="O85" s="14">
        <f t="shared" si="59"/>
        <v>147.06666666666666</v>
      </c>
      <c r="P85" s="20">
        <v>1.4834794335805721</v>
      </c>
      <c r="Q85" s="12">
        <v>125.7</v>
      </c>
      <c r="R85" s="14">
        <f t="shared" si="60"/>
        <v>124.63333333333333</v>
      </c>
      <c r="S85" s="20">
        <v>5.0119331742243416</v>
      </c>
      <c r="T85" s="12">
        <v>145.69999999999999</v>
      </c>
      <c r="U85" s="14">
        <f t="shared" si="61"/>
        <v>147.03333333333333</v>
      </c>
      <c r="V85" s="20">
        <v>-2.4021962937542898</v>
      </c>
      <c r="W85" s="12">
        <v>217</v>
      </c>
      <c r="X85" s="14">
        <f t="shared" si="62"/>
        <v>201.66666666666666</v>
      </c>
      <c r="Y85" s="20">
        <v>-11.751152073732719</v>
      </c>
      <c r="Z85" s="12">
        <v>138.30000000000001</v>
      </c>
      <c r="AA85" s="14">
        <f t="shared" si="63"/>
        <v>135.5</v>
      </c>
      <c r="AB85" s="20">
        <v>2.0245842371655698</v>
      </c>
      <c r="AC85" s="12">
        <v>114</v>
      </c>
      <c r="AD85" s="14">
        <f t="shared" si="64"/>
        <v>114.06666666666666</v>
      </c>
      <c r="AE85" s="20">
        <v>-0.17543859649123056</v>
      </c>
      <c r="AF85" s="12">
        <v>148.69999999999999</v>
      </c>
      <c r="AG85" s="14">
        <f t="shared" si="65"/>
        <v>147.03333333333333</v>
      </c>
      <c r="AH85" s="20">
        <v>1.9502353732347049</v>
      </c>
      <c r="AI85" s="12">
        <v>135.80000000000001</v>
      </c>
      <c r="AJ85" s="14">
        <f t="shared" si="66"/>
        <v>135.4</v>
      </c>
      <c r="AK85" s="20">
        <v>2.8718703976435762</v>
      </c>
      <c r="AL85" s="12">
        <v>158</v>
      </c>
      <c r="AM85" s="14">
        <f t="shared" si="67"/>
        <v>157.53333333333333</v>
      </c>
      <c r="AN85" s="20">
        <v>0.44303797468353712</v>
      </c>
      <c r="AO85" s="12">
        <v>155</v>
      </c>
      <c r="AP85" s="14">
        <f t="shared" si="68"/>
        <v>152.16666666666666</v>
      </c>
      <c r="AQ85" s="20">
        <v>-1.2903225806451613</v>
      </c>
      <c r="AR85" s="12">
        <v>168.5</v>
      </c>
      <c r="AS85" s="14">
        <f t="shared" si="69"/>
        <v>167.83333333333334</v>
      </c>
      <c r="AT85" s="20">
        <v>5.93471810088987E-2</v>
      </c>
      <c r="AU85" s="12">
        <v>150.30000000000001</v>
      </c>
      <c r="AV85" s="14">
        <f t="shared" si="70"/>
        <v>149.86666666666667</v>
      </c>
      <c r="AW85" s="20">
        <v>1.6633399866932801</v>
      </c>
      <c r="AX85" s="12">
        <v>141.30000000000001</v>
      </c>
      <c r="AY85" s="14">
        <f t="shared" si="71"/>
        <v>141.03333333333333</v>
      </c>
      <c r="AZ85" s="20">
        <v>4.3170559094125931</v>
      </c>
      <c r="BA85" s="12">
        <v>149</v>
      </c>
      <c r="BB85" s="14">
        <f t="shared" si="72"/>
        <v>148.6</v>
      </c>
      <c r="BC85" s="20">
        <v>2.0805369127516742</v>
      </c>
      <c r="BD85" s="11" t="s">
        <v>126</v>
      </c>
      <c r="BE85" s="11">
        <v>152.80000000000001</v>
      </c>
      <c r="BF85" s="14">
        <f t="shared" si="73"/>
        <v>153.1</v>
      </c>
      <c r="BG85" s="20">
        <v>0.71989528795811142</v>
      </c>
      <c r="BH85" s="12">
        <v>143.69999999999999</v>
      </c>
      <c r="BI85" s="14">
        <f t="shared" si="74"/>
        <v>142.19999999999999</v>
      </c>
      <c r="BJ85" s="20">
        <v>4.6624913013222118</v>
      </c>
      <c r="BK85" s="12">
        <v>145.80000000000001</v>
      </c>
      <c r="BL85" s="14">
        <f t="shared" si="75"/>
        <v>145.36666666666667</v>
      </c>
      <c r="BM85" s="20">
        <v>4.0466392318244013</v>
      </c>
      <c r="BN85" s="12">
        <v>150.4</v>
      </c>
      <c r="BO85" s="14">
        <f t="shared" si="76"/>
        <v>149.9</v>
      </c>
      <c r="BP85" s="20">
        <v>3.523936170212755</v>
      </c>
      <c r="BQ85" s="12">
        <v>129.80000000000001</v>
      </c>
      <c r="BR85" s="14">
        <f t="shared" si="77"/>
        <v>127.56666666666666</v>
      </c>
      <c r="BS85" s="20">
        <v>5.0077041602465329</v>
      </c>
      <c r="BT85" s="12">
        <v>142.30000000000001</v>
      </c>
      <c r="BU85" s="14">
        <f t="shared" si="78"/>
        <v>142.03333333333333</v>
      </c>
      <c r="BV85" s="20">
        <v>5.4813773717498115</v>
      </c>
      <c r="BW85" s="12">
        <v>155.69999999999999</v>
      </c>
      <c r="BX85" s="14">
        <f t="shared" si="79"/>
        <v>155.53333333333333</v>
      </c>
      <c r="BY85" s="20">
        <v>3.8535645472061661</v>
      </c>
      <c r="BZ85" s="12">
        <v>140.4</v>
      </c>
      <c r="CA85" s="14">
        <f t="shared" si="80"/>
        <v>140.23333333333335</v>
      </c>
      <c r="CB85" s="20">
        <v>1.4957264957264915</v>
      </c>
      <c r="CC85" s="12">
        <v>142.5</v>
      </c>
      <c r="CD85" s="14">
        <f t="shared" si="81"/>
        <v>141.6</v>
      </c>
      <c r="CE85" s="20">
        <v>3.9298245614035046</v>
      </c>
      <c r="CF85" s="12">
        <v>150.4</v>
      </c>
      <c r="CG85" s="14">
        <f t="shared" si="82"/>
        <v>148.73333333333332</v>
      </c>
      <c r="CH85" s="27">
        <v>0.99734042553191482</v>
      </c>
    </row>
    <row r="86" spans="1:86" x14ac:dyDescent="0.3">
      <c r="A86" s="11" t="s">
        <v>35</v>
      </c>
      <c r="B86" s="12">
        <v>2020</v>
      </c>
      <c r="C86" s="11" t="s">
        <v>31</v>
      </c>
      <c r="D86" s="11">
        <f t="shared" si="55"/>
        <v>1</v>
      </c>
      <c r="E86" s="12">
        <v>144.30000000000001</v>
      </c>
      <c r="F86" s="14">
        <f t="shared" si="56"/>
        <v>143.43333333333334</v>
      </c>
      <c r="G86" s="32">
        <v>-6.930006930008506E-2</v>
      </c>
      <c r="H86" s="12">
        <v>167.4</v>
      </c>
      <c r="I86" s="14">
        <f t="shared" si="57"/>
        <v>165.20000000000002</v>
      </c>
      <c r="J86" s="20">
        <v>5.9737156511346659E-2</v>
      </c>
      <c r="K86" s="12">
        <v>154.9</v>
      </c>
      <c r="L86" s="14">
        <f t="shared" si="58"/>
        <v>150.53333333333333</v>
      </c>
      <c r="M86" s="20">
        <v>-2.5823111684958038</v>
      </c>
      <c r="N86" s="12">
        <v>150.1</v>
      </c>
      <c r="O86" s="14">
        <f t="shared" si="59"/>
        <v>148.36666666666667</v>
      </c>
      <c r="P86" s="20">
        <v>0.53297801465690298</v>
      </c>
      <c r="Q86" s="12">
        <v>129.9</v>
      </c>
      <c r="R86" s="14">
        <f t="shared" si="60"/>
        <v>126.63333333333333</v>
      </c>
      <c r="S86" s="20">
        <v>2.9253271747497944</v>
      </c>
      <c r="T86" s="12">
        <v>143.19999999999999</v>
      </c>
      <c r="U86" s="14">
        <f t="shared" si="61"/>
        <v>145.43333333333334</v>
      </c>
      <c r="V86" s="20">
        <v>-1.745810055865922</v>
      </c>
      <c r="W86" s="12">
        <v>197</v>
      </c>
      <c r="X86" s="14">
        <f t="shared" si="62"/>
        <v>204.53333333333333</v>
      </c>
      <c r="Y86" s="20">
        <v>-16.192893401015233</v>
      </c>
      <c r="Z86" s="12">
        <v>140.4</v>
      </c>
      <c r="AA86" s="14">
        <f t="shared" si="63"/>
        <v>138.13333333333333</v>
      </c>
      <c r="AB86" s="20">
        <v>0.99715099715100108</v>
      </c>
      <c r="AC86" s="12">
        <v>114.1</v>
      </c>
      <c r="AD86" s="14">
        <f t="shared" si="64"/>
        <v>114.09999999999998</v>
      </c>
      <c r="AE86" s="20">
        <v>-0.87642418930762489</v>
      </c>
      <c r="AF86" s="12">
        <v>150.9</v>
      </c>
      <c r="AG86" s="14">
        <f t="shared" si="65"/>
        <v>148.86666666666667</v>
      </c>
      <c r="AH86" s="20">
        <v>1.2591119946984797</v>
      </c>
      <c r="AI86" s="12">
        <v>136.1</v>
      </c>
      <c r="AJ86" s="14">
        <f t="shared" si="66"/>
        <v>135.73333333333335</v>
      </c>
      <c r="AK86" s="20">
        <v>2.9390154298310067</v>
      </c>
      <c r="AL86" s="12">
        <v>158.6</v>
      </c>
      <c r="AM86" s="14">
        <f t="shared" si="67"/>
        <v>158.03333333333333</v>
      </c>
      <c r="AN86" s="20">
        <v>0.3783102143757846</v>
      </c>
      <c r="AO86" s="12">
        <v>153.5</v>
      </c>
      <c r="AP86" s="14">
        <f t="shared" si="68"/>
        <v>153.46666666666667</v>
      </c>
      <c r="AQ86" s="20">
        <v>-2.4104234527687223</v>
      </c>
      <c r="AR86" s="12">
        <v>169.2</v>
      </c>
      <c r="AS86" s="14">
        <f t="shared" si="69"/>
        <v>168.53333333333333</v>
      </c>
      <c r="AT86" s="20">
        <v>0.11820330969268147</v>
      </c>
      <c r="AU86" s="12">
        <v>150.5</v>
      </c>
      <c r="AV86" s="14">
        <f t="shared" si="70"/>
        <v>150.23333333333335</v>
      </c>
      <c r="AW86" s="20">
        <v>1.6611295681063125</v>
      </c>
      <c r="AX86" s="12">
        <v>141.5</v>
      </c>
      <c r="AY86" s="14">
        <f t="shared" si="71"/>
        <v>141.26666666666668</v>
      </c>
      <c r="AZ86" s="20">
        <v>4.2402826855123674</v>
      </c>
      <c r="BA86" s="12">
        <v>149.19999999999999</v>
      </c>
      <c r="BB86" s="14">
        <f t="shared" si="72"/>
        <v>148.93333333333334</v>
      </c>
      <c r="BC86" s="20">
        <v>2.0777479892761548</v>
      </c>
      <c r="BD86" s="11" t="s">
        <v>127</v>
      </c>
      <c r="BE86" s="11">
        <v>153.9</v>
      </c>
      <c r="BF86" s="14">
        <f t="shared" si="73"/>
        <v>153.4</v>
      </c>
      <c r="BG86" s="20">
        <v>0.58479532163743064</v>
      </c>
      <c r="BH86" s="12">
        <v>144.6</v>
      </c>
      <c r="BI86" s="14">
        <f t="shared" si="74"/>
        <v>143.53333333333333</v>
      </c>
      <c r="BJ86" s="20">
        <v>5.3250345781466235</v>
      </c>
      <c r="BK86" s="12">
        <v>146.19999999999999</v>
      </c>
      <c r="BL86" s="14">
        <f t="shared" si="75"/>
        <v>145.76666666666668</v>
      </c>
      <c r="BM86" s="20">
        <v>3.8303693570451594</v>
      </c>
      <c r="BN86" s="12">
        <v>151.19999999999999</v>
      </c>
      <c r="BO86" s="14">
        <f t="shared" si="76"/>
        <v>150.5</v>
      </c>
      <c r="BP86" s="20">
        <v>3.3068783068783074</v>
      </c>
      <c r="BQ86" s="12">
        <v>130.9</v>
      </c>
      <c r="BR86" s="14">
        <f t="shared" si="77"/>
        <v>129.1</v>
      </c>
      <c r="BS86" s="20">
        <v>3.8961038961038916</v>
      </c>
      <c r="BT86" s="12">
        <v>142.80000000000001</v>
      </c>
      <c r="BU86" s="14">
        <f t="shared" si="78"/>
        <v>142.4</v>
      </c>
      <c r="BV86" s="20">
        <v>5.3221288515406115</v>
      </c>
      <c r="BW86" s="12">
        <v>156.1</v>
      </c>
      <c r="BX86" s="14">
        <f t="shared" si="79"/>
        <v>155.76666666666665</v>
      </c>
      <c r="BY86" s="20">
        <v>3.7155669442665031</v>
      </c>
      <c r="BZ86" s="12">
        <v>142.30000000000001</v>
      </c>
      <c r="CA86" s="14">
        <f t="shared" si="80"/>
        <v>141.00000000000003</v>
      </c>
      <c r="CB86" s="20">
        <v>0.77301475755445825</v>
      </c>
      <c r="CC86" s="12">
        <v>143.4</v>
      </c>
      <c r="CD86" s="14">
        <f t="shared" si="81"/>
        <v>142.4</v>
      </c>
      <c r="CE86" s="20">
        <v>3.4867503486750349</v>
      </c>
      <c r="CF86" s="12">
        <v>150.19999999999999</v>
      </c>
      <c r="CG86" s="14">
        <f t="shared" si="82"/>
        <v>149.73333333333332</v>
      </c>
      <c r="CH86" s="27">
        <v>0.13315579227697541</v>
      </c>
    </row>
    <row r="87" spans="1:86" x14ac:dyDescent="0.3">
      <c r="A87" s="11" t="s">
        <v>35</v>
      </c>
      <c r="B87" s="12">
        <v>2020</v>
      </c>
      <c r="C87" s="11" t="s">
        <v>36</v>
      </c>
      <c r="D87" s="11">
        <f t="shared" si="55"/>
        <v>2</v>
      </c>
      <c r="E87" s="12">
        <v>144.80000000000001</v>
      </c>
      <c r="F87" s="14">
        <f t="shared" si="56"/>
        <v>144.20000000000002</v>
      </c>
      <c r="G87" s="32">
        <v>-0.27624309392265584</v>
      </c>
      <c r="H87" s="12">
        <v>167.5</v>
      </c>
      <c r="I87" s="14">
        <f t="shared" si="57"/>
        <v>166.63333333333333</v>
      </c>
      <c r="J87" s="20">
        <v>-0.41791044776118724</v>
      </c>
      <c r="K87" s="12">
        <v>151.80000000000001</v>
      </c>
      <c r="L87" s="14">
        <f t="shared" si="58"/>
        <v>152.6</v>
      </c>
      <c r="M87" s="20">
        <v>-2.7667984189723431</v>
      </c>
      <c r="N87" s="12">
        <v>150.80000000000001</v>
      </c>
      <c r="O87" s="14">
        <f t="shared" si="59"/>
        <v>149.73333333333332</v>
      </c>
      <c r="P87" s="20">
        <v>0.59681697612730578</v>
      </c>
      <c r="Q87" s="12">
        <v>131.4</v>
      </c>
      <c r="R87" s="14">
        <f t="shared" si="60"/>
        <v>129</v>
      </c>
      <c r="S87" s="20">
        <v>1.4459665144596694</v>
      </c>
      <c r="T87" s="12">
        <v>141.80000000000001</v>
      </c>
      <c r="U87" s="14">
        <f t="shared" si="61"/>
        <v>143.56666666666666</v>
      </c>
      <c r="V87" s="20">
        <v>0</v>
      </c>
      <c r="W87" s="12">
        <v>170.7</v>
      </c>
      <c r="X87" s="14">
        <f t="shared" si="62"/>
        <v>194.9</v>
      </c>
      <c r="Y87" s="20">
        <v>-10.779144698301101</v>
      </c>
      <c r="Z87" s="12">
        <v>141.1</v>
      </c>
      <c r="AA87" s="14">
        <f t="shared" si="63"/>
        <v>139.93333333333337</v>
      </c>
      <c r="AB87" s="20">
        <v>0.49610205527995543</v>
      </c>
      <c r="AC87" s="12">
        <v>113.6</v>
      </c>
      <c r="AD87" s="14">
        <f t="shared" si="64"/>
        <v>113.89999999999999</v>
      </c>
      <c r="AE87" s="20">
        <v>-0.88028169014084512</v>
      </c>
      <c r="AF87" s="12">
        <v>152</v>
      </c>
      <c r="AG87" s="14">
        <f t="shared" si="65"/>
        <v>150.53333333333333</v>
      </c>
      <c r="AH87" s="20">
        <v>1.3157894736842104</v>
      </c>
      <c r="AI87" s="12">
        <v>136.5</v>
      </c>
      <c r="AJ87" s="14">
        <f t="shared" si="66"/>
        <v>136.13333333333333</v>
      </c>
      <c r="AK87" s="20">
        <v>2.6373626373626333</v>
      </c>
      <c r="AL87" s="12">
        <v>159.1</v>
      </c>
      <c r="AM87" s="14">
        <f t="shared" si="67"/>
        <v>158.56666666666669</v>
      </c>
      <c r="AN87" s="20">
        <v>0.56568196103080182</v>
      </c>
      <c r="AO87" s="12">
        <v>150.5</v>
      </c>
      <c r="AP87" s="14">
        <f t="shared" si="68"/>
        <v>153</v>
      </c>
      <c r="AQ87" s="20">
        <v>-1.5282392026578149</v>
      </c>
      <c r="AR87" s="12">
        <v>170.1</v>
      </c>
      <c r="AS87" s="14">
        <f t="shared" si="69"/>
        <v>169.26666666666665</v>
      </c>
      <c r="AT87" s="20">
        <v>0.23515579071134962</v>
      </c>
      <c r="AU87" s="12">
        <v>150.80000000000001</v>
      </c>
      <c r="AV87" s="14">
        <f t="shared" si="70"/>
        <v>150.53333333333333</v>
      </c>
      <c r="AW87" s="20">
        <v>1.7241379310344789</v>
      </c>
      <c r="AX87" s="12">
        <v>141.69999999999999</v>
      </c>
      <c r="AY87" s="14">
        <f t="shared" si="71"/>
        <v>141.5</v>
      </c>
      <c r="AZ87" s="20">
        <v>4.1637261820748099</v>
      </c>
      <c r="BA87" s="12">
        <v>149.5</v>
      </c>
      <c r="BB87" s="14">
        <f t="shared" si="72"/>
        <v>149.23333333333332</v>
      </c>
      <c r="BC87" s="20">
        <v>2.0066889632107023</v>
      </c>
      <c r="BD87" s="11" t="s">
        <v>128</v>
      </c>
      <c r="BE87" s="11">
        <v>154.80000000000001</v>
      </c>
      <c r="BF87" s="14">
        <f t="shared" si="73"/>
        <v>153.83333333333334</v>
      </c>
      <c r="BG87" s="20">
        <v>-0.19379844961241044</v>
      </c>
      <c r="BH87" s="12">
        <v>147.19999999999999</v>
      </c>
      <c r="BI87" s="14">
        <f t="shared" si="74"/>
        <v>145.16666666666666</v>
      </c>
      <c r="BJ87" s="20">
        <v>4.2119565217391424</v>
      </c>
      <c r="BK87" s="12">
        <v>146.4</v>
      </c>
      <c r="BL87" s="14">
        <f t="shared" si="75"/>
        <v>146.13333333333333</v>
      </c>
      <c r="BM87" s="20">
        <v>3.4836065573770454</v>
      </c>
      <c r="BN87" s="12">
        <v>151.69999999999999</v>
      </c>
      <c r="BO87" s="14">
        <f t="shared" si="76"/>
        <v>151.1</v>
      </c>
      <c r="BP87" s="20">
        <v>3.2959789057350037</v>
      </c>
      <c r="BQ87" s="12">
        <v>130.30000000000001</v>
      </c>
      <c r="BR87" s="14">
        <f t="shared" si="77"/>
        <v>130.33333333333334</v>
      </c>
      <c r="BS87" s="20">
        <v>4.221028396009209</v>
      </c>
      <c r="BT87" s="12">
        <v>143.19999999999999</v>
      </c>
      <c r="BU87" s="14">
        <f t="shared" si="78"/>
        <v>142.76666666666668</v>
      </c>
      <c r="BV87" s="20">
        <v>5.5865921787709505</v>
      </c>
      <c r="BW87" s="12">
        <v>156.19999999999999</v>
      </c>
      <c r="BX87" s="14">
        <f t="shared" si="79"/>
        <v>155.99999999999997</v>
      </c>
      <c r="BY87" s="20">
        <v>3.2010243277848911</v>
      </c>
      <c r="BZ87" s="12">
        <v>143.4</v>
      </c>
      <c r="CA87" s="14">
        <f t="shared" si="80"/>
        <v>142.03333333333333</v>
      </c>
      <c r="CB87" s="20">
        <v>1.185495118549504</v>
      </c>
      <c r="CC87" s="12">
        <v>143.6</v>
      </c>
      <c r="CD87" s="14">
        <f t="shared" si="81"/>
        <v>143.16666666666666</v>
      </c>
      <c r="CE87" s="20">
        <v>3.4818941504178276</v>
      </c>
      <c r="CF87" s="12">
        <v>149.1</v>
      </c>
      <c r="CG87" s="14">
        <f t="shared" si="82"/>
        <v>149.9</v>
      </c>
      <c r="CH87" s="27">
        <v>0.46948356807512881</v>
      </c>
    </row>
    <row r="88" spans="1:86" x14ac:dyDescent="0.3">
      <c r="A88" s="11" t="s">
        <v>35</v>
      </c>
      <c r="B88" s="12">
        <v>2020</v>
      </c>
      <c r="C88" s="11" t="s">
        <v>38</v>
      </c>
      <c r="D88" s="11">
        <f t="shared" si="55"/>
        <v>3</v>
      </c>
      <c r="E88" s="12">
        <v>145.1</v>
      </c>
      <c r="F88" s="14">
        <f t="shared" si="56"/>
        <v>144.73333333333335</v>
      </c>
      <c r="G88" s="32">
        <v>1.4472777394900029</v>
      </c>
      <c r="H88" s="12">
        <v>167</v>
      </c>
      <c r="I88" s="14">
        <f t="shared" si="57"/>
        <v>167.29999999999998</v>
      </c>
      <c r="J88" s="20">
        <v>8.9820359281440526E-2</v>
      </c>
      <c r="K88" s="12">
        <v>148.1</v>
      </c>
      <c r="L88" s="14">
        <f t="shared" si="58"/>
        <v>151.60000000000002</v>
      </c>
      <c r="M88" s="20">
        <v>-0.81026333558405716</v>
      </c>
      <c r="N88" s="12">
        <v>151.5</v>
      </c>
      <c r="O88" s="14">
        <f t="shared" si="59"/>
        <v>150.79999999999998</v>
      </c>
      <c r="P88" s="20">
        <v>2.7062706270627026</v>
      </c>
      <c r="Q88" s="12">
        <v>131.19999999999999</v>
      </c>
      <c r="R88" s="14">
        <f t="shared" si="60"/>
        <v>130.83333333333334</v>
      </c>
      <c r="S88" s="20">
        <v>4.4969512195121997</v>
      </c>
      <c r="T88" s="12">
        <v>142.5</v>
      </c>
      <c r="U88" s="14">
        <f t="shared" si="61"/>
        <v>142.5</v>
      </c>
      <c r="V88" s="20">
        <v>3.3684210526315872</v>
      </c>
      <c r="W88" s="12">
        <v>157.30000000000001</v>
      </c>
      <c r="X88" s="14">
        <f t="shared" si="62"/>
        <v>175</v>
      </c>
      <c r="Y88" s="20">
        <v>3.4329307056579639</v>
      </c>
      <c r="Z88" s="12">
        <v>141.1</v>
      </c>
      <c r="AA88" s="14">
        <f t="shared" si="63"/>
        <v>140.86666666666667</v>
      </c>
      <c r="AB88" s="20">
        <v>6.4493267186392593</v>
      </c>
      <c r="AC88" s="12">
        <v>113.2</v>
      </c>
      <c r="AD88" s="14">
        <f t="shared" si="64"/>
        <v>113.63333333333333</v>
      </c>
      <c r="AE88" s="20">
        <v>5.8303886925795005</v>
      </c>
      <c r="AF88" s="12">
        <v>153.19999999999999</v>
      </c>
      <c r="AG88" s="14">
        <f t="shared" si="65"/>
        <v>152.03333333333333</v>
      </c>
      <c r="AH88" s="20">
        <v>3.5900783289817237</v>
      </c>
      <c r="AI88" s="12">
        <v>136.69999999999999</v>
      </c>
      <c r="AJ88" s="14">
        <f t="shared" si="66"/>
        <v>136.43333333333334</v>
      </c>
      <c r="AK88" s="20">
        <v>1.8288222384784201</v>
      </c>
      <c r="AL88" s="12">
        <v>159.6</v>
      </c>
      <c r="AM88" s="14">
        <f t="shared" si="67"/>
        <v>159.1</v>
      </c>
      <c r="AN88" s="20">
        <v>0</v>
      </c>
      <c r="AO88" s="12">
        <v>148.9</v>
      </c>
      <c r="AP88" s="14">
        <f t="shared" si="68"/>
        <v>150.96666666666667</v>
      </c>
      <c r="AQ88" s="20">
        <v>0.80591000671590907</v>
      </c>
      <c r="AR88" s="12">
        <v>171.2</v>
      </c>
      <c r="AS88" s="14">
        <f t="shared" si="69"/>
        <v>170.16666666666666</v>
      </c>
      <c r="AT88" s="20">
        <v>-0.73014018691588789</v>
      </c>
      <c r="AU88" s="12">
        <v>151.19999999999999</v>
      </c>
      <c r="AV88" s="14">
        <f t="shared" si="70"/>
        <v>150.83333333333334</v>
      </c>
      <c r="AW88" s="20">
        <v>1.3227513227513228</v>
      </c>
      <c r="AX88" s="12">
        <v>141.9</v>
      </c>
      <c r="AY88" s="14">
        <f t="shared" si="71"/>
        <v>141.70000000000002</v>
      </c>
      <c r="AZ88" s="20">
        <v>3.9816772374911951</v>
      </c>
      <c r="BA88" s="12">
        <v>149.80000000000001</v>
      </c>
      <c r="BB88" s="14">
        <f t="shared" si="72"/>
        <v>149.5</v>
      </c>
      <c r="BC88" s="20">
        <v>1.7356475300400496</v>
      </c>
      <c r="BD88" s="11" t="s">
        <v>129</v>
      </c>
      <c r="BE88" s="11">
        <v>154.5</v>
      </c>
      <c r="BF88" s="14">
        <f t="shared" si="73"/>
        <v>154.4</v>
      </c>
      <c r="BG88" s="20">
        <v>0.71197411003235878</v>
      </c>
      <c r="BH88" s="12">
        <v>148.9</v>
      </c>
      <c r="BI88" s="14">
        <f t="shared" si="74"/>
        <v>146.89999999999998</v>
      </c>
      <c r="BJ88" s="20">
        <v>-0.33579583613163194</v>
      </c>
      <c r="BK88" s="12">
        <v>146.4</v>
      </c>
      <c r="BL88" s="14">
        <f t="shared" si="75"/>
        <v>146.33333333333334</v>
      </c>
      <c r="BM88" s="20">
        <v>3.5860655737704916</v>
      </c>
      <c r="BN88" s="12">
        <v>152.30000000000001</v>
      </c>
      <c r="BO88" s="14">
        <f t="shared" si="76"/>
        <v>151.73333333333332</v>
      </c>
      <c r="BP88" s="20">
        <v>1.3131976362442546</v>
      </c>
      <c r="BQ88" s="12">
        <v>129.9</v>
      </c>
      <c r="BR88" s="14">
        <f t="shared" si="77"/>
        <v>130.36666666666667</v>
      </c>
      <c r="BS88" s="20">
        <v>4.6189376443418011</v>
      </c>
      <c r="BT88" s="12">
        <v>143.69999999999999</v>
      </c>
      <c r="BU88" s="14">
        <f t="shared" si="78"/>
        <v>143.23333333333332</v>
      </c>
      <c r="BV88" s="20">
        <v>4.9408489909533913</v>
      </c>
      <c r="BW88" s="12">
        <v>156.1</v>
      </c>
      <c r="BX88" s="14">
        <f t="shared" si="79"/>
        <v>156.13333333333333</v>
      </c>
      <c r="BY88" s="20">
        <v>3.4913516976297352</v>
      </c>
      <c r="BZ88" s="12">
        <v>145.19999999999999</v>
      </c>
      <c r="CA88" s="14">
        <f t="shared" si="80"/>
        <v>143.63333333333335</v>
      </c>
      <c r="CB88" s="20">
        <v>-0.65426997245178287</v>
      </c>
      <c r="CC88" s="12">
        <v>143.80000000000001</v>
      </c>
      <c r="CD88" s="14">
        <f t="shared" si="81"/>
        <v>143.6</v>
      </c>
      <c r="CE88" s="20">
        <v>3.2684283727399088</v>
      </c>
      <c r="CF88" s="12">
        <v>148.6</v>
      </c>
      <c r="CG88" s="14">
        <f t="shared" si="82"/>
        <v>149.29999999999998</v>
      </c>
      <c r="CH88" s="27">
        <v>1.0094212651413381</v>
      </c>
    </row>
    <row r="89" spans="1:86" x14ac:dyDescent="0.3">
      <c r="A89" s="11" t="s">
        <v>35</v>
      </c>
      <c r="B89" s="12">
        <v>2020</v>
      </c>
      <c r="C89" s="11" t="s">
        <v>39</v>
      </c>
      <c r="D89" s="11">
        <f t="shared" si="55"/>
        <v>4</v>
      </c>
      <c r="E89" s="12">
        <v>148.69999999999999</v>
      </c>
      <c r="F89" s="14">
        <f t="shared" si="56"/>
        <v>146.19999999999999</v>
      </c>
      <c r="G89" s="32">
        <v>-1.9502353732346858</v>
      </c>
      <c r="H89" s="12"/>
      <c r="I89" s="14">
        <f t="shared" si="57"/>
        <v>167.25</v>
      </c>
      <c r="J89" s="20">
        <v>-0.26905829596411879</v>
      </c>
      <c r="K89" s="12">
        <v>148.80000000000001</v>
      </c>
      <c r="L89" s="14">
        <f t="shared" si="58"/>
        <v>149.56666666666666</v>
      </c>
      <c r="M89" s="20">
        <v>-1.0416666666666743</v>
      </c>
      <c r="N89" s="12">
        <v>155.6</v>
      </c>
      <c r="O89" s="14">
        <f t="shared" si="59"/>
        <v>152.63333333333333</v>
      </c>
      <c r="P89" s="20">
        <v>-1.2532133676092654</v>
      </c>
      <c r="Q89" s="12">
        <v>135.1</v>
      </c>
      <c r="R89" s="14">
        <f t="shared" si="60"/>
        <v>132.56666666666669</v>
      </c>
      <c r="S89" s="20">
        <v>7.4019245003696763E-2</v>
      </c>
      <c r="T89" s="12">
        <v>149.9</v>
      </c>
      <c r="U89" s="14">
        <f t="shared" si="61"/>
        <v>144.73333333333335</v>
      </c>
      <c r="V89" s="20">
        <v>-3.569046030687121</v>
      </c>
      <c r="W89" s="12">
        <v>168.6</v>
      </c>
      <c r="X89" s="14">
        <f t="shared" si="62"/>
        <v>165.53333333333333</v>
      </c>
      <c r="Y89" s="20">
        <v>-6.583629893238431</v>
      </c>
      <c r="Z89" s="12">
        <v>150.4</v>
      </c>
      <c r="AA89" s="14">
        <f t="shared" si="63"/>
        <v>144.20000000000002</v>
      </c>
      <c r="AB89" s="20">
        <v>-2.9255319148936207</v>
      </c>
      <c r="AC89" s="12">
        <v>120.3</v>
      </c>
      <c r="AD89" s="14">
        <f t="shared" si="64"/>
        <v>115.7</v>
      </c>
      <c r="AE89" s="20">
        <v>-3.408146300914388</v>
      </c>
      <c r="AF89" s="12">
        <v>157.1</v>
      </c>
      <c r="AG89" s="14">
        <f t="shared" si="65"/>
        <v>154.1</v>
      </c>
      <c r="AH89" s="20">
        <v>-0.47740292807129214</v>
      </c>
      <c r="AI89" s="12">
        <v>136.80000000000001</v>
      </c>
      <c r="AJ89" s="14">
        <f t="shared" si="66"/>
        <v>136.66666666666666</v>
      </c>
      <c r="AK89" s="20">
        <v>2.0833333333333082</v>
      </c>
      <c r="AL89" s="12"/>
      <c r="AM89" s="14">
        <f t="shared" si="67"/>
        <v>159.35</v>
      </c>
      <c r="AN89" s="20">
        <v>0.40790712268591511</v>
      </c>
      <c r="AO89" s="12">
        <v>151.4</v>
      </c>
      <c r="AP89" s="14">
        <f t="shared" si="68"/>
        <v>150.26666666666665</v>
      </c>
      <c r="AQ89" s="20">
        <v>-1.4861294583883939</v>
      </c>
      <c r="AR89" s="12"/>
      <c r="AS89" s="14">
        <f t="shared" si="69"/>
        <v>170.64999999999998</v>
      </c>
      <c r="AT89" s="20">
        <v>-8.7899208907106521E-2</v>
      </c>
      <c r="AU89" s="12"/>
      <c r="AV89" s="14">
        <f t="shared" si="70"/>
        <v>151</v>
      </c>
      <c r="AW89" s="20">
        <v>1.5894039735099377</v>
      </c>
      <c r="AX89" s="12"/>
      <c r="AY89" s="14">
        <f t="shared" si="71"/>
        <v>141.80000000000001</v>
      </c>
      <c r="AZ89" s="20">
        <v>4.0902679830747406</v>
      </c>
      <c r="BA89" s="12"/>
      <c r="BB89" s="14">
        <f t="shared" si="72"/>
        <v>149.65</v>
      </c>
      <c r="BC89" s="20">
        <v>1.9044437019712626</v>
      </c>
      <c r="BD89" s="11" t="s">
        <v>130</v>
      </c>
      <c r="BE89" s="11">
        <v>155.6</v>
      </c>
      <c r="BF89" s="14">
        <f t="shared" si="73"/>
        <v>154.96666666666667</v>
      </c>
      <c r="BG89" s="20">
        <v>-0.35347043701798392</v>
      </c>
      <c r="BH89" s="12">
        <v>144.1</v>
      </c>
      <c r="BI89" s="14">
        <f t="shared" si="74"/>
        <v>146.73333333333335</v>
      </c>
      <c r="BJ89" s="20">
        <v>4.7189451769604522</v>
      </c>
      <c r="BK89" s="12"/>
      <c r="BL89" s="14">
        <f t="shared" si="75"/>
        <v>146.4</v>
      </c>
      <c r="BM89" s="20">
        <v>3.4836065573770454</v>
      </c>
      <c r="BN89" s="12">
        <v>150.69999999999999</v>
      </c>
      <c r="BO89" s="14">
        <f t="shared" si="76"/>
        <v>151.56666666666666</v>
      </c>
      <c r="BP89" s="20">
        <v>3.1851360318513682</v>
      </c>
      <c r="BQ89" s="12"/>
      <c r="BR89" s="14">
        <f t="shared" si="77"/>
        <v>130.10000000000002</v>
      </c>
      <c r="BS89" s="20">
        <v>4.3812451960030652</v>
      </c>
      <c r="BT89" s="12"/>
      <c r="BU89" s="14">
        <f t="shared" si="78"/>
        <v>143.44999999999999</v>
      </c>
      <c r="BV89" s="20">
        <v>5.4025792959219245</v>
      </c>
      <c r="BW89" s="12"/>
      <c r="BX89" s="14">
        <f t="shared" si="79"/>
        <v>156.14999999999998</v>
      </c>
      <c r="BY89" s="20">
        <v>3.2340698046750003</v>
      </c>
      <c r="BZ89" s="12"/>
      <c r="CA89" s="14">
        <f t="shared" si="80"/>
        <v>144.30000000000001</v>
      </c>
      <c r="CB89" s="20">
        <v>0.55440055440054248</v>
      </c>
      <c r="CC89" s="12"/>
      <c r="CD89" s="14">
        <f t="shared" si="81"/>
        <v>143.69999999999999</v>
      </c>
      <c r="CE89" s="20">
        <v>3.4098816979819113</v>
      </c>
      <c r="CF89" s="12"/>
      <c r="CG89" s="14">
        <f t="shared" si="82"/>
        <v>148.85</v>
      </c>
      <c r="CH89" s="27">
        <v>0.63822640241855366</v>
      </c>
    </row>
    <row r="90" spans="1:86" x14ac:dyDescent="0.3">
      <c r="A90" s="11" t="s">
        <v>35</v>
      </c>
      <c r="B90" s="12">
        <v>2020</v>
      </c>
      <c r="C90" s="11" t="s">
        <v>41</v>
      </c>
      <c r="D90" s="11">
        <f t="shared" si="55"/>
        <v>5</v>
      </c>
      <c r="E90" s="12"/>
      <c r="F90" s="14">
        <f t="shared" si="56"/>
        <v>146.89999999999998</v>
      </c>
      <c r="G90" s="32">
        <v>0.8849557522123972</v>
      </c>
      <c r="H90" s="12"/>
      <c r="I90" s="14">
        <f t="shared" si="57"/>
        <v>167</v>
      </c>
      <c r="J90" s="20">
        <v>13.952095808383241</v>
      </c>
      <c r="K90" s="12"/>
      <c r="L90" s="14">
        <f t="shared" si="58"/>
        <v>148.44999999999999</v>
      </c>
      <c r="M90" s="20">
        <v>0.63994610980129141</v>
      </c>
      <c r="N90" s="12"/>
      <c r="O90" s="14">
        <f t="shared" si="59"/>
        <v>153.55000000000001</v>
      </c>
      <c r="P90" s="20">
        <v>-0.16281341582546402</v>
      </c>
      <c r="Q90" s="12"/>
      <c r="R90" s="14">
        <f t="shared" si="60"/>
        <v>133.14999999999998</v>
      </c>
      <c r="S90" s="20">
        <v>3.7927149831017739</v>
      </c>
      <c r="T90" s="12"/>
      <c r="U90" s="14">
        <f t="shared" si="61"/>
        <v>146.19999999999999</v>
      </c>
      <c r="V90" s="20">
        <v>-2.0519835841313272</v>
      </c>
      <c r="W90" s="12"/>
      <c r="X90" s="14">
        <f t="shared" si="62"/>
        <v>162.94999999999999</v>
      </c>
      <c r="Y90" s="20">
        <v>-8.6222767720159474</v>
      </c>
      <c r="Z90" s="12"/>
      <c r="AA90" s="14">
        <f t="shared" si="63"/>
        <v>145.75</v>
      </c>
      <c r="AB90" s="20">
        <v>3.1217838765008654</v>
      </c>
      <c r="AC90" s="12"/>
      <c r="AD90" s="14">
        <f t="shared" si="64"/>
        <v>116.75</v>
      </c>
      <c r="AE90" s="20">
        <v>-3.0406852248393981</v>
      </c>
      <c r="AF90" s="12"/>
      <c r="AG90" s="14">
        <f t="shared" si="65"/>
        <v>155.14999999999998</v>
      </c>
      <c r="AH90" s="20">
        <v>2.9970995810506187</v>
      </c>
      <c r="AI90" s="12"/>
      <c r="AJ90" s="14">
        <f t="shared" si="66"/>
        <v>136.75</v>
      </c>
      <c r="AK90" s="20">
        <v>3.9122486288848219</v>
      </c>
      <c r="AL90" s="12"/>
      <c r="AM90" s="14">
        <f t="shared" si="67"/>
        <v>159.6</v>
      </c>
      <c r="AN90" s="20">
        <v>1.3784461152882312</v>
      </c>
      <c r="AO90" s="12"/>
      <c r="AP90" s="14">
        <f t="shared" si="68"/>
        <v>150.15</v>
      </c>
      <c r="AQ90" s="20">
        <v>1.4319014319014356</v>
      </c>
      <c r="AR90" s="12"/>
      <c r="AS90" s="14">
        <f t="shared" si="69"/>
        <v>171.2</v>
      </c>
      <c r="AT90" s="20">
        <v>6.5420560747663652</v>
      </c>
      <c r="AU90" s="12"/>
      <c r="AV90" s="14">
        <f t="shared" si="70"/>
        <v>151.19999999999999</v>
      </c>
      <c r="AW90" s="20">
        <v>2.3148148148148149</v>
      </c>
      <c r="AX90" s="12"/>
      <c r="AY90" s="14">
        <f t="shared" si="71"/>
        <v>141.9</v>
      </c>
      <c r="AZ90" s="20">
        <v>5.7082452431289603</v>
      </c>
      <c r="BA90" s="12"/>
      <c r="BB90" s="14">
        <f t="shared" si="72"/>
        <v>149.80000000000001</v>
      </c>
      <c r="BC90" s="20">
        <v>2.8704939919893073</v>
      </c>
      <c r="BD90" s="11" t="s">
        <v>32</v>
      </c>
      <c r="BE90" s="11"/>
      <c r="BF90" s="14">
        <f t="shared" si="73"/>
        <v>155.05000000000001</v>
      </c>
      <c r="BG90" s="20">
        <v>-0.22573363431152704</v>
      </c>
      <c r="BH90" s="12"/>
      <c r="BI90" s="14">
        <f t="shared" si="74"/>
        <v>146.5</v>
      </c>
      <c r="BJ90" s="20">
        <v>-1.0921501706484604</v>
      </c>
      <c r="BK90" s="12"/>
      <c r="BL90" s="14">
        <f t="shared" si="75"/>
        <v>146.4</v>
      </c>
      <c r="BM90" s="20">
        <v>3.6202185792349608</v>
      </c>
      <c r="BN90" s="12"/>
      <c r="BO90" s="14">
        <f t="shared" si="76"/>
        <v>151.5</v>
      </c>
      <c r="BP90" s="20">
        <v>4.4224422442244151</v>
      </c>
      <c r="BQ90" s="12"/>
      <c r="BR90" s="14">
        <f t="shared" si="77"/>
        <v>129.9</v>
      </c>
      <c r="BS90" s="20">
        <v>8.8529638183217845</v>
      </c>
      <c r="BT90" s="12"/>
      <c r="BU90" s="14">
        <f t="shared" si="78"/>
        <v>143.69999999999999</v>
      </c>
      <c r="BV90" s="20">
        <v>6.6109951287404325</v>
      </c>
      <c r="BW90" s="12"/>
      <c r="BX90" s="14">
        <f t="shared" si="79"/>
        <v>156.1</v>
      </c>
      <c r="BY90" s="20">
        <v>3.6515054452274294</v>
      </c>
      <c r="BZ90" s="12"/>
      <c r="CA90" s="14">
        <f t="shared" si="80"/>
        <v>145.19999999999999</v>
      </c>
      <c r="CB90" s="20">
        <v>4.1322314049586781</v>
      </c>
      <c r="CC90" s="12"/>
      <c r="CD90" s="14">
        <f t="shared" si="81"/>
        <v>143.80000000000001</v>
      </c>
      <c r="CE90" s="20">
        <v>5.4937413073713328</v>
      </c>
      <c r="CF90" s="12"/>
      <c r="CG90" s="14">
        <f t="shared" si="82"/>
        <v>148.6</v>
      </c>
      <c r="CH90" s="27">
        <v>2.7590847913862682</v>
      </c>
    </row>
    <row r="91" spans="1:86" x14ac:dyDescent="0.3">
      <c r="A91" s="11" t="s">
        <v>35</v>
      </c>
      <c r="B91" s="12">
        <v>2020</v>
      </c>
      <c r="C91" s="11" t="s">
        <v>42</v>
      </c>
      <c r="D91" s="11">
        <f t="shared" si="55"/>
        <v>6</v>
      </c>
      <c r="E91" s="12">
        <v>149.6</v>
      </c>
      <c r="F91" s="14">
        <f t="shared" si="56"/>
        <v>149.14999999999998</v>
      </c>
      <c r="G91" s="32">
        <v>-0.93582887700535156</v>
      </c>
      <c r="H91" s="12">
        <v>192.7</v>
      </c>
      <c r="I91" s="14">
        <f t="shared" si="57"/>
        <v>192.7</v>
      </c>
      <c r="J91" s="20">
        <v>-1.2454592631032575</v>
      </c>
      <c r="K91" s="12">
        <v>151.4</v>
      </c>
      <c r="L91" s="14">
        <f t="shared" si="58"/>
        <v>150.10000000000002</v>
      </c>
      <c r="M91" s="20">
        <v>-1.3210039630118888</v>
      </c>
      <c r="N91" s="12">
        <v>153.30000000000001</v>
      </c>
      <c r="O91" s="14">
        <f t="shared" si="59"/>
        <v>154.44999999999999</v>
      </c>
      <c r="P91" s="20">
        <v>0</v>
      </c>
      <c r="Q91" s="12">
        <v>136.30000000000001</v>
      </c>
      <c r="R91" s="14">
        <f t="shared" si="60"/>
        <v>135.69999999999999</v>
      </c>
      <c r="S91" s="20">
        <v>1.3939838591342459</v>
      </c>
      <c r="T91" s="12">
        <v>147.19999999999999</v>
      </c>
      <c r="U91" s="14">
        <f t="shared" si="61"/>
        <v>148.55000000000001</v>
      </c>
      <c r="V91" s="20">
        <v>-2.7173913043478262</v>
      </c>
      <c r="W91" s="12">
        <v>156.5</v>
      </c>
      <c r="X91" s="14">
        <f t="shared" si="62"/>
        <v>162.55000000000001</v>
      </c>
      <c r="Y91" s="20">
        <v>-4.8562300319488783</v>
      </c>
      <c r="Z91" s="12">
        <v>150.9</v>
      </c>
      <c r="AA91" s="14">
        <f t="shared" si="63"/>
        <v>150.65</v>
      </c>
      <c r="AB91" s="20">
        <v>-0.3976143141153044</v>
      </c>
      <c r="AC91" s="12">
        <v>114.2</v>
      </c>
      <c r="AD91" s="14">
        <f t="shared" si="64"/>
        <v>117.25</v>
      </c>
      <c r="AE91" s="20">
        <v>-0.87565674255691772</v>
      </c>
      <c r="AF91" s="12">
        <v>159.5</v>
      </c>
      <c r="AG91" s="14">
        <f t="shared" si="65"/>
        <v>158.30000000000001</v>
      </c>
      <c r="AH91" s="20">
        <v>0.18808777429467799</v>
      </c>
      <c r="AI91" s="12">
        <v>139.4</v>
      </c>
      <c r="AJ91" s="14">
        <f t="shared" si="66"/>
        <v>138.10000000000002</v>
      </c>
      <c r="AK91" s="20">
        <v>1.9368723098995615</v>
      </c>
      <c r="AL91" s="12">
        <v>161.80000000000001</v>
      </c>
      <c r="AM91" s="14">
        <f t="shared" si="67"/>
        <v>161.80000000000001</v>
      </c>
      <c r="AN91" s="20">
        <v>0</v>
      </c>
      <c r="AO91" s="12">
        <v>154</v>
      </c>
      <c r="AP91" s="14">
        <f t="shared" si="68"/>
        <v>152.69999999999999</v>
      </c>
      <c r="AQ91" s="20">
        <v>-1.1038961038960964</v>
      </c>
      <c r="AR91" s="12">
        <v>183.5</v>
      </c>
      <c r="AS91" s="14">
        <f t="shared" si="69"/>
        <v>183.5</v>
      </c>
      <c r="AT91" s="20">
        <v>-0.59945504087193147</v>
      </c>
      <c r="AU91" s="12">
        <v>152.5</v>
      </c>
      <c r="AV91" s="14">
        <f t="shared" si="70"/>
        <v>152.5</v>
      </c>
      <c r="AW91" s="20">
        <v>1.4426229508196646</v>
      </c>
      <c r="AX91" s="12">
        <v>144.4</v>
      </c>
      <c r="AY91" s="14">
        <f t="shared" si="71"/>
        <v>144.4</v>
      </c>
      <c r="AZ91" s="20">
        <v>3.8781163434903001</v>
      </c>
      <c r="BA91" s="12">
        <v>151.4</v>
      </c>
      <c r="BB91" s="14">
        <f t="shared" si="72"/>
        <v>151.4</v>
      </c>
      <c r="BC91" s="20">
        <v>1.7833553500660424</v>
      </c>
      <c r="BD91" s="11" t="s">
        <v>131</v>
      </c>
      <c r="BE91" s="11">
        <v>154.69999999999999</v>
      </c>
      <c r="BF91" s="14">
        <f t="shared" si="73"/>
        <v>155.14999999999998</v>
      </c>
      <c r="BG91" s="20">
        <v>0</v>
      </c>
      <c r="BH91" s="12">
        <v>141.9</v>
      </c>
      <c r="BI91" s="14">
        <f t="shared" si="74"/>
        <v>143</v>
      </c>
      <c r="BJ91" s="20">
        <v>2.1141649048625792</v>
      </c>
      <c r="BK91" s="12">
        <v>146.4</v>
      </c>
      <c r="BL91" s="14">
        <f t="shared" si="75"/>
        <v>146.4</v>
      </c>
      <c r="BM91" s="20">
        <v>3.6202185792349608</v>
      </c>
      <c r="BN91" s="12">
        <v>154.4</v>
      </c>
      <c r="BO91" s="14">
        <f t="shared" si="76"/>
        <v>152.55000000000001</v>
      </c>
      <c r="BP91" s="20">
        <v>2.4611398963730458</v>
      </c>
      <c r="BQ91" s="12">
        <v>135</v>
      </c>
      <c r="BR91" s="14">
        <f t="shared" si="77"/>
        <v>135</v>
      </c>
      <c r="BS91" s="20">
        <v>4.7407407407407449</v>
      </c>
      <c r="BT91" s="12">
        <v>148.30000000000001</v>
      </c>
      <c r="BU91" s="14">
        <f t="shared" si="78"/>
        <v>148.30000000000001</v>
      </c>
      <c r="BV91" s="20">
        <v>3.3041132838840035</v>
      </c>
      <c r="BW91" s="12">
        <v>156.4</v>
      </c>
      <c r="BX91" s="14">
        <f t="shared" si="79"/>
        <v>156.4</v>
      </c>
      <c r="BY91" s="20">
        <v>3.4526854219948881</v>
      </c>
      <c r="BZ91" s="12">
        <v>151.6</v>
      </c>
      <c r="CA91" s="14">
        <f t="shared" si="80"/>
        <v>151.6</v>
      </c>
      <c r="CB91" s="20">
        <v>-0.2638522427440671</v>
      </c>
      <c r="CC91" s="12">
        <v>147</v>
      </c>
      <c r="CD91" s="14">
        <f t="shared" si="81"/>
        <v>147</v>
      </c>
      <c r="CE91" s="20">
        <v>3.1972789115646183</v>
      </c>
      <c r="CF91" s="12">
        <v>151.80000000000001</v>
      </c>
      <c r="CG91" s="14">
        <f t="shared" si="82"/>
        <v>151.80000000000001</v>
      </c>
      <c r="CH91" s="27">
        <v>0.59288537549405607</v>
      </c>
    </row>
    <row r="92" spans="1:86" x14ac:dyDescent="0.3">
      <c r="A92" s="11" t="s">
        <v>35</v>
      </c>
      <c r="B92" s="12">
        <v>2020</v>
      </c>
      <c r="C92" s="11" t="s">
        <v>44</v>
      </c>
      <c r="D92" s="11">
        <f t="shared" si="55"/>
        <v>7</v>
      </c>
      <c r="E92" s="12">
        <v>149.6</v>
      </c>
      <c r="F92" s="14">
        <f t="shared" si="56"/>
        <v>149.6</v>
      </c>
      <c r="G92" s="32">
        <v>-1.3368983957219251</v>
      </c>
      <c r="H92" s="12">
        <v>192.7</v>
      </c>
      <c r="I92" s="14">
        <f t="shared" si="57"/>
        <v>192.7</v>
      </c>
      <c r="J92" s="20">
        <v>-2.8541774779449924</v>
      </c>
      <c r="K92" s="12">
        <v>151.4</v>
      </c>
      <c r="L92" s="14">
        <f t="shared" si="58"/>
        <v>151.4</v>
      </c>
      <c r="M92" s="20">
        <v>-1.9815059445178336</v>
      </c>
      <c r="N92" s="12">
        <v>153.30000000000001</v>
      </c>
      <c r="O92" s="14">
        <f t="shared" si="59"/>
        <v>153.30000000000001</v>
      </c>
      <c r="P92" s="20">
        <v>0</v>
      </c>
      <c r="Q92" s="12">
        <v>136.30000000000001</v>
      </c>
      <c r="R92" s="14">
        <f t="shared" si="60"/>
        <v>136.30000000000001</v>
      </c>
      <c r="S92" s="20">
        <v>2.5678650036683783</v>
      </c>
      <c r="T92" s="12">
        <v>147.19999999999999</v>
      </c>
      <c r="U92" s="14">
        <f t="shared" si="61"/>
        <v>147.19999999999999</v>
      </c>
      <c r="V92" s="20">
        <v>-0.20380434782607537</v>
      </c>
      <c r="W92" s="12">
        <v>156.5</v>
      </c>
      <c r="X92" s="14">
        <f t="shared" si="62"/>
        <v>156.5</v>
      </c>
      <c r="Y92" s="20">
        <v>9.2651757188498394</v>
      </c>
      <c r="Z92" s="12">
        <v>150.9</v>
      </c>
      <c r="AA92" s="14">
        <f t="shared" si="63"/>
        <v>150.9</v>
      </c>
      <c r="AB92" s="20">
        <v>-0.6626905235255135</v>
      </c>
      <c r="AC92" s="12">
        <v>114.2</v>
      </c>
      <c r="AD92" s="14">
        <f t="shared" si="64"/>
        <v>114.2</v>
      </c>
      <c r="AE92" s="20">
        <v>0</v>
      </c>
      <c r="AF92" s="12">
        <v>159.5</v>
      </c>
      <c r="AG92" s="14">
        <f t="shared" si="65"/>
        <v>159.5</v>
      </c>
      <c r="AH92" s="20">
        <v>0.31347962382445138</v>
      </c>
      <c r="AI92" s="12">
        <v>139.4</v>
      </c>
      <c r="AJ92" s="14">
        <f t="shared" si="66"/>
        <v>139.4</v>
      </c>
      <c r="AK92" s="20">
        <v>2.9411764705882311</v>
      </c>
      <c r="AL92" s="12">
        <v>161.80000000000001</v>
      </c>
      <c r="AM92" s="14">
        <f t="shared" si="67"/>
        <v>161.80000000000001</v>
      </c>
      <c r="AN92" s="20">
        <v>-0.1854140914709588</v>
      </c>
      <c r="AO92" s="12">
        <v>154</v>
      </c>
      <c r="AP92" s="14">
        <f t="shared" si="68"/>
        <v>154</v>
      </c>
      <c r="AQ92" s="20">
        <v>0.84415584415585154</v>
      </c>
      <c r="AR92" s="12">
        <v>183.5</v>
      </c>
      <c r="AS92" s="14">
        <f t="shared" si="69"/>
        <v>183.5</v>
      </c>
      <c r="AT92" s="20">
        <v>-1.4168937329700242</v>
      </c>
      <c r="AU92" s="12">
        <v>152.5</v>
      </c>
      <c r="AV92" s="14">
        <f t="shared" si="70"/>
        <v>152.5</v>
      </c>
      <c r="AW92" s="20">
        <v>1.7049180327868816</v>
      </c>
      <c r="AX92" s="12">
        <v>144.4</v>
      </c>
      <c r="AY92" s="14">
        <f t="shared" si="71"/>
        <v>144.4</v>
      </c>
      <c r="AZ92" s="20">
        <v>3.3933518005540204</v>
      </c>
      <c r="BA92" s="12">
        <v>151.4</v>
      </c>
      <c r="BB92" s="14">
        <f t="shared" si="72"/>
        <v>151.4</v>
      </c>
      <c r="BC92" s="20">
        <v>1.915455746367243</v>
      </c>
      <c r="BD92" s="11" t="s">
        <v>131</v>
      </c>
      <c r="BE92" s="11">
        <v>154.69999999999999</v>
      </c>
      <c r="BF92" s="14">
        <f t="shared" si="73"/>
        <v>154.69999999999999</v>
      </c>
      <c r="BG92" s="20">
        <v>0.51712992889464215</v>
      </c>
      <c r="BH92" s="12">
        <v>141.9</v>
      </c>
      <c r="BI92" s="14">
        <f t="shared" si="74"/>
        <v>141.9</v>
      </c>
      <c r="BJ92" s="20">
        <v>2.7484143763213571</v>
      </c>
      <c r="BK92" s="12">
        <v>146.4</v>
      </c>
      <c r="BL92" s="14">
        <f t="shared" si="75"/>
        <v>146.4</v>
      </c>
      <c r="BM92" s="20">
        <v>3.7568306010928962</v>
      </c>
      <c r="BN92" s="12">
        <v>154.4</v>
      </c>
      <c r="BO92" s="14">
        <f t="shared" si="76"/>
        <v>154.4</v>
      </c>
      <c r="BP92" s="20">
        <v>2.8497409326424905</v>
      </c>
      <c r="BQ92" s="12">
        <v>135</v>
      </c>
      <c r="BR92" s="14">
        <f t="shared" si="77"/>
        <v>135</v>
      </c>
      <c r="BS92" s="20">
        <v>6.3703703703703667</v>
      </c>
      <c r="BT92" s="12">
        <v>148.30000000000001</v>
      </c>
      <c r="BU92" s="14">
        <f t="shared" si="78"/>
        <v>148.30000000000001</v>
      </c>
      <c r="BV92" s="20">
        <v>2.6298044504382849</v>
      </c>
      <c r="BW92" s="12">
        <v>156.4</v>
      </c>
      <c r="BX92" s="14">
        <f t="shared" si="79"/>
        <v>156.4</v>
      </c>
      <c r="BY92" s="20">
        <v>4.0281329923273548</v>
      </c>
      <c r="BZ92" s="12">
        <v>151.6</v>
      </c>
      <c r="CA92" s="14">
        <f t="shared" si="80"/>
        <v>151.6</v>
      </c>
      <c r="CB92" s="20">
        <v>1.3192612137203166</v>
      </c>
      <c r="CC92" s="12">
        <v>147</v>
      </c>
      <c r="CD92" s="14">
        <f t="shared" si="81"/>
        <v>147</v>
      </c>
      <c r="CE92" s="20">
        <v>4.0816326530612246</v>
      </c>
      <c r="CF92" s="12">
        <v>151.80000000000001</v>
      </c>
      <c r="CG92" s="14">
        <f t="shared" si="82"/>
        <v>151.80000000000001</v>
      </c>
      <c r="CH92" s="27">
        <v>1.9104084321475474</v>
      </c>
    </row>
    <row r="93" spans="1:86" x14ac:dyDescent="0.3">
      <c r="A93" s="11" t="s">
        <v>35</v>
      </c>
      <c r="B93" s="12">
        <v>2020</v>
      </c>
      <c r="C93" s="11" t="s">
        <v>46</v>
      </c>
      <c r="D93" s="11">
        <f t="shared" si="55"/>
        <v>8</v>
      </c>
      <c r="E93" s="12">
        <v>148.9</v>
      </c>
      <c r="F93" s="14">
        <f t="shared" si="56"/>
        <v>149.36666666666667</v>
      </c>
      <c r="G93" s="32">
        <v>-1.3431833445265278</v>
      </c>
      <c r="H93" s="12">
        <v>190.9</v>
      </c>
      <c r="I93" s="14">
        <f t="shared" si="57"/>
        <v>192.1</v>
      </c>
      <c r="J93" s="20">
        <v>-3.6668412781561028</v>
      </c>
      <c r="K93" s="12">
        <v>150.80000000000001</v>
      </c>
      <c r="L93" s="14">
        <f t="shared" si="58"/>
        <v>151.20000000000002</v>
      </c>
      <c r="M93" s="20">
        <v>-0.86206896551724888</v>
      </c>
      <c r="N93" s="12">
        <v>153.30000000000001</v>
      </c>
      <c r="O93" s="14">
        <f t="shared" si="59"/>
        <v>153.30000000000001</v>
      </c>
      <c r="P93" s="20">
        <v>6.523157208088344E-2</v>
      </c>
      <c r="Q93" s="12">
        <v>137.4</v>
      </c>
      <c r="R93" s="14">
        <f t="shared" si="60"/>
        <v>136.66666666666666</v>
      </c>
      <c r="S93" s="20">
        <v>2.1834061135371177</v>
      </c>
      <c r="T93" s="12">
        <v>150.4</v>
      </c>
      <c r="U93" s="14">
        <f t="shared" si="61"/>
        <v>148.26666666666665</v>
      </c>
      <c r="V93" s="20">
        <v>-2.2606382978723438</v>
      </c>
      <c r="W93" s="12">
        <v>178.1</v>
      </c>
      <c r="X93" s="14">
        <f t="shared" si="62"/>
        <v>163.70000000000002</v>
      </c>
      <c r="Y93" s="20">
        <v>0.3930376193150012</v>
      </c>
      <c r="Z93" s="12">
        <v>150.4</v>
      </c>
      <c r="AA93" s="14">
        <f t="shared" si="63"/>
        <v>150.73333333333335</v>
      </c>
      <c r="AB93" s="20">
        <v>-0.73138297872340041</v>
      </c>
      <c r="AC93" s="12">
        <v>115.1</v>
      </c>
      <c r="AD93" s="14">
        <f t="shared" si="64"/>
        <v>114.5</v>
      </c>
      <c r="AE93" s="20">
        <v>0</v>
      </c>
      <c r="AF93" s="12">
        <v>160</v>
      </c>
      <c r="AG93" s="14">
        <f t="shared" si="65"/>
        <v>159.66666666666666</v>
      </c>
      <c r="AH93" s="20">
        <v>0</v>
      </c>
      <c r="AI93" s="12">
        <v>140.6</v>
      </c>
      <c r="AJ93" s="14">
        <f t="shared" si="66"/>
        <v>139.79999999999998</v>
      </c>
      <c r="AK93" s="20">
        <v>3.4139402560455272</v>
      </c>
      <c r="AL93" s="12">
        <v>162.30000000000001</v>
      </c>
      <c r="AM93" s="14">
        <f t="shared" si="67"/>
        <v>161.96666666666667</v>
      </c>
      <c r="AN93" s="20">
        <v>-0.43130006161430495</v>
      </c>
      <c r="AO93" s="12">
        <v>157</v>
      </c>
      <c r="AP93" s="14">
        <f t="shared" si="68"/>
        <v>155</v>
      </c>
      <c r="AQ93" s="20">
        <v>-0.57324840764331575</v>
      </c>
      <c r="AR93" s="12">
        <v>182.6</v>
      </c>
      <c r="AS93" s="14">
        <f t="shared" si="69"/>
        <v>183.20000000000002</v>
      </c>
      <c r="AT93" s="20">
        <v>0.16429353778751993</v>
      </c>
      <c r="AU93" s="12">
        <v>153.1</v>
      </c>
      <c r="AV93" s="14">
        <f t="shared" si="70"/>
        <v>152.70000000000002</v>
      </c>
      <c r="AW93" s="20">
        <v>1.5022860875245012</v>
      </c>
      <c r="AX93" s="12">
        <v>143.4</v>
      </c>
      <c r="AY93" s="14">
        <f t="shared" si="71"/>
        <v>144.06666666666669</v>
      </c>
      <c r="AZ93" s="20">
        <v>4.5327754532775453</v>
      </c>
      <c r="BA93" s="12">
        <v>151.69999999999999</v>
      </c>
      <c r="BB93" s="14">
        <f t="shared" si="72"/>
        <v>151.5</v>
      </c>
      <c r="BC93" s="20">
        <v>1.9116677653263057</v>
      </c>
      <c r="BD93" s="11" t="s">
        <v>132</v>
      </c>
      <c r="BE93" s="11">
        <v>155.5</v>
      </c>
      <c r="BF93" s="14">
        <f t="shared" si="73"/>
        <v>154.96666666666667</v>
      </c>
      <c r="BG93" s="20">
        <v>0.51446945337621308</v>
      </c>
      <c r="BH93" s="12">
        <v>143</v>
      </c>
      <c r="BI93" s="14">
        <f t="shared" si="74"/>
        <v>142.26666666666668</v>
      </c>
      <c r="BJ93" s="20">
        <v>2.3776223776223815</v>
      </c>
      <c r="BK93" s="12">
        <v>148.4</v>
      </c>
      <c r="BL93" s="14">
        <f t="shared" si="75"/>
        <v>147.06666666666669</v>
      </c>
      <c r="BM93" s="20">
        <v>2.1563342318059222</v>
      </c>
      <c r="BN93" s="12">
        <v>155</v>
      </c>
      <c r="BO93" s="14">
        <f t="shared" si="76"/>
        <v>154.6</v>
      </c>
      <c r="BP93" s="20">
        <v>2.645161290322577</v>
      </c>
      <c r="BQ93" s="12">
        <v>138.5</v>
      </c>
      <c r="BR93" s="14">
        <f t="shared" si="77"/>
        <v>136.16666666666666</v>
      </c>
      <c r="BS93" s="20">
        <v>4.4043321299638949</v>
      </c>
      <c r="BT93" s="12">
        <v>146</v>
      </c>
      <c r="BU93" s="14">
        <f t="shared" si="78"/>
        <v>147.53333333333333</v>
      </c>
      <c r="BV93" s="20">
        <v>4.6575342465753504</v>
      </c>
      <c r="BW93" s="12">
        <v>158.5</v>
      </c>
      <c r="BX93" s="14">
        <f t="shared" si="79"/>
        <v>157.1</v>
      </c>
      <c r="BY93" s="20">
        <v>1.6403785488958953</v>
      </c>
      <c r="BZ93" s="12">
        <v>154.30000000000001</v>
      </c>
      <c r="CA93" s="14">
        <f t="shared" si="80"/>
        <v>152.5</v>
      </c>
      <c r="CB93" s="20">
        <v>2.009073233959815</v>
      </c>
      <c r="CC93" s="12">
        <v>149</v>
      </c>
      <c r="CD93" s="14">
        <f t="shared" si="81"/>
        <v>147.66666666666666</v>
      </c>
      <c r="CE93" s="20">
        <v>3.1543624161073751</v>
      </c>
      <c r="CF93" s="12">
        <v>153.9</v>
      </c>
      <c r="CG93" s="14">
        <f t="shared" si="82"/>
        <v>152.5</v>
      </c>
      <c r="CH93" s="27">
        <v>0.97465886939571145</v>
      </c>
    </row>
    <row r="94" spans="1:86" x14ac:dyDescent="0.3">
      <c r="A94" s="11" t="s">
        <v>35</v>
      </c>
      <c r="B94" s="12">
        <v>2020</v>
      </c>
      <c r="C94" s="11" t="s">
        <v>48</v>
      </c>
      <c r="D94" s="11">
        <f t="shared" si="55"/>
        <v>9</v>
      </c>
      <c r="E94" s="12">
        <v>148.4</v>
      </c>
      <c r="F94" s="14">
        <f t="shared" si="56"/>
        <v>148.96666666666667</v>
      </c>
      <c r="G94" s="32">
        <v>-1.6172506738544514</v>
      </c>
      <c r="H94" s="12">
        <v>187.1</v>
      </c>
      <c r="I94" s="14">
        <f t="shared" si="57"/>
        <v>190.23333333333335</v>
      </c>
      <c r="J94" s="20">
        <v>-0.4275788348476659</v>
      </c>
      <c r="K94" s="12">
        <v>152.5</v>
      </c>
      <c r="L94" s="14">
        <f t="shared" si="58"/>
        <v>151.56666666666669</v>
      </c>
      <c r="M94" s="20">
        <v>4.3934426229508121</v>
      </c>
      <c r="N94" s="12">
        <v>153.6</v>
      </c>
      <c r="O94" s="14">
        <f t="shared" si="59"/>
        <v>153.4</v>
      </c>
      <c r="P94" s="20">
        <v>0</v>
      </c>
      <c r="Q94" s="12">
        <v>138.19999999999999</v>
      </c>
      <c r="R94" s="14">
        <f t="shared" si="60"/>
        <v>137.30000000000001</v>
      </c>
      <c r="S94" s="20">
        <v>3.183791606367588</v>
      </c>
      <c r="T94" s="12">
        <v>150.9</v>
      </c>
      <c r="U94" s="14">
        <f t="shared" si="61"/>
        <v>149.5</v>
      </c>
      <c r="V94" s="20">
        <v>-2.4519549370444116</v>
      </c>
      <c r="W94" s="12">
        <v>186.7</v>
      </c>
      <c r="X94" s="14">
        <f t="shared" si="62"/>
        <v>173.76666666666665</v>
      </c>
      <c r="Y94" s="20">
        <v>7.4450990894483162</v>
      </c>
      <c r="Z94" s="12">
        <v>149.80000000000001</v>
      </c>
      <c r="AA94" s="14">
        <f t="shared" si="63"/>
        <v>150.36666666666667</v>
      </c>
      <c r="AB94" s="20">
        <v>0.33377837116154868</v>
      </c>
      <c r="AC94" s="12">
        <v>116.4</v>
      </c>
      <c r="AD94" s="14">
        <f t="shared" si="64"/>
        <v>115.23333333333335</v>
      </c>
      <c r="AE94" s="20">
        <v>-0.94501718213059138</v>
      </c>
      <c r="AF94" s="12">
        <v>160.30000000000001</v>
      </c>
      <c r="AG94" s="14">
        <f t="shared" si="65"/>
        <v>159.93333333333334</v>
      </c>
      <c r="AH94" s="20">
        <v>0.37429819089207378</v>
      </c>
      <c r="AI94" s="12">
        <v>142.19999999999999</v>
      </c>
      <c r="AJ94" s="14">
        <f t="shared" si="66"/>
        <v>140.73333333333332</v>
      </c>
      <c r="AK94" s="20">
        <v>3.656821378340378</v>
      </c>
      <c r="AL94" s="12">
        <v>162.9</v>
      </c>
      <c r="AM94" s="14">
        <f t="shared" si="67"/>
        <v>162.33333333333334</v>
      </c>
      <c r="AN94" s="20">
        <v>-0.61387354205033762</v>
      </c>
      <c r="AO94" s="12">
        <v>158</v>
      </c>
      <c r="AP94" s="14">
        <f t="shared" si="68"/>
        <v>156.33333333333334</v>
      </c>
      <c r="AQ94" s="20">
        <v>1.0126582278480976</v>
      </c>
      <c r="AR94" s="12">
        <v>184.4</v>
      </c>
      <c r="AS94" s="14">
        <f t="shared" si="69"/>
        <v>183.5</v>
      </c>
      <c r="AT94" s="20">
        <v>-0.92190889370933682</v>
      </c>
      <c r="AU94" s="12">
        <v>153.4</v>
      </c>
      <c r="AV94" s="14">
        <f t="shared" si="70"/>
        <v>153</v>
      </c>
      <c r="AW94" s="20">
        <v>1.4993481095175898</v>
      </c>
      <c r="AX94" s="12">
        <v>144.30000000000001</v>
      </c>
      <c r="AY94" s="14">
        <f t="shared" si="71"/>
        <v>144.03333333333333</v>
      </c>
      <c r="AZ94" s="20">
        <v>4.3659043659043535</v>
      </c>
      <c r="BA94" s="12">
        <v>152</v>
      </c>
      <c r="BB94" s="14">
        <f t="shared" si="72"/>
        <v>151.70000000000002</v>
      </c>
      <c r="BC94" s="20">
        <v>1.9736842105263157</v>
      </c>
      <c r="BD94" s="11" t="s">
        <v>133</v>
      </c>
      <c r="BE94" s="11">
        <v>156.30000000000001</v>
      </c>
      <c r="BF94" s="14">
        <f t="shared" si="73"/>
        <v>155.5</v>
      </c>
      <c r="BG94" s="20">
        <v>0.12795905310299974</v>
      </c>
      <c r="BH94" s="12">
        <v>142.9</v>
      </c>
      <c r="BI94" s="14">
        <f t="shared" si="74"/>
        <v>142.6</v>
      </c>
      <c r="BJ94" s="20">
        <v>2.7291812456263163</v>
      </c>
      <c r="BK94" s="12">
        <v>148.69999999999999</v>
      </c>
      <c r="BL94" s="14">
        <f t="shared" si="75"/>
        <v>147.83333333333334</v>
      </c>
      <c r="BM94" s="20">
        <v>2.2192333557498398</v>
      </c>
      <c r="BN94" s="12">
        <v>155.6</v>
      </c>
      <c r="BO94" s="14">
        <f t="shared" si="76"/>
        <v>155</v>
      </c>
      <c r="BP94" s="20">
        <v>2.5064267352185126</v>
      </c>
      <c r="BQ94" s="12">
        <v>139.6</v>
      </c>
      <c r="BR94" s="14">
        <f t="shared" si="77"/>
        <v>137.70000000000002</v>
      </c>
      <c r="BS94" s="20">
        <v>4.8710601719197788</v>
      </c>
      <c r="BT94" s="12">
        <v>146.6</v>
      </c>
      <c r="BU94" s="14">
        <f t="shared" si="78"/>
        <v>146.96666666666667</v>
      </c>
      <c r="BV94" s="20">
        <v>3.9563437926330227</v>
      </c>
      <c r="BW94" s="12">
        <v>157.5</v>
      </c>
      <c r="BX94" s="14">
        <f t="shared" si="79"/>
        <v>157.46666666666667</v>
      </c>
      <c r="BY94" s="20">
        <v>3.1746031746031744</v>
      </c>
      <c r="BZ94" s="12">
        <v>158.4</v>
      </c>
      <c r="CA94" s="14">
        <f t="shared" si="80"/>
        <v>154.76666666666665</v>
      </c>
      <c r="CB94" s="20">
        <v>-1.3888888888888995</v>
      </c>
      <c r="CC94" s="12">
        <v>150</v>
      </c>
      <c r="CD94" s="14">
        <f t="shared" si="81"/>
        <v>148.66666666666666</v>
      </c>
      <c r="CE94" s="20">
        <v>2.8666666666666742</v>
      </c>
      <c r="CF94" s="12">
        <v>154.69999999999999</v>
      </c>
      <c r="CG94" s="14">
        <f t="shared" si="82"/>
        <v>153.46666666666667</v>
      </c>
      <c r="CH94" s="27">
        <v>1.8099547511312291</v>
      </c>
    </row>
    <row r="95" spans="1:86" x14ac:dyDescent="0.3">
      <c r="A95" s="11" t="s">
        <v>35</v>
      </c>
      <c r="B95" s="12">
        <v>2020</v>
      </c>
      <c r="C95" s="11" t="s">
        <v>50</v>
      </c>
      <c r="D95" s="11">
        <f t="shared" si="55"/>
        <v>10</v>
      </c>
      <c r="E95" s="12">
        <v>147.5</v>
      </c>
      <c r="F95" s="14">
        <f t="shared" si="56"/>
        <v>148.26666666666668</v>
      </c>
      <c r="G95" s="32">
        <v>-1.4237288135593182</v>
      </c>
      <c r="H95" s="12">
        <v>188.9</v>
      </c>
      <c r="I95" s="14">
        <f t="shared" si="57"/>
        <v>188.96666666666667</v>
      </c>
      <c r="J95" s="20">
        <v>-0.15881418740074713</v>
      </c>
      <c r="K95" s="12">
        <v>161.4</v>
      </c>
      <c r="L95" s="14">
        <f t="shared" si="58"/>
        <v>154.9</v>
      </c>
      <c r="M95" s="20">
        <v>6.3197026022304756</v>
      </c>
      <c r="N95" s="12">
        <v>153.6</v>
      </c>
      <c r="O95" s="14">
        <f t="shared" si="59"/>
        <v>153.5</v>
      </c>
      <c r="P95" s="20">
        <v>0.13020833333334444</v>
      </c>
      <c r="Q95" s="12">
        <v>140.1</v>
      </c>
      <c r="R95" s="14">
        <f t="shared" si="60"/>
        <v>138.56666666666669</v>
      </c>
      <c r="S95" s="20">
        <v>3.7830121341898728</v>
      </c>
      <c r="T95" s="12">
        <v>151.19999999999999</v>
      </c>
      <c r="U95" s="14">
        <f t="shared" si="61"/>
        <v>150.83333333333334</v>
      </c>
      <c r="V95" s="20">
        <v>-3.1084656084656008</v>
      </c>
      <c r="W95" s="12">
        <v>209.2</v>
      </c>
      <c r="X95" s="14">
        <f t="shared" si="62"/>
        <v>191.33333333333334</v>
      </c>
      <c r="Y95" s="20">
        <v>6.2141491395793498</v>
      </c>
      <c r="Z95" s="12">
        <v>150.9</v>
      </c>
      <c r="AA95" s="14">
        <f t="shared" si="63"/>
        <v>150.36666666666667</v>
      </c>
      <c r="AB95" s="20">
        <v>3.313452617627568</v>
      </c>
      <c r="AC95" s="12">
        <v>116.2</v>
      </c>
      <c r="AD95" s="14">
        <f t="shared" si="64"/>
        <v>115.89999999999999</v>
      </c>
      <c r="AE95" s="20">
        <v>-1.1187607573149718</v>
      </c>
      <c r="AF95" s="12">
        <v>161</v>
      </c>
      <c r="AG95" s="14">
        <f t="shared" si="65"/>
        <v>160.43333333333334</v>
      </c>
      <c r="AH95" s="20">
        <v>0.6211180124223602</v>
      </c>
      <c r="AI95" s="12">
        <v>144</v>
      </c>
      <c r="AJ95" s="14">
        <f t="shared" si="66"/>
        <v>142.26666666666665</v>
      </c>
      <c r="AK95" s="20">
        <v>4.1666666666666661</v>
      </c>
      <c r="AL95" s="12">
        <v>163.19999999999999</v>
      </c>
      <c r="AM95" s="14">
        <f t="shared" si="67"/>
        <v>162.80000000000001</v>
      </c>
      <c r="AN95" s="20">
        <v>-0.30637254901960786</v>
      </c>
      <c r="AO95" s="12">
        <v>161.4</v>
      </c>
      <c r="AP95" s="14">
        <f t="shared" si="68"/>
        <v>158.79999999999998</v>
      </c>
      <c r="AQ95" s="20">
        <v>1.2391573729863692</v>
      </c>
      <c r="AR95" s="12">
        <v>184.3</v>
      </c>
      <c r="AS95" s="14">
        <f t="shared" si="69"/>
        <v>183.76666666666665</v>
      </c>
      <c r="AT95" s="20">
        <v>-0.4883342376559987</v>
      </c>
      <c r="AU95" s="12">
        <v>153.69999999999999</v>
      </c>
      <c r="AV95" s="14">
        <f t="shared" si="70"/>
        <v>153.4</v>
      </c>
      <c r="AW95" s="20">
        <v>1.6916070266753565</v>
      </c>
      <c r="AX95" s="12">
        <v>144.6</v>
      </c>
      <c r="AY95" s="14">
        <f t="shared" si="71"/>
        <v>144.10000000000002</v>
      </c>
      <c r="AZ95" s="20">
        <v>4.4260027662517336</v>
      </c>
      <c r="BA95" s="12">
        <v>152.30000000000001</v>
      </c>
      <c r="BB95" s="14">
        <f t="shared" si="72"/>
        <v>152</v>
      </c>
      <c r="BC95" s="20">
        <v>2.1011162179908003</v>
      </c>
      <c r="BD95" s="11" t="s">
        <v>134</v>
      </c>
      <c r="BE95" s="11">
        <v>156.5</v>
      </c>
      <c r="BF95" s="14">
        <f t="shared" si="73"/>
        <v>156.1</v>
      </c>
      <c r="BG95" s="20">
        <v>0.95846645367412142</v>
      </c>
      <c r="BH95" s="12">
        <v>143.1</v>
      </c>
      <c r="BI95" s="14">
        <f t="shared" si="74"/>
        <v>143</v>
      </c>
      <c r="BJ95" s="20">
        <v>3.074772886093645</v>
      </c>
      <c r="BK95" s="12">
        <v>148.69999999999999</v>
      </c>
      <c r="BL95" s="14">
        <f t="shared" si="75"/>
        <v>148.6</v>
      </c>
      <c r="BM95" s="20">
        <v>2.7572293207801097</v>
      </c>
      <c r="BN95" s="12">
        <v>156.30000000000001</v>
      </c>
      <c r="BO95" s="14">
        <f t="shared" si="76"/>
        <v>155.63333333333335</v>
      </c>
      <c r="BP95" s="20">
        <v>2.6231605886116403</v>
      </c>
      <c r="BQ95" s="12">
        <v>140.6</v>
      </c>
      <c r="BR95" s="14">
        <f t="shared" si="77"/>
        <v>139.56666666666669</v>
      </c>
      <c r="BS95" s="20">
        <v>3.9118065433854912</v>
      </c>
      <c r="BT95" s="12">
        <v>146.5</v>
      </c>
      <c r="BU95" s="14">
        <f t="shared" si="78"/>
        <v>146.36666666666667</v>
      </c>
      <c r="BV95" s="20">
        <v>4.8464163822525563</v>
      </c>
      <c r="BW95" s="12">
        <v>158.5</v>
      </c>
      <c r="BX95" s="14">
        <f t="shared" si="79"/>
        <v>158.16666666666666</v>
      </c>
      <c r="BY95" s="20">
        <v>1.9558359621451069</v>
      </c>
      <c r="BZ95" s="12">
        <v>157</v>
      </c>
      <c r="CA95" s="14">
        <f t="shared" si="80"/>
        <v>156.56666666666669</v>
      </c>
      <c r="CB95" s="20">
        <v>-0.50955414012739575</v>
      </c>
      <c r="CC95" s="12">
        <v>150.4</v>
      </c>
      <c r="CD95" s="14">
        <f t="shared" si="81"/>
        <v>149.79999999999998</v>
      </c>
      <c r="CE95" s="20">
        <v>2.7260638297872299</v>
      </c>
      <c r="CF95" s="12">
        <v>156.4</v>
      </c>
      <c r="CG95" s="14">
        <f t="shared" si="82"/>
        <v>155</v>
      </c>
      <c r="CH95" s="27">
        <v>2.1739130434782643</v>
      </c>
    </row>
    <row r="96" spans="1:86" x14ac:dyDescent="0.3">
      <c r="A96" s="11" t="s">
        <v>35</v>
      </c>
      <c r="B96" s="12">
        <v>2020</v>
      </c>
      <c r="C96" s="11" t="s">
        <v>53</v>
      </c>
      <c r="D96" s="11">
        <f t="shared" si="55"/>
        <v>11</v>
      </c>
      <c r="E96" s="12">
        <v>146.80000000000001</v>
      </c>
      <c r="F96" s="14">
        <f t="shared" si="56"/>
        <v>147.56666666666666</v>
      </c>
      <c r="G96" s="32">
        <v>-1.498637602179848</v>
      </c>
      <c r="H96" s="12">
        <v>191</v>
      </c>
      <c r="I96" s="14">
        <f t="shared" si="57"/>
        <v>189</v>
      </c>
      <c r="J96" s="20">
        <v>-1.3089005235602094</v>
      </c>
      <c r="K96" s="12">
        <v>173.6</v>
      </c>
      <c r="L96" s="14">
        <f t="shared" si="58"/>
        <v>162.5</v>
      </c>
      <c r="M96" s="20">
        <v>-0.11520737327188285</v>
      </c>
      <c r="N96" s="12">
        <v>153.80000000000001</v>
      </c>
      <c r="O96" s="14">
        <f t="shared" si="59"/>
        <v>153.66666666666666</v>
      </c>
      <c r="P96" s="20">
        <v>0.13003901170350365</v>
      </c>
      <c r="Q96" s="12">
        <v>142.69999999999999</v>
      </c>
      <c r="R96" s="14">
        <f t="shared" si="60"/>
        <v>140.33333333333331</v>
      </c>
      <c r="S96" s="20">
        <v>5.1156271899089081</v>
      </c>
      <c r="T96" s="12">
        <v>148.4</v>
      </c>
      <c r="U96" s="14">
        <f t="shared" si="61"/>
        <v>150.16666666666666</v>
      </c>
      <c r="V96" s="20">
        <v>-1.6846361185983827</v>
      </c>
      <c r="W96" s="12">
        <v>230</v>
      </c>
      <c r="X96" s="14">
        <f t="shared" si="62"/>
        <v>208.63333333333333</v>
      </c>
      <c r="Y96" s="20">
        <v>-2.0869565217391353</v>
      </c>
      <c r="Z96" s="12">
        <v>156.80000000000001</v>
      </c>
      <c r="AA96" s="14">
        <f t="shared" si="63"/>
        <v>152.50000000000003</v>
      </c>
      <c r="AB96" s="20">
        <v>1.7219387755101967</v>
      </c>
      <c r="AC96" s="12">
        <v>115.7</v>
      </c>
      <c r="AD96" s="14">
        <f t="shared" si="64"/>
        <v>116.10000000000001</v>
      </c>
      <c r="AE96" s="20">
        <v>-1.1235955056179752</v>
      </c>
      <c r="AF96" s="12">
        <v>161.80000000000001</v>
      </c>
      <c r="AG96" s="14">
        <f t="shared" si="65"/>
        <v>161.03333333333333</v>
      </c>
      <c r="AH96" s="20">
        <v>1.0506798516687197</v>
      </c>
      <c r="AI96" s="12">
        <v>146.5</v>
      </c>
      <c r="AJ96" s="14">
        <f t="shared" si="66"/>
        <v>144.23333333333332</v>
      </c>
      <c r="AK96" s="20">
        <v>4.7098976109215052</v>
      </c>
      <c r="AL96" s="12">
        <v>163.80000000000001</v>
      </c>
      <c r="AM96" s="14">
        <f t="shared" si="67"/>
        <v>163.30000000000001</v>
      </c>
      <c r="AN96" s="20">
        <v>-0.1221001221001325</v>
      </c>
      <c r="AO96" s="12">
        <v>164.7</v>
      </c>
      <c r="AP96" s="14">
        <f t="shared" si="68"/>
        <v>161.36666666666665</v>
      </c>
      <c r="AQ96" s="20">
        <v>-0.12143290831814733</v>
      </c>
      <c r="AR96" s="12">
        <v>184.8</v>
      </c>
      <c r="AS96" s="14">
        <f t="shared" si="69"/>
        <v>184.5</v>
      </c>
      <c r="AT96" s="20">
        <v>-0.64935064935065845</v>
      </c>
      <c r="AU96" s="12">
        <v>154.30000000000001</v>
      </c>
      <c r="AV96" s="14">
        <f t="shared" si="70"/>
        <v>153.80000000000001</v>
      </c>
      <c r="AW96" s="20">
        <v>1.7498379779649957</v>
      </c>
      <c r="AX96" s="12">
        <v>144.9</v>
      </c>
      <c r="AY96" s="14">
        <f t="shared" si="71"/>
        <v>144.6</v>
      </c>
      <c r="AZ96" s="20">
        <v>4.6238785369220068</v>
      </c>
      <c r="BA96" s="12">
        <v>152.80000000000001</v>
      </c>
      <c r="BB96" s="14">
        <f t="shared" si="72"/>
        <v>152.36666666666667</v>
      </c>
      <c r="BC96" s="20">
        <v>2.2905759162303663</v>
      </c>
      <c r="BD96" s="11" t="s">
        <v>135</v>
      </c>
      <c r="BE96" s="11">
        <v>158</v>
      </c>
      <c r="BF96" s="14">
        <f t="shared" si="73"/>
        <v>156.93333333333334</v>
      </c>
      <c r="BG96" s="20">
        <v>0.25316455696202894</v>
      </c>
      <c r="BH96" s="12">
        <v>143.6</v>
      </c>
      <c r="BI96" s="14">
        <f t="shared" si="74"/>
        <v>143.20000000000002</v>
      </c>
      <c r="BJ96" s="20">
        <v>3.55153203342618</v>
      </c>
      <c r="BK96" s="12">
        <v>149.19999999999999</v>
      </c>
      <c r="BL96" s="14">
        <f t="shared" si="75"/>
        <v>148.86666666666665</v>
      </c>
      <c r="BM96" s="20">
        <v>2.8150134048257489</v>
      </c>
      <c r="BN96" s="12">
        <v>157.19999999999999</v>
      </c>
      <c r="BO96" s="14">
        <f t="shared" si="76"/>
        <v>156.36666666666665</v>
      </c>
      <c r="BP96" s="20">
        <v>2.7989821882951693</v>
      </c>
      <c r="BQ96" s="12">
        <v>140.4</v>
      </c>
      <c r="BR96" s="14">
        <f t="shared" si="77"/>
        <v>140.20000000000002</v>
      </c>
      <c r="BS96" s="20">
        <v>4.2735042735042734</v>
      </c>
      <c r="BT96" s="12">
        <v>148.4</v>
      </c>
      <c r="BU96" s="14">
        <f t="shared" si="78"/>
        <v>147.16666666666666</v>
      </c>
      <c r="BV96" s="20">
        <v>3.7061994609164421</v>
      </c>
      <c r="BW96" s="12">
        <v>158.6</v>
      </c>
      <c r="BX96" s="14">
        <f t="shared" si="79"/>
        <v>158.20000000000002</v>
      </c>
      <c r="BY96" s="20">
        <v>2.7112232030264893</v>
      </c>
      <c r="BZ96" s="12">
        <v>156.9</v>
      </c>
      <c r="CA96" s="14">
        <f t="shared" si="80"/>
        <v>157.43333333333331</v>
      </c>
      <c r="CB96" s="20">
        <v>-0.19120458891014108</v>
      </c>
      <c r="CC96" s="12">
        <v>150.69999999999999</v>
      </c>
      <c r="CD96" s="14">
        <f t="shared" si="81"/>
        <v>150.36666666666665</v>
      </c>
      <c r="CE96" s="20">
        <v>2.9860650298606508</v>
      </c>
      <c r="CF96" s="12">
        <v>158.4</v>
      </c>
      <c r="CG96" s="14">
        <f t="shared" si="82"/>
        <v>156.5</v>
      </c>
      <c r="CH96" s="27">
        <v>1.4520202020201913</v>
      </c>
    </row>
    <row r="97" spans="1:86" x14ac:dyDescent="0.3">
      <c r="A97" s="11" t="s">
        <v>35</v>
      </c>
      <c r="B97" s="12">
        <v>2020</v>
      </c>
      <c r="C97" s="11" t="s">
        <v>55</v>
      </c>
      <c r="D97" s="11">
        <f t="shared" si="55"/>
        <v>12</v>
      </c>
      <c r="E97" s="12">
        <v>146</v>
      </c>
      <c r="F97" s="14">
        <f t="shared" si="56"/>
        <v>146.76666666666668</v>
      </c>
      <c r="G97" s="32">
        <v>-1.7808219178082154</v>
      </c>
      <c r="H97" s="12">
        <v>191</v>
      </c>
      <c r="I97" s="14">
        <f t="shared" si="57"/>
        <v>190.29999999999998</v>
      </c>
      <c r="J97" s="20">
        <v>-1.832460732984293</v>
      </c>
      <c r="K97" s="12">
        <v>175.3</v>
      </c>
      <c r="L97" s="14">
        <f t="shared" si="58"/>
        <v>170.1</v>
      </c>
      <c r="M97" s="20">
        <v>-1.0838562464346866</v>
      </c>
      <c r="N97" s="12">
        <v>154.1</v>
      </c>
      <c r="O97" s="14">
        <f t="shared" si="59"/>
        <v>153.83333333333334</v>
      </c>
      <c r="P97" s="20">
        <v>-6.4892926670989171E-2</v>
      </c>
      <c r="Q97" s="12">
        <v>146.6</v>
      </c>
      <c r="R97" s="14">
        <f t="shared" si="60"/>
        <v>143.13333333333333</v>
      </c>
      <c r="S97" s="20">
        <v>5.593451568894964</v>
      </c>
      <c r="T97" s="12">
        <v>147.69999999999999</v>
      </c>
      <c r="U97" s="14">
        <f t="shared" si="61"/>
        <v>149.1</v>
      </c>
      <c r="V97" s="20">
        <v>-0.47393364928909182</v>
      </c>
      <c r="W97" s="12">
        <v>230.5</v>
      </c>
      <c r="X97" s="14">
        <f t="shared" si="62"/>
        <v>223.23333333333335</v>
      </c>
      <c r="Y97" s="20">
        <v>-18.52494577006507</v>
      </c>
      <c r="Z97" s="12">
        <v>160.19999999999999</v>
      </c>
      <c r="AA97" s="14">
        <f t="shared" si="63"/>
        <v>155.96666666666667</v>
      </c>
      <c r="AB97" s="20">
        <v>-0.4369538077403175</v>
      </c>
      <c r="AC97" s="12">
        <v>115.3</v>
      </c>
      <c r="AD97" s="14">
        <f t="shared" si="64"/>
        <v>115.73333333333333</v>
      </c>
      <c r="AE97" s="20">
        <v>-1.3009540329575022</v>
      </c>
      <c r="AF97" s="12">
        <v>163</v>
      </c>
      <c r="AG97" s="14">
        <f t="shared" si="65"/>
        <v>161.93333333333334</v>
      </c>
      <c r="AH97" s="20">
        <v>0.92024539877300615</v>
      </c>
      <c r="AI97" s="12">
        <v>149.19999999999999</v>
      </c>
      <c r="AJ97" s="14">
        <f t="shared" si="66"/>
        <v>146.56666666666666</v>
      </c>
      <c r="AK97" s="20">
        <v>4.6246648793565726</v>
      </c>
      <c r="AL97" s="12">
        <v>164.8</v>
      </c>
      <c r="AM97" s="14">
        <f t="shared" si="67"/>
        <v>163.93333333333334</v>
      </c>
      <c r="AN97" s="20">
        <v>-0.30339805825242716</v>
      </c>
      <c r="AO97" s="12">
        <v>165.4</v>
      </c>
      <c r="AP97" s="14">
        <f t="shared" si="68"/>
        <v>163.83333333333334</v>
      </c>
      <c r="AQ97" s="20">
        <v>-3.5066505441354359</v>
      </c>
      <c r="AR97" s="12">
        <v>185.4</v>
      </c>
      <c r="AS97" s="14">
        <f t="shared" si="69"/>
        <v>184.83333333333334</v>
      </c>
      <c r="AT97" s="20">
        <v>-0.43149946062568034</v>
      </c>
      <c r="AU97" s="12">
        <v>155</v>
      </c>
      <c r="AV97" s="14">
        <f t="shared" si="70"/>
        <v>154.33333333333334</v>
      </c>
      <c r="AW97" s="20">
        <v>1.6129032258064515</v>
      </c>
      <c r="AX97" s="12">
        <v>145.4</v>
      </c>
      <c r="AY97" s="14">
        <f t="shared" si="71"/>
        <v>144.96666666666667</v>
      </c>
      <c r="AZ97" s="20">
        <v>4.814305364511692</v>
      </c>
      <c r="BA97" s="12">
        <v>153.6</v>
      </c>
      <c r="BB97" s="14">
        <f t="shared" si="72"/>
        <v>152.9</v>
      </c>
      <c r="BC97" s="20">
        <v>2.0833333333333446</v>
      </c>
      <c r="BD97" s="11" t="s">
        <v>136</v>
      </c>
      <c r="BE97" s="11">
        <v>158.4</v>
      </c>
      <c r="BF97" s="14">
        <f t="shared" si="73"/>
        <v>157.63333333333333</v>
      </c>
      <c r="BG97" s="20">
        <v>-0.44191919191920265</v>
      </c>
      <c r="BH97" s="12">
        <v>144.6</v>
      </c>
      <c r="BI97" s="14">
        <f t="shared" si="74"/>
        <v>143.76666666666665</v>
      </c>
      <c r="BJ97" s="20">
        <v>4.3568464730290541</v>
      </c>
      <c r="BK97" s="12">
        <v>149.69999999999999</v>
      </c>
      <c r="BL97" s="14">
        <f t="shared" si="75"/>
        <v>149.19999999999999</v>
      </c>
      <c r="BM97" s="20">
        <v>2.8056112224449015</v>
      </c>
      <c r="BN97" s="12">
        <v>158.30000000000001</v>
      </c>
      <c r="BO97" s="14">
        <f t="shared" si="76"/>
        <v>157.26666666666668</v>
      </c>
      <c r="BP97" s="20">
        <v>2.6531901452937388</v>
      </c>
      <c r="BQ97" s="12">
        <v>140.69999999999999</v>
      </c>
      <c r="BR97" s="14">
        <f t="shared" si="77"/>
        <v>140.56666666666666</v>
      </c>
      <c r="BS97" s="20">
        <v>4.8329779673063333</v>
      </c>
      <c r="BT97" s="12">
        <v>148.5</v>
      </c>
      <c r="BU97" s="14">
        <f t="shared" si="78"/>
        <v>147.79999999999998</v>
      </c>
      <c r="BV97" s="20">
        <v>4.4444444444444402</v>
      </c>
      <c r="BW97" s="12">
        <v>159.4</v>
      </c>
      <c r="BX97" s="14">
        <f t="shared" si="79"/>
        <v>158.83333333333334</v>
      </c>
      <c r="BY97" s="20">
        <v>2.5721455457967344</v>
      </c>
      <c r="BZ97" s="12">
        <v>157.1</v>
      </c>
      <c r="CA97" s="14">
        <f t="shared" si="80"/>
        <v>157</v>
      </c>
      <c r="CB97" s="20">
        <v>-0.57288351368555424</v>
      </c>
      <c r="CC97" s="12">
        <v>151.19999999999999</v>
      </c>
      <c r="CD97" s="14">
        <f t="shared" si="81"/>
        <v>150.76666666666668</v>
      </c>
      <c r="CE97" s="20">
        <v>3.1084656084656199</v>
      </c>
      <c r="CF97" s="12">
        <v>158.9</v>
      </c>
      <c r="CG97" s="14">
        <f t="shared" si="82"/>
        <v>157.9</v>
      </c>
      <c r="CH97" s="27">
        <v>-0.25173064820642271</v>
      </c>
    </row>
    <row r="98" spans="1:86" x14ac:dyDescent="0.3">
      <c r="A98" s="11" t="s">
        <v>35</v>
      </c>
      <c r="B98" s="12">
        <v>2021</v>
      </c>
      <c r="C98" s="11" t="s">
        <v>31</v>
      </c>
      <c r="D98" s="11">
        <f t="shared" si="55"/>
        <v>1</v>
      </c>
      <c r="E98" s="12">
        <v>144.9</v>
      </c>
      <c r="F98" s="14">
        <f t="shared" si="56"/>
        <v>145.9</v>
      </c>
      <c r="G98" s="32">
        <v>-1.4492753623188366</v>
      </c>
      <c r="H98" s="12">
        <v>190.1</v>
      </c>
      <c r="I98" s="14">
        <f t="shared" si="57"/>
        <v>190.70000000000002</v>
      </c>
      <c r="J98" s="20">
        <v>-3.2088374539715905</v>
      </c>
      <c r="K98" s="12">
        <v>175.3</v>
      </c>
      <c r="L98" s="14">
        <f t="shared" si="58"/>
        <v>174.73333333333335</v>
      </c>
      <c r="M98" s="20">
        <v>-4.1642897889332637</v>
      </c>
      <c r="N98" s="12">
        <v>154.1</v>
      </c>
      <c r="O98" s="14">
        <f t="shared" si="59"/>
        <v>154</v>
      </c>
      <c r="P98" s="20">
        <v>0.19467878001298597</v>
      </c>
      <c r="Q98" s="12">
        <v>150.9</v>
      </c>
      <c r="R98" s="14">
        <f t="shared" si="60"/>
        <v>146.73333333333332</v>
      </c>
      <c r="S98" s="20">
        <v>8.0185553346587106</v>
      </c>
      <c r="T98" s="12">
        <v>149.6</v>
      </c>
      <c r="U98" s="14">
        <f t="shared" si="61"/>
        <v>148.56666666666669</v>
      </c>
      <c r="V98" s="20">
        <v>-1.2032085561497212</v>
      </c>
      <c r="W98" s="12">
        <v>194.2</v>
      </c>
      <c r="X98" s="14">
        <f t="shared" si="62"/>
        <v>218.23333333333335</v>
      </c>
      <c r="Y98" s="20">
        <v>-22.914521112255411</v>
      </c>
      <c r="Z98" s="12">
        <v>160.4</v>
      </c>
      <c r="AA98" s="14">
        <f t="shared" si="63"/>
        <v>159.13333333333333</v>
      </c>
      <c r="AB98" s="20">
        <v>-1.3092269326683255</v>
      </c>
      <c r="AC98" s="12">
        <v>114.6</v>
      </c>
      <c r="AD98" s="14">
        <f t="shared" si="64"/>
        <v>115.2</v>
      </c>
      <c r="AE98" s="20">
        <v>-2.4432809773123885</v>
      </c>
      <c r="AF98" s="12">
        <v>164</v>
      </c>
      <c r="AG98" s="14">
        <f t="shared" si="65"/>
        <v>162.93333333333334</v>
      </c>
      <c r="AH98" s="20">
        <v>0.6097560975609756</v>
      </c>
      <c r="AI98" s="12">
        <v>151.80000000000001</v>
      </c>
      <c r="AJ98" s="14">
        <f t="shared" si="66"/>
        <v>149.16666666666666</v>
      </c>
      <c r="AK98" s="20">
        <v>5.4018445322793065</v>
      </c>
      <c r="AL98" s="12">
        <v>165.6</v>
      </c>
      <c r="AM98" s="14">
        <f t="shared" si="67"/>
        <v>164.73333333333335</v>
      </c>
      <c r="AN98" s="20">
        <v>0.12077294685991367</v>
      </c>
      <c r="AO98" s="12">
        <v>161</v>
      </c>
      <c r="AP98" s="14">
        <f t="shared" si="68"/>
        <v>163.70000000000002</v>
      </c>
      <c r="AQ98" s="20">
        <v>-3.9130434782608767</v>
      </c>
      <c r="AR98" s="12">
        <v>186.5</v>
      </c>
      <c r="AS98" s="14">
        <f t="shared" si="69"/>
        <v>185.56666666666669</v>
      </c>
      <c r="AT98" s="20">
        <v>0</v>
      </c>
      <c r="AU98" s="12">
        <v>155.5</v>
      </c>
      <c r="AV98" s="14">
        <f t="shared" si="70"/>
        <v>154.93333333333334</v>
      </c>
      <c r="AW98" s="20">
        <v>2.3151125401929225</v>
      </c>
      <c r="AX98" s="12">
        <v>146.1</v>
      </c>
      <c r="AY98" s="14">
        <f t="shared" si="71"/>
        <v>145.46666666666667</v>
      </c>
      <c r="AZ98" s="20">
        <v>5.3388090349076052</v>
      </c>
      <c r="BA98" s="12">
        <v>154.19999999999999</v>
      </c>
      <c r="BB98" s="14">
        <f t="shared" si="72"/>
        <v>153.53333333333333</v>
      </c>
      <c r="BC98" s="20">
        <v>2.7237354085603225</v>
      </c>
      <c r="BD98" s="11" t="s">
        <v>137</v>
      </c>
      <c r="BE98" s="11">
        <v>157.69999999999999</v>
      </c>
      <c r="BF98" s="14">
        <f t="shared" si="73"/>
        <v>158.03333333333333</v>
      </c>
      <c r="BG98" s="20">
        <v>1.331642358909336</v>
      </c>
      <c r="BH98" s="12">
        <v>147.9</v>
      </c>
      <c r="BI98" s="14">
        <f t="shared" si="74"/>
        <v>145.36666666666667</v>
      </c>
      <c r="BJ98" s="20">
        <v>4.3948613928329952</v>
      </c>
      <c r="BK98" s="12">
        <v>150</v>
      </c>
      <c r="BL98" s="14">
        <f t="shared" si="75"/>
        <v>149.63333333333333</v>
      </c>
      <c r="BM98" s="20">
        <v>3.2000000000000077</v>
      </c>
      <c r="BN98" s="12">
        <v>159.30000000000001</v>
      </c>
      <c r="BO98" s="14">
        <f t="shared" si="76"/>
        <v>158.26666666666668</v>
      </c>
      <c r="BP98" s="20">
        <v>3.1387319522912738</v>
      </c>
      <c r="BQ98" s="12">
        <v>141.9</v>
      </c>
      <c r="BR98" s="14">
        <f t="shared" si="77"/>
        <v>141</v>
      </c>
      <c r="BS98" s="20">
        <v>5.8491895701197905</v>
      </c>
      <c r="BT98" s="12">
        <v>149.6</v>
      </c>
      <c r="BU98" s="14">
        <f t="shared" si="78"/>
        <v>148.83333333333334</v>
      </c>
      <c r="BV98" s="20">
        <v>4.9465240641711272</v>
      </c>
      <c r="BW98" s="12">
        <v>159.19999999999999</v>
      </c>
      <c r="BX98" s="14">
        <f t="shared" si="79"/>
        <v>159.06666666666666</v>
      </c>
      <c r="BY98" s="20">
        <v>2.7638190954773907</v>
      </c>
      <c r="BZ98" s="12">
        <v>156.80000000000001</v>
      </c>
      <c r="CA98" s="14">
        <f t="shared" si="80"/>
        <v>156.93333333333334</v>
      </c>
      <c r="CB98" s="20">
        <v>-1.0204081632653206</v>
      </c>
      <c r="CC98" s="12">
        <v>151.9</v>
      </c>
      <c r="CD98" s="14">
        <f t="shared" si="81"/>
        <v>151.26666666666665</v>
      </c>
      <c r="CE98" s="20">
        <v>3.4891375905200674</v>
      </c>
      <c r="CF98" s="12">
        <v>157.30000000000001</v>
      </c>
      <c r="CG98" s="14">
        <f t="shared" si="82"/>
        <v>158.20000000000002</v>
      </c>
      <c r="CH98" s="27">
        <v>-0.38143674507312314</v>
      </c>
    </row>
    <row r="99" spans="1:86" x14ac:dyDescent="0.3">
      <c r="A99" s="11" t="s">
        <v>35</v>
      </c>
      <c r="B99" s="12">
        <v>2021</v>
      </c>
      <c r="C99" s="11" t="s">
        <v>36</v>
      </c>
      <c r="D99" s="11">
        <f t="shared" si="55"/>
        <v>2</v>
      </c>
      <c r="E99" s="12">
        <v>144.30000000000001</v>
      </c>
      <c r="F99" s="14">
        <f t="shared" si="56"/>
        <v>145.06666666666666</v>
      </c>
      <c r="G99" s="32">
        <v>-1.247401247401255</v>
      </c>
      <c r="H99" s="12">
        <v>186.5</v>
      </c>
      <c r="I99" s="14">
        <f t="shared" si="57"/>
        <v>189.20000000000002</v>
      </c>
      <c r="J99" s="20">
        <v>1.5549597855227912</v>
      </c>
      <c r="K99" s="12">
        <v>168.7</v>
      </c>
      <c r="L99" s="14">
        <f t="shared" si="58"/>
        <v>173.1</v>
      </c>
      <c r="M99" s="20">
        <v>-3.2602252519264971</v>
      </c>
      <c r="N99" s="12">
        <v>154.69999999999999</v>
      </c>
      <c r="O99" s="14">
        <f t="shared" si="59"/>
        <v>154.29999999999998</v>
      </c>
      <c r="P99" s="20">
        <v>-0.12928248222365135</v>
      </c>
      <c r="Q99" s="12">
        <v>158.69999999999999</v>
      </c>
      <c r="R99" s="14">
        <f t="shared" si="60"/>
        <v>152.06666666666666</v>
      </c>
      <c r="S99" s="20">
        <v>5.9861373660995598</v>
      </c>
      <c r="T99" s="12">
        <v>150.69999999999999</v>
      </c>
      <c r="U99" s="14">
        <f t="shared" si="61"/>
        <v>149.33333333333331</v>
      </c>
      <c r="V99" s="20">
        <v>-0.13271400132713249</v>
      </c>
      <c r="W99" s="12">
        <v>160</v>
      </c>
      <c r="X99" s="14">
        <f t="shared" si="62"/>
        <v>194.9</v>
      </c>
      <c r="Y99" s="20">
        <v>-11.875</v>
      </c>
      <c r="Z99" s="12">
        <v>158.80000000000001</v>
      </c>
      <c r="AA99" s="14">
        <f t="shared" si="63"/>
        <v>159.80000000000001</v>
      </c>
      <c r="AB99" s="20">
        <v>0.25188916876572875</v>
      </c>
      <c r="AC99" s="12">
        <v>112.8</v>
      </c>
      <c r="AD99" s="14">
        <f t="shared" si="64"/>
        <v>114.23333333333333</v>
      </c>
      <c r="AE99" s="20">
        <v>-0.97517730496453403</v>
      </c>
      <c r="AF99" s="12">
        <v>164.2</v>
      </c>
      <c r="AG99" s="14">
        <f t="shared" si="65"/>
        <v>163.73333333333332</v>
      </c>
      <c r="AH99" s="20">
        <v>-0.12180267965894558</v>
      </c>
      <c r="AI99" s="12">
        <v>155.5</v>
      </c>
      <c r="AJ99" s="14">
        <f t="shared" si="66"/>
        <v>152.16666666666666</v>
      </c>
      <c r="AK99" s="20">
        <v>3.279742765273308</v>
      </c>
      <c r="AL99" s="12">
        <v>167.5</v>
      </c>
      <c r="AM99" s="14">
        <f t="shared" si="67"/>
        <v>165.96666666666667</v>
      </c>
      <c r="AN99" s="20">
        <v>-0.65671641791044433</v>
      </c>
      <c r="AO99" s="12">
        <v>156.9</v>
      </c>
      <c r="AP99" s="14">
        <f t="shared" si="68"/>
        <v>161.1</v>
      </c>
      <c r="AQ99" s="20">
        <v>-1.5296367112810743</v>
      </c>
      <c r="AR99" s="12">
        <v>188.3</v>
      </c>
      <c r="AS99" s="14">
        <f t="shared" si="69"/>
        <v>186.73333333333335</v>
      </c>
      <c r="AT99" s="20">
        <v>-1.1683483802443</v>
      </c>
      <c r="AU99" s="12">
        <v>157.19999999999999</v>
      </c>
      <c r="AV99" s="14">
        <f t="shared" si="70"/>
        <v>155.9</v>
      </c>
      <c r="AW99" s="20">
        <v>1.526717557251912</v>
      </c>
      <c r="AX99" s="12">
        <v>147.4</v>
      </c>
      <c r="AY99" s="14">
        <f t="shared" si="71"/>
        <v>146.29999999999998</v>
      </c>
      <c r="AZ99" s="20">
        <v>4.7489823609226596</v>
      </c>
      <c r="BA99" s="12">
        <v>155.80000000000001</v>
      </c>
      <c r="BB99" s="14">
        <f t="shared" si="72"/>
        <v>154.53333333333333</v>
      </c>
      <c r="BC99" s="20">
        <v>1.9897304236200219</v>
      </c>
      <c r="BD99" s="11" t="s">
        <v>138</v>
      </c>
      <c r="BE99" s="11">
        <v>159.80000000000001</v>
      </c>
      <c r="BF99" s="14">
        <f t="shared" si="73"/>
        <v>158.63333333333335</v>
      </c>
      <c r="BG99" s="20">
        <v>6.2578222778469528E-2</v>
      </c>
      <c r="BH99" s="12">
        <v>152.4</v>
      </c>
      <c r="BI99" s="14">
        <f t="shared" si="74"/>
        <v>148.29999999999998</v>
      </c>
      <c r="BJ99" s="20">
        <v>2.3622047244094451</v>
      </c>
      <c r="BK99" s="12">
        <v>150.9</v>
      </c>
      <c r="BL99" s="14">
        <f t="shared" si="75"/>
        <v>150.20000000000002</v>
      </c>
      <c r="BM99" s="20">
        <v>2.5844930417495067</v>
      </c>
      <c r="BN99" s="12">
        <v>161.30000000000001</v>
      </c>
      <c r="BO99" s="14">
        <f t="shared" si="76"/>
        <v>159.63333333333335</v>
      </c>
      <c r="BP99" s="20">
        <v>2.0458772473651474</v>
      </c>
      <c r="BQ99" s="12">
        <v>145.1</v>
      </c>
      <c r="BR99" s="14">
        <f t="shared" si="77"/>
        <v>142.56666666666669</v>
      </c>
      <c r="BS99" s="20">
        <v>4.2729152308752703</v>
      </c>
      <c r="BT99" s="12">
        <v>151.5</v>
      </c>
      <c r="BU99" s="14">
        <f t="shared" si="78"/>
        <v>149.86666666666667</v>
      </c>
      <c r="BV99" s="20">
        <v>4.1584158415841657</v>
      </c>
      <c r="BW99" s="12">
        <v>159.5</v>
      </c>
      <c r="BX99" s="14">
        <f t="shared" si="79"/>
        <v>159.36666666666667</v>
      </c>
      <c r="BY99" s="20">
        <v>2.6959247648902891</v>
      </c>
      <c r="BZ99" s="12">
        <v>155.80000000000001</v>
      </c>
      <c r="CA99" s="14">
        <f t="shared" si="80"/>
        <v>156.56666666666666</v>
      </c>
      <c r="CB99" s="20">
        <v>-1.7329910141206784</v>
      </c>
      <c r="CC99" s="12">
        <v>153.4</v>
      </c>
      <c r="CD99" s="14">
        <f t="shared" si="81"/>
        <v>152.16666666666666</v>
      </c>
      <c r="CE99" s="20">
        <v>2.5423728813559356</v>
      </c>
      <c r="CF99" s="12">
        <v>156.6</v>
      </c>
      <c r="CG99" s="14">
        <f t="shared" si="82"/>
        <v>157.60000000000002</v>
      </c>
      <c r="CH99" s="27">
        <v>6.3856960408680913E-2</v>
      </c>
    </row>
    <row r="100" spans="1:86" x14ac:dyDescent="0.3">
      <c r="A100" s="11" t="s">
        <v>35</v>
      </c>
      <c r="B100" s="12">
        <v>2021</v>
      </c>
      <c r="C100" s="11" t="s">
        <v>38</v>
      </c>
      <c r="D100" s="11">
        <f t="shared" si="55"/>
        <v>3</v>
      </c>
      <c r="E100" s="12">
        <v>144.1</v>
      </c>
      <c r="F100" s="14">
        <f t="shared" ref="F100:F126" si="83">AVERAGE(E98:E100)</f>
        <v>144.43333333333337</v>
      </c>
      <c r="G100" s="32">
        <v>-0.9715475364330366</v>
      </c>
      <c r="H100" s="12">
        <v>192.2</v>
      </c>
      <c r="I100" s="14">
        <f t="shared" ref="I100:I126" si="84">AVERAGE(H98:H100)</f>
        <v>189.6</v>
      </c>
      <c r="J100" s="20">
        <v>1.7169614984391317</v>
      </c>
      <c r="K100" s="12">
        <v>163.80000000000001</v>
      </c>
      <c r="L100" s="14">
        <f t="shared" ref="L100:L126" si="85">AVERAGE(K98:K100)</f>
        <v>169.26666666666668</v>
      </c>
      <c r="M100" s="20">
        <v>-0.24420024420024766</v>
      </c>
      <c r="N100" s="12">
        <v>154.9</v>
      </c>
      <c r="O100" s="14">
        <f t="shared" ref="O100:O126" si="86">AVERAGE(N98:N100)</f>
        <v>154.56666666666663</v>
      </c>
      <c r="P100" s="20">
        <v>6.455777921239142E-2</v>
      </c>
      <c r="Q100" s="12">
        <v>163.9</v>
      </c>
      <c r="R100" s="14">
        <f t="shared" ref="R100:R126" si="87">AVERAGE(Q98:Q100)</f>
        <v>157.83333333333334</v>
      </c>
      <c r="S100" s="20">
        <v>6.8944478340451392</v>
      </c>
      <c r="T100" s="12">
        <v>153.69999999999999</v>
      </c>
      <c r="U100" s="14">
        <f t="shared" ref="U100:U126" si="88">AVERAGE(T98:T100)</f>
        <v>151.33333333333331</v>
      </c>
      <c r="V100" s="20">
        <v>4.4892648015614878</v>
      </c>
      <c r="W100" s="12">
        <v>149.5</v>
      </c>
      <c r="X100" s="14">
        <f t="shared" ref="X100:X126" si="89">AVERAGE(W98:W100)</f>
        <v>167.9</v>
      </c>
      <c r="Y100" s="20">
        <v>-9.6321070234113755</v>
      </c>
      <c r="Z100" s="12">
        <v>159.80000000000001</v>
      </c>
      <c r="AA100" s="14">
        <f t="shared" ref="AA100:AA126" si="90">AVERAGE(Z98:Z100)</f>
        <v>159.66666666666669</v>
      </c>
      <c r="AB100" s="20">
        <v>0.81351689612013944</v>
      </c>
      <c r="AC100" s="12">
        <v>112.6</v>
      </c>
      <c r="AD100" s="14">
        <f t="shared" ref="AD100:AD126" si="91">AVERAGE(AC98:AC100)</f>
        <v>113.33333333333333</v>
      </c>
      <c r="AE100" s="20">
        <v>-0.35523978685612034</v>
      </c>
      <c r="AF100" s="12">
        <v>163.5</v>
      </c>
      <c r="AG100" s="14">
        <f t="shared" ref="AG100:AG126" si="92">AVERAGE(AF98:AF100)</f>
        <v>163.9</v>
      </c>
      <c r="AH100" s="20">
        <v>0.55045871559633375</v>
      </c>
      <c r="AI100" s="12">
        <v>156.5</v>
      </c>
      <c r="AJ100" s="14">
        <f t="shared" ref="AJ100:AJ126" si="93">AVERAGE(AI98:AI100)</f>
        <v>154.6</v>
      </c>
      <c r="AK100" s="20">
        <v>3.4504792332268406</v>
      </c>
      <c r="AL100" s="12">
        <v>168.2</v>
      </c>
      <c r="AM100" s="14">
        <f t="shared" ref="AM100:AM126" si="94">AVERAGE(AL98:AL100)</f>
        <v>167.1</v>
      </c>
      <c r="AN100" s="20">
        <v>-0.83234244946490921</v>
      </c>
      <c r="AO100" s="12">
        <v>156.69999999999999</v>
      </c>
      <c r="AP100" s="14">
        <f t="shared" ref="AP100:AP126" si="95">AVERAGE(AO98:AO100)</f>
        <v>158.19999999999999</v>
      </c>
      <c r="AQ100" s="20">
        <v>-0.70197830248882853</v>
      </c>
      <c r="AR100" s="12">
        <v>188.1</v>
      </c>
      <c r="AS100" s="14">
        <f t="shared" ref="AS100:AS126" si="96">AVERAGE(AR98:AR100)</f>
        <v>187.63333333333333</v>
      </c>
      <c r="AT100" s="20">
        <v>-0.69112174375331359</v>
      </c>
      <c r="AU100" s="12">
        <v>157.80000000000001</v>
      </c>
      <c r="AV100" s="14">
        <f t="shared" ref="AV100:AV126" si="97">AVERAGE(AU98:AU100)</f>
        <v>156.83333333333334</v>
      </c>
      <c r="AW100" s="20">
        <v>1.8377693282636103</v>
      </c>
      <c r="AX100" s="12">
        <v>147.9</v>
      </c>
      <c r="AY100" s="14">
        <f t="shared" ref="AY100:AY126" si="98">AVERAGE(AX98:AX100)</f>
        <v>147.13333333333333</v>
      </c>
      <c r="AZ100" s="20">
        <v>4.8681541582150025</v>
      </c>
      <c r="BA100" s="12">
        <v>156.4</v>
      </c>
      <c r="BB100" s="14">
        <f t="shared" ref="BB100:BB126" si="99">AVERAGE(BA98:BA100)</f>
        <v>155.46666666666667</v>
      </c>
      <c r="BC100" s="20">
        <v>2.2378516624040921</v>
      </c>
      <c r="BD100" s="11" t="s">
        <v>140</v>
      </c>
      <c r="BE100" s="11">
        <v>159.9</v>
      </c>
      <c r="BF100" s="14">
        <f t="shared" ref="BF100:BF126" si="100">AVERAGE(BE98:BE100)</f>
        <v>159.13333333333333</v>
      </c>
      <c r="BG100" s="20">
        <v>0.9380863039399624</v>
      </c>
      <c r="BH100" s="12">
        <v>155.5</v>
      </c>
      <c r="BI100" s="14">
        <f t="shared" ref="BI100:BI126" si="101">AVERAGE(BH98:BH100)</f>
        <v>151.93333333333334</v>
      </c>
      <c r="BJ100" s="20">
        <v>0.32154340836012862</v>
      </c>
      <c r="BK100" s="12">
        <v>151.19999999999999</v>
      </c>
      <c r="BL100" s="14">
        <f t="shared" ref="BL100:BL126" si="102">AVERAGE(BK98:BK100)</f>
        <v>150.69999999999999</v>
      </c>
      <c r="BM100" s="20">
        <v>2.8439153439153517</v>
      </c>
      <c r="BN100" s="12">
        <v>161.69999999999999</v>
      </c>
      <c r="BO100" s="14">
        <f t="shared" ref="BO100:BO126" si="103">AVERAGE(BN98:BN100)</f>
        <v>160.76666666666668</v>
      </c>
      <c r="BP100" s="20">
        <v>2.226345083487955</v>
      </c>
      <c r="BQ100" s="12">
        <v>146.19999999999999</v>
      </c>
      <c r="BR100" s="14">
        <f t="shared" ref="BR100:BR126" si="104">AVERAGE(BQ98:BQ100)</f>
        <v>144.4</v>
      </c>
      <c r="BS100" s="20">
        <v>3.7619699042407659</v>
      </c>
      <c r="BT100" s="12">
        <v>152.6</v>
      </c>
      <c r="BU100" s="14">
        <f t="shared" ref="BU100:BU126" si="105">AVERAGE(BT98:BT100)</f>
        <v>151.23333333333335</v>
      </c>
      <c r="BV100" s="20">
        <v>3.9318479685452163</v>
      </c>
      <c r="BW100" s="12">
        <v>160.19999999999999</v>
      </c>
      <c r="BX100" s="14">
        <f t="shared" ref="BX100:BX126" si="106">AVERAGE(BW98:BW100)</f>
        <v>159.63333333333333</v>
      </c>
      <c r="BY100" s="20">
        <v>2.434456928838955</v>
      </c>
      <c r="BZ100" s="12">
        <v>153.80000000000001</v>
      </c>
      <c r="CA100" s="14">
        <f t="shared" ref="CA100:CA126" si="107">AVERAGE(BZ98:BZ100)</f>
        <v>155.46666666666667</v>
      </c>
      <c r="CB100" s="20">
        <v>0.52015604681403316</v>
      </c>
      <c r="CC100" s="12">
        <v>153.80000000000001</v>
      </c>
      <c r="CD100" s="14">
        <f t="shared" ref="CD100:CD126" si="108">AVERAGE(CC98:CC100)</f>
        <v>153.03333333333333</v>
      </c>
      <c r="CE100" s="20">
        <v>2.7308192457737244</v>
      </c>
      <c r="CF100" s="12">
        <v>156.80000000000001</v>
      </c>
      <c r="CG100" s="14">
        <f t="shared" ref="CG100:CG126" si="109">AVERAGE(CF98:CF100)</f>
        <v>156.9</v>
      </c>
      <c r="CH100" s="27">
        <v>0.51020408163264219</v>
      </c>
    </row>
    <row r="101" spans="1:86" x14ac:dyDescent="0.3">
      <c r="A101" s="11" t="s">
        <v>35</v>
      </c>
      <c r="B101" s="12">
        <v>2021</v>
      </c>
      <c r="C101" s="11" t="s">
        <v>39</v>
      </c>
      <c r="D101" s="11">
        <f t="shared" si="55"/>
        <v>4</v>
      </c>
      <c r="E101" s="12">
        <v>144.30000000000001</v>
      </c>
      <c r="F101" s="14">
        <f t="shared" si="83"/>
        <v>144.23333333333332</v>
      </c>
      <c r="G101" s="32">
        <v>0.55440055440054248</v>
      </c>
      <c r="H101" s="12">
        <v>198</v>
      </c>
      <c r="I101" s="14">
        <f t="shared" si="84"/>
        <v>192.23333333333335</v>
      </c>
      <c r="J101" s="20">
        <v>0.25252525252525254</v>
      </c>
      <c r="K101" s="12">
        <v>164.6</v>
      </c>
      <c r="L101" s="14">
        <f t="shared" si="85"/>
        <v>165.70000000000002</v>
      </c>
      <c r="M101" s="20">
        <v>2.4301336573511545</v>
      </c>
      <c r="N101" s="12">
        <v>155.4</v>
      </c>
      <c r="O101" s="14">
        <f t="shared" si="86"/>
        <v>155</v>
      </c>
      <c r="P101" s="20">
        <v>0.25740025740026101</v>
      </c>
      <c r="Q101" s="12">
        <v>170.1</v>
      </c>
      <c r="R101" s="14">
        <f t="shared" si="87"/>
        <v>164.23333333333335</v>
      </c>
      <c r="S101" s="20">
        <v>8.4068195179306358</v>
      </c>
      <c r="T101" s="12">
        <v>164.4</v>
      </c>
      <c r="U101" s="14">
        <f t="shared" si="88"/>
        <v>156.26666666666665</v>
      </c>
      <c r="V101" s="20">
        <v>-1.2773722627737192</v>
      </c>
      <c r="W101" s="12">
        <v>144.1</v>
      </c>
      <c r="X101" s="14">
        <f t="shared" si="89"/>
        <v>151.20000000000002</v>
      </c>
      <c r="Y101" s="20">
        <v>-3.9555863983344821</v>
      </c>
      <c r="Z101" s="12">
        <v>161.69999999999999</v>
      </c>
      <c r="AA101" s="14">
        <f t="shared" si="90"/>
        <v>160.1</v>
      </c>
      <c r="AB101" s="20">
        <v>2.1026592455163922</v>
      </c>
      <c r="AC101" s="12">
        <v>113.1</v>
      </c>
      <c r="AD101" s="14">
        <f t="shared" si="91"/>
        <v>112.83333333333333</v>
      </c>
      <c r="AE101" s="20">
        <v>1.0610079575596842</v>
      </c>
      <c r="AF101" s="12">
        <v>163.9</v>
      </c>
      <c r="AG101" s="14">
        <f t="shared" si="92"/>
        <v>163.86666666666667</v>
      </c>
      <c r="AH101" s="20">
        <v>3.5387431360585619</v>
      </c>
      <c r="AI101" s="12">
        <v>157.6</v>
      </c>
      <c r="AJ101" s="14">
        <f t="shared" si="93"/>
        <v>156.53333333333333</v>
      </c>
      <c r="AK101" s="20">
        <v>4.4416243654822338</v>
      </c>
      <c r="AL101" s="12">
        <v>168.9</v>
      </c>
      <c r="AM101" s="14">
        <f t="shared" si="94"/>
        <v>168.20000000000002</v>
      </c>
      <c r="AN101" s="20">
        <v>0.53285968028419517</v>
      </c>
      <c r="AO101" s="12">
        <v>158</v>
      </c>
      <c r="AP101" s="14">
        <f t="shared" si="95"/>
        <v>157.20000000000002</v>
      </c>
      <c r="AQ101" s="20">
        <v>0.44303797468353712</v>
      </c>
      <c r="AR101" s="12">
        <v>188.8</v>
      </c>
      <c r="AS101" s="14">
        <f t="shared" si="96"/>
        <v>188.4</v>
      </c>
      <c r="AT101" s="20">
        <v>0.42372881355931302</v>
      </c>
      <c r="AU101" s="12">
        <v>158.80000000000001</v>
      </c>
      <c r="AV101" s="14">
        <f t="shared" si="97"/>
        <v>157.93333333333334</v>
      </c>
      <c r="AW101" s="20">
        <v>4.093198992443325</v>
      </c>
      <c r="AX101" s="12">
        <v>148.5</v>
      </c>
      <c r="AY101" s="14">
        <f t="shared" si="98"/>
        <v>147.93333333333334</v>
      </c>
      <c r="AZ101" s="20">
        <v>8.1481481481481453</v>
      </c>
      <c r="BA101" s="12">
        <v>157.30000000000001</v>
      </c>
      <c r="BB101" s="14">
        <f t="shared" si="99"/>
        <v>156.50000000000003</v>
      </c>
      <c r="BC101" s="20">
        <v>4.5772409408772967</v>
      </c>
      <c r="BD101" s="11" t="s">
        <v>141</v>
      </c>
      <c r="BE101" s="11">
        <v>161.4</v>
      </c>
      <c r="BF101" s="14">
        <f t="shared" si="100"/>
        <v>160.36666666666667</v>
      </c>
      <c r="BG101" s="20">
        <v>0.12391573729862988</v>
      </c>
      <c r="BH101" s="12">
        <v>155.6</v>
      </c>
      <c r="BI101" s="14">
        <f t="shared" si="101"/>
        <v>154.5</v>
      </c>
      <c r="BJ101" s="20">
        <v>3.9203084832904849</v>
      </c>
      <c r="BK101" s="12">
        <v>151.80000000000001</v>
      </c>
      <c r="BL101" s="14">
        <f t="shared" si="102"/>
        <v>151.30000000000001</v>
      </c>
      <c r="BM101" s="20">
        <v>4.6113306982872198</v>
      </c>
      <c r="BN101" s="12">
        <v>162.30000000000001</v>
      </c>
      <c r="BO101" s="14">
        <f t="shared" si="103"/>
        <v>161.76666666666668</v>
      </c>
      <c r="BP101" s="20">
        <v>4.189772027110279</v>
      </c>
      <c r="BQ101" s="12">
        <v>146.6</v>
      </c>
      <c r="BR101" s="14">
        <f t="shared" si="104"/>
        <v>145.96666666666667</v>
      </c>
      <c r="BS101" s="20">
        <v>4.5020463847203231</v>
      </c>
      <c r="BT101" s="12">
        <v>153.19999999999999</v>
      </c>
      <c r="BU101" s="14">
        <f t="shared" si="105"/>
        <v>152.43333333333334</v>
      </c>
      <c r="BV101" s="20">
        <v>4.4386422976501381</v>
      </c>
      <c r="BW101" s="12">
        <v>160.30000000000001</v>
      </c>
      <c r="BX101" s="14">
        <f t="shared" si="106"/>
        <v>160</v>
      </c>
      <c r="BY101" s="20">
        <v>4.5539613225202631</v>
      </c>
      <c r="BZ101" s="12">
        <v>155.4</v>
      </c>
      <c r="CA101" s="14">
        <f t="shared" si="107"/>
        <v>155</v>
      </c>
      <c r="CB101" s="20">
        <v>2.5096525096525135</v>
      </c>
      <c r="CC101" s="12">
        <v>154.4</v>
      </c>
      <c r="CD101" s="14">
        <f t="shared" si="108"/>
        <v>153.86666666666667</v>
      </c>
      <c r="CE101" s="20">
        <v>4.3393782383419612</v>
      </c>
      <c r="CF101" s="12">
        <v>157.80000000000001</v>
      </c>
      <c r="CG101" s="14">
        <f t="shared" si="109"/>
        <v>157.06666666666666</v>
      </c>
      <c r="CH101" s="27">
        <v>2.0912547528517003</v>
      </c>
    </row>
    <row r="102" spans="1:86" x14ac:dyDescent="0.3">
      <c r="A102" s="11" t="s">
        <v>35</v>
      </c>
      <c r="B102" s="12">
        <v>2021</v>
      </c>
      <c r="C102" s="11" t="s">
        <v>41</v>
      </c>
      <c r="D102" s="11">
        <f t="shared" si="55"/>
        <v>5</v>
      </c>
      <c r="E102" s="12">
        <v>146.30000000000001</v>
      </c>
      <c r="F102" s="14">
        <f t="shared" si="83"/>
        <v>144.9</v>
      </c>
      <c r="G102" s="32">
        <v>-0.4784688995215427</v>
      </c>
      <c r="H102" s="12">
        <v>200.5</v>
      </c>
      <c r="I102" s="14">
        <f t="shared" si="84"/>
        <v>196.9</v>
      </c>
      <c r="J102" s="20">
        <v>-0.19950124688279586</v>
      </c>
      <c r="K102" s="12">
        <v>170.3</v>
      </c>
      <c r="L102" s="14">
        <f t="shared" si="85"/>
        <v>166.23333333333332</v>
      </c>
      <c r="M102" s="20">
        <v>5.2847915443335287</v>
      </c>
      <c r="N102" s="12">
        <v>156.1</v>
      </c>
      <c r="O102" s="14">
        <f t="shared" si="86"/>
        <v>155.46666666666667</v>
      </c>
      <c r="P102" s="20">
        <v>0</v>
      </c>
      <c r="Q102" s="12">
        <v>178.7</v>
      </c>
      <c r="R102" s="14">
        <f t="shared" si="87"/>
        <v>170.9</v>
      </c>
      <c r="S102" s="20">
        <v>6.5472859541130486</v>
      </c>
      <c r="T102" s="12">
        <v>167.1</v>
      </c>
      <c r="U102" s="14">
        <f t="shared" si="88"/>
        <v>161.73333333333335</v>
      </c>
      <c r="V102" s="20">
        <v>-5.0867743865948531</v>
      </c>
      <c r="W102" s="12">
        <v>147.9</v>
      </c>
      <c r="X102" s="14">
        <f t="shared" si="89"/>
        <v>147.16666666666666</v>
      </c>
      <c r="Y102" s="20">
        <v>-2.1636240703177938</v>
      </c>
      <c r="Z102" s="12">
        <v>165.4</v>
      </c>
      <c r="AA102" s="14">
        <f t="shared" si="90"/>
        <v>162.29999999999998</v>
      </c>
      <c r="AB102" s="20">
        <v>6.0459492140262583E-2</v>
      </c>
      <c r="AC102" s="12">
        <v>114.8</v>
      </c>
      <c r="AD102" s="14">
        <f t="shared" si="91"/>
        <v>113.5</v>
      </c>
      <c r="AE102" s="20">
        <v>-0.17421602787456694</v>
      </c>
      <c r="AF102" s="12">
        <v>168.2</v>
      </c>
      <c r="AG102" s="14">
        <f t="shared" si="92"/>
        <v>165.2</v>
      </c>
      <c r="AH102" s="20">
        <v>1.0701545778834789</v>
      </c>
      <c r="AI102" s="12">
        <v>159.30000000000001</v>
      </c>
      <c r="AJ102" s="14">
        <f t="shared" si="93"/>
        <v>157.80000000000001</v>
      </c>
      <c r="AK102" s="20">
        <v>3.8920276208411728</v>
      </c>
      <c r="AL102" s="12">
        <v>170.4</v>
      </c>
      <c r="AM102" s="14">
        <f t="shared" si="94"/>
        <v>169.16666666666666</v>
      </c>
      <c r="AN102" s="20">
        <v>0.76291079812205564</v>
      </c>
      <c r="AO102" s="12">
        <v>160.69999999999999</v>
      </c>
      <c r="AP102" s="14">
        <f t="shared" si="95"/>
        <v>158.46666666666667</v>
      </c>
      <c r="AQ102" s="20">
        <v>-0.12445550715618459</v>
      </c>
      <c r="AR102" s="12">
        <v>191.9</v>
      </c>
      <c r="AS102" s="14">
        <f t="shared" si="96"/>
        <v>189.6</v>
      </c>
      <c r="AT102" s="20">
        <v>-1.4590932777488332</v>
      </c>
      <c r="AU102" s="12">
        <v>161.80000000000001</v>
      </c>
      <c r="AV102" s="14">
        <f t="shared" si="97"/>
        <v>159.46666666666667</v>
      </c>
      <c r="AW102" s="20">
        <v>2.1631644004944373</v>
      </c>
      <c r="AX102" s="12">
        <v>152.1</v>
      </c>
      <c r="AY102" s="14">
        <f t="shared" si="98"/>
        <v>149.5</v>
      </c>
      <c r="AZ102" s="20">
        <v>5.1282051282051357</v>
      </c>
      <c r="BA102" s="12">
        <v>160.4</v>
      </c>
      <c r="BB102" s="14">
        <f t="shared" si="99"/>
        <v>158.03333333333333</v>
      </c>
      <c r="BC102" s="20">
        <v>2.6184538653366509</v>
      </c>
      <c r="BD102" s="11" t="s">
        <v>142</v>
      </c>
      <c r="BE102" s="11">
        <v>161.6</v>
      </c>
      <c r="BF102" s="14">
        <f t="shared" si="100"/>
        <v>160.96666666666667</v>
      </c>
      <c r="BG102" s="20">
        <v>-0.68069306930692719</v>
      </c>
      <c r="BH102" s="12">
        <v>159.4</v>
      </c>
      <c r="BI102" s="14">
        <f t="shared" si="101"/>
        <v>156.83333333333334</v>
      </c>
      <c r="BJ102" s="20">
        <v>1.6938519447929665</v>
      </c>
      <c r="BK102" s="12">
        <v>154.69999999999999</v>
      </c>
      <c r="BL102" s="14">
        <f t="shared" si="102"/>
        <v>152.56666666666666</v>
      </c>
      <c r="BM102" s="20">
        <v>2.9088558500323205</v>
      </c>
      <c r="BN102" s="12">
        <v>165.8</v>
      </c>
      <c r="BO102" s="14">
        <f t="shared" si="103"/>
        <v>163.26666666666668</v>
      </c>
      <c r="BP102" s="20">
        <v>2.3522316043425673</v>
      </c>
      <c r="BQ102" s="12">
        <v>148.9</v>
      </c>
      <c r="BR102" s="14">
        <f t="shared" si="104"/>
        <v>147.23333333333332</v>
      </c>
      <c r="BS102" s="20">
        <v>3.5594358629952874</v>
      </c>
      <c r="BT102" s="12">
        <v>155.80000000000001</v>
      </c>
      <c r="BU102" s="14">
        <f t="shared" si="105"/>
        <v>153.86666666666665</v>
      </c>
      <c r="BV102" s="20">
        <v>2.9525032092426149</v>
      </c>
      <c r="BW102" s="12">
        <v>161.19999999999999</v>
      </c>
      <c r="BX102" s="14">
        <f t="shared" si="106"/>
        <v>160.56666666666666</v>
      </c>
      <c r="BY102" s="20">
        <v>3.4739454094292945</v>
      </c>
      <c r="BZ102" s="12">
        <v>158.6</v>
      </c>
      <c r="CA102" s="14">
        <f t="shared" si="107"/>
        <v>155.93333333333337</v>
      </c>
      <c r="CB102" s="20">
        <v>0.50441361916772476</v>
      </c>
      <c r="CC102" s="12">
        <v>156.80000000000001</v>
      </c>
      <c r="CD102" s="14">
        <f t="shared" si="108"/>
        <v>155.00000000000003</v>
      </c>
      <c r="CE102" s="20">
        <v>2.9974489795918293</v>
      </c>
      <c r="CF102" s="12">
        <v>160.4</v>
      </c>
      <c r="CG102" s="14">
        <f t="shared" si="109"/>
        <v>158.33333333333334</v>
      </c>
      <c r="CH102" s="27">
        <v>1.0598503740648306</v>
      </c>
    </row>
    <row r="103" spans="1:86" x14ac:dyDescent="0.3">
      <c r="A103" s="11" t="s">
        <v>35</v>
      </c>
      <c r="B103" s="12">
        <v>2021</v>
      </c>
      <c r="C103" s="11" t="s">
        <v>42</v>
      </c>
      <c r="D103" s="11">
        <f t="shared" si="55"/>
        <v>6</v>
      </c>
      <c r="E103" s="12">
        <v>146.69999999999999</v>
      </c>
      <c r="F103" s="14">
        <f t="shared" si="83"/>
        <v>145.76666666666668</v>
      </c>
      <c r="G103" s="32">
        <v>-1.0906612133605962</v>
      </c>
      <c r="H103" s="12">
        <v>202</v>
      </c>
      <c r="I103" s="14">
        <f t="shared" si="84"/>
        <v>200.16666666666666</v>
      </c>
      <c r="J103" s="20">
        <v>1.2376237623762376</v>
      </c>
      <c r="K103" s="12">
        <v>180.7</v>
      </c>
      <c r="L103" s="14">
        <f t="shared" si="85"/>
        <v>171.86666666666665</v>
      </c>
      <c r="M103" s="20">
        <v>-0.16602102933037244</v>
      </c>
      <c r="N103" s="12">
        <v>156.19999999999999</v>
      </c>
      <c r="O103" s="14">
        <f t="shared" si="86"/>
        <v>155.9</v>
      </c>
      <c r="P103" s="20">
        <v>0.57618437900128405</v>
      </c>
      <c r="Q103" s="12">
        <v>183.7</v>
      </c>
      <c r="R103" s="14">
        <f t="shared" si="87"/>
        <v>177.5</v>
      </c>
      <c r="S103" s="20">
        <v>2.7218290691344587</v>
      </c>
      <c r="T103" s="12">
        <v>164.6</v>
      </c>
      <c r="U103" s="14">
        <f t="shared" si="88"/>
        <v>165.36666666666667</v>
      </c>
      <c r="V103" s="20">
        <v>-4.1919805589307444</v>
      </c>
      <c r="W103" s="12">
        <v>155.4</v>
      </c>
      <c r="X103" s="14">
        <f t="shared" si="89"/>
        <v>149.13333333333333</v>
      </c>
      <c r="Y103" s="20">
        <v>-1.6731016731016692</v>
      </c>
      <c r="Z103" s="12">
        <v>166</v>
      </c>
      <c r="AA103" s="14">
        <f t="shared" si="90"/>
        <v>164.36666666666667</v>
      </c>
      <c r="AB103" s="20">
        <v>-1.445783132530124</v>
      </c>
      <c r="AC103" s="12">
        <v>115.1</v>
      </c>
      <c r="AD103" s="14">
        <f t="shared" si="91"/>
        <v>114.33333333333333</v>
      </c>
      <c r="AE103" s="20">
        <v>-1.0425716768027704</v>
      </c>
      <c r="AF103" s="12">
        <v>168.5</v>
      </c>
      <c r="AG103" s="14">
        <f t="shared" si="92"/>
        <v>166.86666666666667</v>
      </c>
      <c r="AH103" s="20">
        <v>0.71216617210681821</v>
      </c>
      <c r="AI103" s="12">
        <v>160</v>
      </c>
      <c r="AJ103" s="14">
        <f t="shared" si="93"/>
        <v>158.96666666666667</v>
      </c>
      <c r="AK103" s="20">
        <v>3.8749999999999929</v>
      </c>
      <c r="AL103" s="12">
        <v>172.4</v>
      </c>
      <c r="AM103" s="14">
        <f t="shared" si="94"/>
        <v>170.56666666666669</v>
      </c>
      <c r="AN103" s="20">
        <v>-0.81206496519721905</v>
      </c>
      <c r="AO103" s="12">
        <v>162.6</v>
      </c>
      <c r="AP103" s="14">
        <f t="shared" si="95"/>
        <v>160.43333333333331</v>
      </c>
      <c r="AQ103" s="20">
        <v>-0.55350553505535405</v>
      </c>
      <c r="AR103" s="12">
        <v>190.8</v>
      </c>
      <c r="AS103" s="14">
        <f t="shared" si="96"/>
        <v>190.5</v>
      </c>
      <c r="AT103" s="20">
        <v>-0.57651991614256948</v>
      </c>
      <c r="AU103" s="12">
        <v>162.19999999999999</v>
      </c>
      <c r="AV103" s="14">
        <f t="shared" si="97"/>
        <v>160.93333333333334</v>
      </c>
      <c r="AW103" s="20">
        <v>2.3427866831072821</v>
      </c>
      <c r="AX103" s="12">
        <v>151.80000000000001</v>
      </c>
      <c r="AY103" s="14">
        <f t="shared" si="98"/>
        <v>150.80000000000001</v>
      </c>
      <c r="AZ103" s="20">
        <v>6.1264822134387238</v>
      </c>
      <c r="BA103" s="12">
        <v>160.69999999999999</v>
      </c>
      <c r="BB103" s="14">
        <f t="shared" si="99"/>
        <v>159.46666666666667</v>
      </c>
      <c r="BC103" s="20">
        <v>2.8624766645924229</v>
      </c>
      <c r="BD103" s="11" t="s">
        <v>143</v>
      </c>
      <c r="BE103" s="11">
        <v>160.5</v>
      </c>
      <c r="BF103" s="14">
        <f t="shared" si="100"/>
        <v>161.16666666666666</v>
      </c>
      <c r="BG103" s="20">
        <v>0.62305295950155759</v>
      </c>
      <c r="BH103" s="12">
        <v>159.80000000000001</v>
      </c>
      <c r="BI103" s="14">
        <f t="shared" si="101"/>
        <v>158.26666666666668</v>
      </c>
      <c r="BJ103" s="20">
        <v>1.6896120150187661</v>
      </c>
      <c r="BK103" s="12">
        <v>154.80000000000001</v>
      </c>
      <c r="BL103" s="14">
        <f t="shared" si="102"/>
        <v>153.76666666666668</v>
      </c>
      <c r="BM103" s="20">
        <v>3.5529715762273901</v>
      </c>
      <c r="BN103" s="12">
        <v>166.3</v>
      </c>
      <c r="BO103" s="14">
        <f t="shared" si="103"/>
        <v>164.8</v>
      </c>
      <c r="BP103" s="20">
        <v>2.4654239326518304</v>
      </c>
      <c r="BQ103" s="12">
        <v>150.69999999999999</v>
      </c>
      <c r="BR103" s="14">
        <f t="shared" si="104"/>
        <v>148.73333333333332</v>
      </c>
      <c r="BS103" s="20">
        <v>4.2468480424684847</v>
      </c>
      <c r="BT103" s="12">
        <v>154.9</v>
      </c>
      <c r="BU103" s="14">
        <f t="shared" si="105"/>
        <v>154.63333333333333</v>
      </c>
      <c r="BV103" s="20">
        <v>3.7443511943189041</v>
      </c>
      <c r="BW103" s="12">
        <v>161.69999999999999</v>
      </c>
      <c r="BX103" s="14">
        <f t="shared" si="106"/>
        <v>161.06666666666666</v>
      </c>
      <c r="BY103" s="20">
        <v>3.4013605442176873</v>
      </c>
      <c r="BZ103" s="12">
        <v>158.80000000000001</v>
      </c>
      <c r="CA103" s="14">
        <f t="shared" si="107"/>
        <v>157.6</v>
      </c>
      <c r="CB103" s="20">
        <v>1.0075566750629685</v>
      </c>
      <c r="CC103" s="12">
        <v>157.6</v>
      </c>
      <c r="CD103" s="14">
        <f t="shared" si="108"/>
        <v>156.26666666666668</v>
      </c>
      <c r="CE103" s="20">
        <v>3.2994923857868135</v>
      </c>
      <c r="CF103" s="12">
        <v>161.30000000000001</v>
      </c>
      <c r="CG103" s="14">
        <f t="shared" si="109"/>
        <v>159.83333333333334</v>
      </c>
      <c r="CH103" s="27">
        <v>1.1779293242405315</v>
      </c>
    </row>
    <row r="104" spans="1:86" x14ac:dyDescent="0.3">
      <c r="A104" s="11" t="s">
        <v>35</v>
      </c>
      <c r="B104" s="12">
        <v>2021</v>
      </c>
      <c r="C104" s="11" t="s">
        <v>44</v>
      </c>
      <c r="D104" s="11">
        <f t="shared" si="55"/>
        <v>7</v>
      </c>
      <c r="E104" s="12">
        <v>146.4</v>
      </c>
      <c r="F104" s="14">
        <f t="shared" si="83"/>
        <v>146.46666666666667</v>
      </c>
      <c r="G104" s="32">
        <v>-1.0245901639344261</v>
      </c>
      <c r="H104" s="12">
        <v>206.8</v>
      </c>
      <c r="I104" s="14">
        <f t="shared" si="84"/>
        <v>203.1</v>
      </c>
      <c r="J104" s="20">
        <v>-2.1760154738878144</v>
      </c>
      <c r="K104" s="12">
        <v>182.2</v>
      </c>
      <c r="L104" s="14">
        <f t="shared" si="85"/>
        <v>177.73333333333335</v>
      </c>
      <c r="M104" s="20">
        <v>-3.1284302963776009</v>
      </c>
      <c r="N104" s="12">
        <v>157.5</v>
      </c>
      <c r="O104" s="14">
        <f t="shared" si="86"/>
        <v>156.6</v>
      </c>
      <c r="P104" s="20">
        <v>0</v>
      </c>
      <c r="Q104" s="12">
        <v>182.1</v>
      </c>
      <c r="R104" s="14">
        <f t="shared" si="87"/>
        <v>181.5</v>
      </c>
      <c r="S104" s="20">
        <v>4.8325096101043448</v>
      </c>
      <c r="T104" s="12">
        <v>163.9</v>
      </c>
      <c r="U104" s="14">
        <f t="shared" si="88"/>
        <v>165.20000000000002</v>
      </c>
      <c r="V104" s="20">
        <v>-5.0030506406345427</v>
      </c>
      <c r="W104" s="12">
        <v>164.2</v>
      </c>
      <c r="X104" s="14">
        <f t="shared" si="89"/>
        <v>155.83333333333334</v>
      </c>
      <c r="Y104" s="20">
        <v>-6.2728380024360426</v>
      </c>
      <c r="Z104" s="12">
        <v>164</v>
      </c>
      <c r="AA104" s="14">
        <f t="shared" si="90"/>
        <v>165.13333333333333</v>
      </c>
      <c r="AB104" s="20">
        <v>-0.73170731707316383</v>
      </c>
      <c r="AC104" s="12">
        <v>114.5</v>
      </c>
      <c r="AD104" s="14">
        <f t="shared" si="91"/>
        <v>114.8</v>
      </c>
      <c r="AE104" s="20">
        <v>0.61135371179039555</v>
      </c>
      <c r="AF104" s="12">
        <v>168.3</v>
      </c>
      <c r="AG104" s="14">
        <f t="shared" si="92"/>
        <v>168.33333333333334</v>
      </c>
      <c r="AH104" s="20">
        <v>0.89126559714794995</v>
      </c>
      <c r="AI104" s="12">
        <v>160.9</v>
      </c>
      <c r="AJ104" s="14">
        <f t="shared" si="93"/>
        <v>160.06666666666669</v>
      </c>
      <c r="AK104" s="20">
        <v>4.1640770665009246</v>
      </c>
      <c r="AL104" s="12">
        <v>172.2</v>
      </c>
      <c r="AM104" s="14">
        <f t="shared" si="94"/>
        <v>171.66666666666666</v>
      </c>
      <c r="AN104" s="20">
        <v>-0.17421602787455456</v>
      </c>
      <c r="AO104" s="12">
        <v>164</v>
      </c>
      <c r="AP104" s="14">
        <f t="shared" si="95"/>
        <v>162.43333333333331</v>
      </c>
      <c r="AQ104" s="20">
        <v>-1.3414634146341393</v>
      </c>
      <c r="AR104" s="12">
        <v>191.2</v>
      </c>
      <c r="AS104" s="14">
        <f t="shared" si="96"/>
        <v>191.30000000000004</v>
      </c>
      <c r="AT104" s="20">
        <v>-0.52301255230125532</v>
      </c>
      <c r="AU104" s="12">
        <v>162.80000000000001</v>
      </c>
      <c r="AV104" s="14">
        <f t="shared" si="97"/>
        <v>162.26666666666668</v>
      </c>
      <c r="AW104" s="20">
        <v>2.5798525798525729</v>
      </c>
      <c r="AX104" s="12">
        <v>153.1</v>
      </c>
      <c r="AY104" s="14">
        <f t="shared" si="98"/>
        <v>152.33333333333334</v>
      </c>
      <c r="AZ104" s="20">
        <v>6.2050947093403011</v>
      </c>
      <c r="BA104" s="12">
        <v>161.4</v>
      </c>
      <c r="BB104" s="14">
        <f t="shared" si="99"/>
        <v>160.83333333333334</v>
      </c>
      <c r="BC104" s="20">
        <v>3.0359355638166079</v>
      </c>
      <c r="BD104" s="11" t="s">
        <v>144</v>
      </c>
      <c r="BE104" s="11">
        <v>161.5</v>
      </c>
      <c r="BF104" s="14">
        <f t="shared" si="100"/>
        <v>161.20000000000002</v>
      </c>
      <c r="BG104" s="20">
        <v>0.37151702786377355</v>
      </c>
      <c r="BH104" s="12">
        <v>160.69999999999999</v>
      </c>
      <c r="BI104" s="14">
        <f t="shared" si="101"/>
        <v>159.96666666666667</v>
      </c>
      <c r="BJ104" s="20">
        <v>1.4934660858743036</v>
      </c>
      <c r="BK104" s="12">
        <v>155.80000000000001</v>
      </c>
      <c r="BL104" s="14">
        <f t="shared" si="102"/>
        <v>155.1</v>
      </c>
      <c r="BM104" s="20">
        <v>3.2734274711168125</v>
      </c>
      <c r="BN104" s="12">
        <v>167</v>
      </c>
      <c r="BO104" s="14">
        <f t="shared" si="103"/>
        <v>166.36666666666667</v>
      </c>
      <c r="BP104" s="20">
        <v>2.4550898203592779</v>
      </c>
      <c r="BQ104" s="12">
        <v>153.1</v>
      </c>
      <c r="BR104" s="14">
        <f t="shared" si="104"/>
        <v>150.9</v>
      </c>
      <c r="BS104" s="20">
        <v>3.0045721750489842</v>
      </c>
      <c r="BT104" s="12">
        <v>155.30000000000001</v>
      </c>
      <c r="BU104" s="14">
        <f t="shared" si="105"/>
        <v>155.33333333333334</v>
      </c>
      <c r="BV104" s="20">
        <v>3.7347070186735243</v>
      </c>
      <c r="BW104" s="12">
        <v>163.19999999999999</v>
      </c>
      <c r="BX104" s="14">
        <f t="shared" si="106"/>
        <v>162.03333333333333</v>
      </c>
      <c r="BY104" s="20">
        <v>2.6348039215686345</v>
      </c>
      <c r="BZ104" s="12">
        <v>160.1</v>
      </c>
      <c r="CA104" s="14">
        <f t="shared" si="107"/>
        <v>159.16666666666666</v>
      </c>
      <c r="CB104" s="20">
        <v>0.12492192379763714</v>
      </c>
      <c r="CC104" s="12">
        <v>159</v>
      </c>
      <c r="CD104" s="14">
        <f t="shared" si="108"/>
        <v>157.79999999999998</v>
      </c>
      <c r="CE104" s="20">
        <v>2.7044025157232774</v>
      </c>
      <c r="CF104" s="12">
        <v>162.5</v>
      </c>
      <c r="CG104" s="14">
        <f t="shared" si="109"/>
        <v>161.4</v>
      </c>
      <c r="CH104" s="27">
        <v>0.67692307692307341</v>
      </c>
    </row>
    <row r="105" spans="1:86" x14ac:dyDescent="0.3">
      <c r="A105" s="11" t="s">
        <v>35</v>
      </c>
      <c r="B105" s="12">
        <v>2021</v>
      </c>
      <c r="C105" s="11" t="s">
        <v>46</v>
      </c>
      <c r="D105" s="11">
        <f t="shared" si="55"/>
        <v>8</v>
      </c>
      <c r="E105" s="12">
        <v>146.6</v>
      </c>
      <c r="F105" s="14">
        <f t="shared" si="83"/>
        <v>146.56666666666669</v>
      </c>
      <c r="G105" s="32">
        <v>-0.81855388813096097</v>
      </c>
      <c r="H105" s="12">
        <v>204</v>
      </c>
      <c r="I105" s="14">
        <f t="shared" si="84"/>
        <v>204.26666666666665</v>
      </c>
      <c r="J105" s="20">
        <v>-0.93137254901961064</v>
      </c>
      <c r="K105" s="12">
        <v>172.8</v>
      </c>
      <c r="L105" s="14">
        <f t="shared" si="85"/>
        <v>178.56666666666669</v>
      </c>
      <c r="M105" s="20">
        <v>-0.46296296296296952</v>
      </c>
      <c r="N105" s="12">
        <v>158.4</v>
      </c>
      <c r="O105" s="14">
        <f t="shared" si="86"/>
        <v>157.36666666666667</v>
      </c>
      <c r="P105" s="20">
        <v>-0.25252525252525609</v>
      </c>
      <c r="Q105" s="12">
        <v>188</v>
      </c>
      <c r="R105" s="14">
        <f t="shared" si="87"/>
        <v>184.6</v>
      </c>
      <c r="S105" s="20">
        <v>3.9893617021276597</v>
      </c>
      <c r="T105" s="12">
        <v>156.80000000000001</v>
      </c>
      <c r="U105" s="14">
        <f t="shared" si="88"/>
        <v>161.76666666666668</v>
      </c>
      <c r="V105" s="20">
        <v>-2.6147959183673612</v>
      </c>
      <c r="W105" s="12">
        <v>162.19999999999999</v>
      </c>
      <c r="X105" s="14">
        <f t="shared" si="89"/>
        <v>160.6</v>
      </c>
      <c r="Y105" s="20">
        <v>-6.658446362515404</v>
      </c>
      <c r="Z105" s="12">
        <v>164.1</v>
      </c>
      <c r="AA105" s="14">
        <f t="shared" si="90"/>
        <v>164.70000000000002</v>
      </c>
      <c r="AB105" s="20">
        <v>-0.12187690432662317</v>
      </c>
      <c r="AC105" s="12">
        <v>119.7</v>
      </c>
      <c r="AD105" s="14">
        <f t="shared" si="91"/>
        <v>116.43333333333334</v>
      </c>
      <c r="AE105" s="20">
        <v>-0.33416875522139156</v>
      </c>
      <c r="AF105" s="12">
        <v>168.8</v>
      </c>
      <c r="AG105" s="14">
        <f t="shared" si="92"/>
        <v>168.53333333333333</v>
      </c>
      <c r="AH105" s="20">
        <v>0.77014218009477653</v>
      </c>
      <c r="AI105" s="12">
        <v>162.69999999999999</v>
      </c>
      <c r="AJ105" s="14">
        <f t="shared" si="93"/>
        <v>161.19999999999999</v>
      </c>
      <c r="AK105" s="20">
        <v>3.4419176398279183</v>
      </c>
      <c r="AL105" s="12">
        <v>173.9</v>
      </c>
      <c r="AM105" s="14">
        <f t="shared" si="94"/>
        <v>172.83333333333334</v>
      </c>
      <c r="AN105" s="20">
        <v>-0.63254744105807603</v>
      </c>
      <c r="AO105" s="12">
        <v>164</v>
      </c>
      <c r="AP105" s="14">
        <f t="shared" si="95"/>
        <v>163.53333333333333</v>
      </c>
      <c r="AQ105" s="20">
        <v>-1.1585365853658571</v>
      </c>
      <c r="AR105" s="12">
        <v>192.1</v>
      </c>
      <c r="AS105" s="14">
        <f t="shared" si="96"/>
        <v>191.36666666666667</v>
      </c>
      <c r="AT105" s="20">
        <v>-0.83289953149401053</v>
      </c>
      <c r="AU105" s="12">
        <v>164.5</v>
      </c>
      <c r="AV105" s="14">
        <f t="shared" si="97"/>
        <v>163.16666666666666</v>
      </c>
      <c r="AW105" s="20">
        <v>1.9452887537993853</v>
      </c>
      <c r="AX105" s="12">
        <v>155.30000000000001</v>
      </c>
      <c r="AY105" s="14">
        <f t="shared" si="98"/>
        <v>153.4</v>
      </c>
      <c r="AZ105" s="20">
        <v>5.3444945267224613</v>
      </c>
      <c r="BA105" s="12">
        <v>163.19999999999999</v>
      </c>
      <c r="BB105" s="14">
        <f t="shared" si="99"/>
        <v>161.76666666666668</v>
      </c>
      <c r="BC105" s="20">
        <v>2.3897058823529447</v>
      </c>
      <c r="BD105" s="11" t="s">
        <v>145</v>
      </c>
      <c r="BE105" s="11">
        <v>162.1</v>
      </c>
      <c r="BF105" s="14">
        <f t="shared" si="100"/>
        <v>161.36666666666667</v>
      </c>
      <c r="BG105" s="20">
        <v>0</v>
      </c>
      <c r="BH105" s="12">
        <v>162.6</v>
      </c>
      <c r="BI105" s="14">
        <f t="shared" si="101"/>
        <v>161.03333333333333</v>
      </c>
      <c r="BJ105" s="20">
        <v>0.67650676506764729</v>
      </c>
      <c r="BK105" s="12">
        <v>157.5</v>
      </c>
      <c r="BL105" s="14">
        <f t="shared" si="102"/>
        <v>156.03333333333333</v>
      </c>
      <c r="BM105" s="20">
        <v>2.4126984126984197</v>
      </c>
      <c r="BN105" s="12">
        <v>168.4</v>
      </c>
      <c r="BO105" s="14">
        <f t="shared" si="103"/>
        <v>167.23333333333335</v>
      </c>
      <c r="BP105" s="20">
        <v>2.0783847980997625</v>
      </c>
      <c r="BQ105" s="12">
        <v>154</v>
      </c>
      <c r="BR105" s="14">
        <f t="shared" si="104"/>
        <v>152.6</v>
      </c>
      <c r="BS105" s="20">
        <v>2.4675324675324748</v>
      </c>
      <c r="BT105" s="12">
        <v>157.6</v>
      </c>
      <c r="BU105" s="14">
        <f t="shared" si="105"/>
        <v>155.93333333333337</v>
      </c>
      <c r="BV105" s="20">
        <v>3.2360406091370524</v>
      </c>
      <c r="BW105" s="12">
        <v>163.80000000000001</v>
      </c>
      <c r="BX105" s="14">
        <f t="shared" si="106"/>
        <v>162.9</v>
      </c>
      <c r="BY105" s="20">
        <v>2.8693528693528623</v>
      </c>
      <c r="BZ105" s="12">
        <v>160</v>
      </c>
      <c r="CA105" s="14">
        <f t="shared" si="107"/>
        <v>159.63333333333333</v>
      </c>
      <c r="CB105" s="20">
        <v>0.12499999999999289</v>
      </c>
      <c r="CC105" s="12">
        <v>160</v>
      </c>
      <c r="CD105" s="14">
        <f t="shared" si="108"/>
        <v>158.86666666666667</v>
      </c>
      <c r="CE105" s="20">
        <v>2.3750000000000071</v>
      </c>
      <c r="CF105" s="12">
        <v>163.19999999999999</v>
      </c>
      <c r="CG105" s="14">
        <f t="shared" si="109"/>
        <v>162.33333333333334</v>
      </c>
      <c r="CH105" s="27">
        <v>0.49019607843137958</v>
      </c>
    </row>
    <row r="106" spans="1:86" x14ac:dyDescent="0.3">
      <c r="A106" s="11" t="s">
        <v>35</v>
      </c>
      <c r="B106" s="12">
        <v>2021</v>
      </c>
      <c r="C106" s="11" t="s">
        <v>48</v>
      </c>
      <c r="D106" s="11">
        <f t="shared" si="55"/>
        <v>9</v>
      </c>
      <c r="E106" s="12">
        <v>146.6</v>
      </c>
      <c r="F106" s="14">
        <f t="shared" si="83"/>
        <v>146.53333333333333</v>
      </c>
      <c r="G106" s="32">
        <v>-0.34106412005457026</v>
      </c>
      <c r="H106" s="12">
        <v>204</v>
      </c>
      <c r="I106" s="14">
        <f t="shared" si="84"/>
        <v>204.93333333333331</v>
      </c>
      <c r="J106" s="20">
        <v>-0.73529411764705876</v>
      </c>
      <c r="K106" s="12">
        <v>172.8</v>
      </c>
      <c r="L106" s="14">
        <f t="shared" si="85"/>
        <v>175.93333333333331</v>
      </c>
      <c r="M106" s="20">
        <v>-1.5625000000000098</v>
      </c>
      <c r="N106" s="12">
        <v>158.4</v>
      </c>
      <c r="O106" s="14">
        <f t="shared" si="86"/>
        <v>158.1</v>
      </c>
      <c r="P106" s="20">
        <v>0</v>
      </c>
      <c r="Q106" s="12">
        <v>188</v>
      </c>
      <c r="R106" s="14">
        <f t="shared" si="87"/>
        <v>186.03333333333333</v>
      </c>
      <c r="S106" s="20">
        <v>5.7446808510638361</v>
      </c>
      <c r="T106" s="12">
        <v>156.69999999999999</v>
      </c>
      <c r="U106" s="14">
        <f t="shared" si="88"/>
        <v>159.13333333333335</v>
      </c>
      <c r="V106" s="20">
        <v>-2.6164645820038257</v>
      </c>
      <c r="W106" s="12">
        <v>162.30000000000001</v>
      </c>
      <c r="X106" s="14">
        <f t="shared" si="89"/>
        <v>162.9</v>
      </c>
      <c r="Y106" s="20">
        <v>4.9907578558225465</v>
      </c>
      <c r="Z106" s="12">
        <v>164.1</v>
      </c>
      <c r="AA106" s="14">
        <f t="shared" si="90"/>
        <v>164.06666666666669</v>
      </c>
      <c r="AB106" s="20">
        <v>0.67032297379646211</v>
      </c>
      <c r="AC106" s="12">
        <v>119.7</v>
      </c>
      <c r="AD106" s="14">
        <f t="shared" si="91"/>
        <v>117.96666666666665</v>
      </c>
      <c r="AE106" s="20">
        <v>1.5873015873015803</v>
      </c>
      <c r="AF106" s="12">
        <v>168.8</v>
      </c>
      <c r="AG106" s="14">
        <f t="shared" si="92"/>
        <v>168.63333333333335</v>
      </c>
      <c r="AH106" s="20">
        <v>1.0663507109004637</v>
      </c>
      <c r="AI106" s="12">
        <v>162.69999999999999</v>
      </c>
      <c r="AJ106" s="14">
        <f t="shared" si="93"/>
        <v>162.1</v>
      </c>
      <c r="AK106" s="20">
        <v>3.7492317148125531</v>
      </c>
      <c r="AL106" s="12">
        <v>173.9</v>
      </c>
      <c r="AM106" s="14">
        <f t="shared" si="94"/>
        <v>173.33333333333334</v>
      </c>
      <c r="AN106" s="20">
        <v>-0.17251293847039181</v>
      </c>
      <c r="AO106" s="12">
        <v>164</v>
      </c>
      <c r="AP106" s="14">
        <f t="shared" si="95"/>
        <v>164</v>
      </c>
      <c r="AQ106" s="20">
        <v>0.91463414634146334</v>
      </c>
      <c r="AR106" s="12">
        <v>192.1</v>
      </c>
      <c r="AS106" s="14">
        <f t="shared" si="96"/>
        <v>191.79999999999998</v>
      </c>
      <c r="AT106" s="20">
        <v>-0.46850598646538555</v>
      </c>
      <c r="AU106" s="12">
        <v>164.6</v>
      </c>
      <c r="AV106" s="14">
        <f t="shared" si="97"/>
        <v>163.96666666666667</v>
      </c>
      <c r="AW106" s="20">
        <v>2.612393681652498</v>
      </c>
      <c r="AX106" s="12">
        <v>155.30000000000001</v>
      </c>
      <c r="AY106" s="14">
        <f t="shared" si="98"/>
        <v>154.56666666666666</v>
      </c>
      <c r="AZ106" s="20">
        <v>6.117192530585962</v>
      </c>
      <c r="BA106" s="12">
        <v>163.30000000000001</v>
      </c>
      <c r="BB106" s="14">
        <f t="shared" si="99"/>
        <v>162.63333333333335</v>
      </c>
      <c r="BC106" s="20">
        <v>3.0618493570116345</v>
      </c>
      <c r="BD106" s="11" t="s">
        <v>145</v>
      </c>
      <c r="BE106" s="11">
        <v>162.1</v>
      </c>
      <c r="BF106" s="14">
        <f t="shared" si="100"/>
        <v>161.9</v>
      </c>
      <c r="BG106" s="20">
        <v>0.92535471930906854</v>
      </c>
      <c r="BH106" s="12">
        <v>162.6</v>
      </c>
      <c r="BI106" s="14">
        <f t="shared" si="101"/>
        <v>161.96666666666667</v>
      </c>
      <c r="BJ106" s="20">
        <v>1.7835178351783554</v>
      </c>
      <c r="BK106" s="12">
        <v>157.5</v>
      </c>
      <c r="BL106" s="14">
        <f t="shared" si="102"/>
        <v>156.93333333333334</v>
      </c>
      <c r="BM106" s="20">
        <v>2.8571428571428572</v>
      </c>
      <c r="BN106" s="12">
        <v>168.4</v>
      </c>
      <c r="BO106" s="14">
        <f t="shared" si="103"/>
        <v>167.93333333333331</v>
      </c>
      <c r="BP106" s="20">
        <v>2.4346793349168614</v>
      </c>
      <c r="BQ106" s="12">
        <v>154</v>
      </c>
      <c r="BR106" s="14">
        <f t="shared" si="104"/>
        <v>153.70000000000002</v>
      </c>
      <c r="BS106" s="20">
        <v>3.5714285714285712</v>
      </c>
      <c r="BT106" s="12">
        <v>157.69999999999999</v>
      </c>
      <c r="BU106" s="14">
        <f t="shared" si="105"/>
        <v>156.86666666666665</v>
      </c>
      <c r="BV106" s="20">
        <v>3.487634749524414</v>
      </c>
      <c r="BW106" s="12">
        <v>163.69999999999999</v>
      </c>
      <c r="BX106" s="14">
        <f t="shared" si="106"/>
        <v>163.56666666666666</v>
      </c>
      <c r="BY106" s="20">
        <v>3.237629810629207</v>
      </c>
      <c r="BZ106" s="12">
        <v>160</v>
      </c>
      <c r="CA106" s="14">
        <f t="shared" si="107"/>
        <v>160.03333333333333</v>
      </c>
      <c r="CB106" s="20">
        <v>0.68749999999999645</v>
      </c>
      <c r="CC106" s="12">
        <v>160</v>
      </c>
      <c r="CD106" s="14">
        <f t="shared" si="108"/>
        <v>159.66666666666666</v>
      </c>
      <c r="CE106" s="20">
        <v>2.9374999999999929</v>
      </c>
      <c r="CF106" s="12">
        <v>163.19999999999999</v>
      </c>
      <c r="CG106" s="14">
        <f t="shared" si="109"/>
        <v>162.96666666666667</v>
      </c>
      <c r="CH106" s="27">
        <v>1.8995098039215828</v>
      </c>
    </row>
    <row r="107" spans="1:86" x14ac:dyDescent="0.3">
      <c r="A107" s="11" t="s">
        <v>35</v>
      </c>
      <c r="B107" s="12">
        <v>2021</v>
      </c>
      <c r="C107" s="11" t="s">
        <v>50</v>
      </c>
      <c r="D107" s="11">
        <f t="shared" si="55"/>
        <v>10</v>
      </c>
      <c r="E107" s="12">
        <v>147.4</v>
      </c>
      <c r="F107" s="14">
        <f t="shared" si="83"/>
        <v>146.86666666666667</v>
      </c>
      <c r="G107" s="32">
        <v>-0.33921302578018991</v>
      </c>
      <c r="H107" s="12">
        <v>204.6</v>
      </c>
      <c r="I107" s="14">
        <f t="shared" si="84"/>
        <v>204.20000000000002</v>
      </c>
      <c r="J107" s="20">
        <v>-2.3460410557184668</v>
      </c>
      <c r="K107" s="12">
        <v>171.2</v>
      </c>
      <c r="L107" s="14">
        <f t="shared" si="85"/>
        <v>172.26666666666665</v>
      </c>
      <c r="M107" s="20">
        <v>0.17523364485981974</v>
      </c>
      <c r="N107" s="12">
        <v>158.69999999999999</v>
      </c>
      <c r="O107" s="14">
        <f t="shared" si="86"/>
        <v>158.5</v>
      </c>
      <c r="P107" s="20">
        <v>0.25204788909893239</v>
      </c>
      <c r="Q107" s="12">
        <v>190.6</v>
      </c>
      <c r="R107" s="14">
        <f t="shared" si="87"/>
        <v>188.86666666666667</v>
      </c>
      <c r="S107" s="20">
        <v>4.092339979013647</v>
      </c>
      <c r="T107" s="12">
        <v>155.69999999999999</v>
      </c>
      <c r="U107" s="14">
        <f t="shared" si="88"/>
        <v>156.4</v>
      </c>
      <c r="V107" s="20">
        <v>-1.605651894669236</v>
      </c>
      <c r="W107" s="12">
        <v>185.3</v>
      </c>
      <c r="X107" s="14">
        <f t="shared" si="89"/>
        <v>169.93333333333334</v>
      </c>
      <c r="Y107" s="20">
        <v>-0.75553157042633867</v>
      </c>
      <c r="Z107" s="12">
        <v>165.2</v>
      </c>
      <c r="AA107" s="14">
        <f t="shared" si="90"/>
        <v>164.46666666666667</v>
      </c>
      <c r="AB107" s="20">
        <v>0.12106537530267376</v>
      </c>
      <c r="AC107" s="12">
        <v>121.9</v>
      </c>
      <c r="AD107" s="14">
        <f t="shared" si="91"/>
        <v>120.43333333333334</v>
      </c>
      <c r="AE107" s="20">
        <v>0.16406890894174619</v>
      </c>
      <c r="AF107" s="12">
        <v>169.3</v>
      </c>
      <c r="AG107" s="14">
        <f t="shared" si="92"/>
        <v>168.96666666666667</v>
      </c>
      <c r="AH107" s="20">
        <v>0.88600118133490835</v>
      </c>
      <c r="AI107" s="12">
        <v>163.19999999999999</v>
      </c>
      <c r="AJ107" s="14">
        <f t="shared" si="93"/>
        <v>162.86666666666665</v>
      </c>
      <c r="AK107" s="20">
        <v>3.6151960784313761</v>
      </c>
      <c r="AL107" s="12">
        <v>174.7</v>
      </c>
      <c r="AM107" s="14">
        <f t="shared" si="94"/>
        <v>174.16666666666666</v>
      </c>
      <c r="AN107" s="20">
        <v>-0.22896393817972371</v>
      </c>
      <c r="AO107" s="12">
        <v>167.7</v>
      </c>
      <c r="AP107" s="14">
        <f t="shared" si="95"/>
        <v>165.23333333333332</v>
      </c>
      <c r="AQ107" s="20">
        <v>-0.11926058437685667</v>
      </c>
      <c r="AR107" s="12">
        <v>192.7</v>
      </c>
      <c r="AS107" s="14">
        <f t="shared" si="96"/>
        <v>192.29999999999998</v>
      </c>
      <c r="AT107" s="20">
        <v>-0.67462376751426212</v>
      </c>
      <c r="AU107" s="12">
        <v>165.7</v>
      </c>
      <c r="AV107" s="14">
        <f t="shared" si="97"/>
        <v>164.93333333333334</v>
      </c>
      <c r="AW107" s="20">
        <v>2.8364514182257197</v>
      </c>
      <c r="AX107" s="12">
        <v>156.30000000000001</v>
      </c>
      <c r="AY107" s="14">
        <f t="shared" si="98"/>
        <v>155.63333333333335</v>
      </c>
      <c r="AZ107" s="20">
        <v>6.2060140754958342</v>
      </c>
      <c r="BA107" s="12">
        <v>164.3</v>
      </c>
      <c r="BB107" s="14">
        <f t="shared" si="99"/>
        <v>163.6</v>
      </c>
      <c r="BC107" s="20">
        <v>3.347534996956786</v>
      </c>
      <c r="BD107" s="11" t="s">
        <v>146</v>
      </c>
      <c r="BE107" s="11">
        <v>163.6</v>
      </c>
      <c r="BF107" s="14">
        <f t="shared" si="100"/>
        <v>162.6</v>
      </c>
      <c r="BG107" s="20">
        <v>0.36674816625916523</v>
      </c>
      <c r="BH107" s="12">
        <v>164.2</v>
      </c>
      <c r="BI107" s="14">
        <f t="shared" si="101"/>
        <v>163.13333333333333</v>
      </c>
      <c r="BJ107" s="20">
        <v>0.66991473812425262</v>
      </c>
      <c r="BK107" s="12">
        <v>158.4</v>
      </c>
      <c r="BL107" s="14">
        <f t="shared" si="102"/>
        <v>157.79999999999998</v>
      </c>
      <c r="BM107" s="20">
        <v>2.8409090909090908</v>
      </c>
      <c r="BN107" s="12">
        <v>169.1</v>
      </c>
      <c r="BO107" s="14">
        <f t="shared" si="103"/>
        <v>168.63333333333333</v>
      </c>
      <c r="BP107" s="20">
        <v>2.5428740390301665</v>
      </c>
      <c r="BQ107" s="12">
        <v>155.69999999999999</v>
      </c>
      <c r="BR107" s="14">
        <f t="shared" si="104"/>
        <v>154.56666666666666</v>
      </c>
      <c r="BS107" s="20">
        <v>2.0552344251766326</v>
      </c>
      <c r="BT107" s="12">
        <v>158.6</v>
      </c>
      <c r="BU107" s="14">
        <f t="shared" si="105"/>
        <v>157.96666666666667</v>
      </c>
      <c r="BV107" s="20">
        <v>3.2786885245901747</v>
      </c>
      <c r="BW107" s="12">
        <v>163.9</v>
      </c>
      <c r="BX107" s="14">
        <f t="shared" si="106"/>
        <v>163.79999999999998</v>
      </c>
      <c r="BY107" s="20">
        <v>3.2946918852959155</v>
      </c>
      <c r="BZ107" s="12">
        <v>160.80000000000001</v>
      </c>
      <c r="CA107" s="14">
        <f t="shared" si="107"/>
        <v>160.26666666666668</v>
      </c>
      <c r="CB107" s="20">
        <v>0.99502487562188691</v>
      </c>
      <c r="CC107" s="12">
        <v>161</v>
      </c>
      <c r="CD107" s="14">
        <f t="shared" si="108"/>
        <v>160.33333333333334</v>
      </c>
      <c r="CE107" s="20">
        <v>2.608695652173906</v>
      </c>
      <c r="CF107" s="12">
        <v>165.5</v>
      </c>
      <c r="CG107" s="14">
        <f t="shared" si="109"/>
        <v>163.96666666666667</v>
      </c>
      <c r="CH107" s="27">
        <v>1.2688821752265826</v>
      </c>
    </row>
    <row r="108" spans="1:86" x14ac:dyDescent="0.3">
      <c r="A108" s="11" t="s">
        <v>35</v>
      </c>
      <c r="B108" s="12">
        <v>2021</v>
      </c>
      <c r="C108" s="11" t="s">
        <v>53</v>
      </c>
      <c r="D108" s="11">
        <f t="shared" si="55"/>
        <v>11</v>
      </c>
      <c r="E108" s="12">
        <v>148.19999999999999</v>
      </c>
      <c r="F108" s="14">
        <f t="shared" si="83"/>
        <v>147.4</v>
      </c>
      <c r="G108" s="32">
        <v>-0.53981106612684415</v>
      </c>
      <c r="H108" s="12">
        <v>201.6</v>
      </c>
      <c r="I108" s="14">
        <f t="shared" si="84"/>
        <v>203.4</v>
      </c>
      <c r="J108" s="20">
        <v>-2.281746031746029</v>
      </c>
      <c r="K108" s="12">
        <v>173</v>
      </c>
      <c r="L108" s="14">
        <f t="shared" si="85"/>
        <v>172.33333333333334</v>
      </c>
      <c r="M108" s="20">
        <v>2.0231213872832372</v>
      </c>
      <c r="N108" s="12">
        <v>159.30000000000001</v>
      </c>
      <c r="O108" s="14">
        <f t="shared" si="86"/>
        <v>158.80000000000001</v>
      </c>
      <c r="P108" s="20">
        <v>0.31387319522912743</v>
      </c>
      <c r="Q108" s="12">
        <v>190.1</v>
      </c>
      <c r="R108" s="14">
        <f t="shared" si="87"/>
        <v>189.56666666666669</v>
      </c>
      <c r="S108" s="20">
        <v>2.998421883219367</v>
      </c>
      <c r="T108" s="12">
        <v>156.5</v>
      </c>
      <c r="U108" s="14">
        <f t="shared" si="88"/>
        <v>156.29999999999998</v>
      </c>
      <c r="V108" s="20">
        <v>-2.8753993610223643</v>
      </c>
      <c r="W108" s="12">
        <v>199.2</v>
      </c>
      <c r="X108" s="14">
        <f t="shared" si="89"/>
        <v>182.26666666666665</v>
      </c>
      <c r="Y108" s="20">
        <v>-13.504016064257019</v>
      </c>
      <c r="Z108" s="12">
        <v>165.3</v>
      </c>
      <c r="AA108" s="14">
        <f t="shared" si="90"/>
        <v>164.86666666666665</v>
      </c>
      <c r="AB108" s="20">
        <v>-0.48396854204477391</v>
      </c>
      <c r="AC108" s="12">
        <v>122.4</v>
      </c>
      <c r="AD108" s="14">
        <f t="shared" si="91"/>
        <v>121.33333333333333</v>
      </c>
      <c r="AE108" s="20">
        <v>-1.4705882352941269</v>
      </c>
      <c r="AF108" s="12">
        <v>169.6</v>
      </c>
      <c r="AG108" s="14">
        <f t="shared" si="92"/>
        <v>169.23333333333335</v>
      </c>
      <c r="AH108" s="20">
        <v>1.2382075471698082</v>
      </c>
      <c r="AI108" s="12">
        <v>163.69999999999999</v>
      </c>
      <c r="AJ108" s="14">
        <f t="shared" si="93"/>
        <v>163.19999999999999</v>
      </c>
      <c r="AK108" s="20">
        <v>3.6652412950519242</v>
      </c>
      <c r="AL108" s="12">
        <v>175.5</v>
      </c>
      <c r="AM108" s="14">
        <f t="shared" si="94"/>
        <v>174.70000000000002</v>
      </c>
      <c r="AN108" s="20">
        <v>-0.22792022792023114</v>
      </c>
      <c r="AO108" s="12">
        <v>169.7</v>
      </c>
      <c r="AP108" s="14">
        <f t="shared" si="95"/>
        <v>167.13333333333333</v>
      </c>
      <c r="AQ108" s="20">
        <v>-2.2981732469062921</v>
      </c>
      <c r="AR108" s="12">
        <v>192.9</v>
      </c>
      <c r="AS108" s="14">
        <f t="shared" si="96"/>
        <v>192.56666666666663</v>
      </c>
      <c r="AT108" s="20">
        <v>-1.0886469673405881</v>
      </c>
      <c r="AU108" s="12">
        <v>167.2</v>
      </c>
      <c r="AV108" s="14">
        <f t="shared" si="97"/>
        <v>165.83333333333331</v>
      </c>
      <c r="AW108" s="20">
        <v>2.7511961722488176</v>
      </c>
      <c r="AX108" s="12">
        <v>157.4</v>
      </c>
      <c r="AY108" s="14">
        <f t="shared" si="98"/>
        <v>156.33333333333334</v>
      </c>
      <c r="AZ108" s="20">
        <v>6.2897077509529904</v>
      </c>
      <c r="BA108" s="12">
        <v>165.8</v>
      </c>
      <c r="BB108" s="14">
        <f t="shared" si="99"/>
        <v>164.46666666666667</v>
      </c>
      <c r="BC108" s="20">
        <v>3.2569360675512526</v>
      </c>
      <c r="BD108" s="11" t="s">
        <v>147</v>
      </c>
      <c r="BE108" s="11">
        <v>164.2</v>
      </c>
      <c r="BF108" s="14">
        <f t="shared" si="100"/>
        <v>163.29999999999998</v>
      </c>
      <c r="BG108" s="20">
        <v>-0.48721071863579962</v>
      </c>
      <c r="BH108" s="12">
        <v>163.9</v>
      </c>
      <c r="BI108" s="14">
        <f t="shared" si="101"/>
        <v>163.56666666666663</v>
      </c>
      <c r="BJ108" s="20">
        <v>1.0372178157412986</v>
      </c>
      <c r="BK108" s="12">
        <v>159.30000000000001</v>
      </c>
      <c r="BL108" s="14">
        <f t="shared" si="102"/>
        <v>158.4</v>
      </c>
      <c r="BM108" s="20">
        <v>2.8876333961079683</v>
      </c>
      <c r="BN108" s="12">
        <v>169.9</v>
      </c>
      <c r="BO108" s="14">
        <f t="shared" si="103"/>
        <v>169.13333333333333</v>
      </c>
      <c r="BP108" s="20">
        <v>2.4131842260152996</v>
      </c>
      <c r="BQ108" s="12">
        <v>154.80000000000001</v>
      </c>
      <c r="BR108" s="14">
        <f t="shared" si="104"/>
        <v>154.83333333333334</v>
      </c>
      <c r="BS108" s="20">
        <v>3.4237726098191104</v>
      </c>
      <c r="BT108" s="12">
        <v>159.80000000000001</v>
      </c>
      <c r="BU108" s="14">
        <f t="shared" si="105"/>
        <v>158.69999999999999</v>
      </c>
      <c r="BV108" s="20">
        <v>2.941176470588228</v>
      </c>
      <c r="BW108" s="12">
        <v>164.3</v>
      </c>
      <c r="BX108" s="14">
        <f t="shared" si="106"/>
        <v>163.96666666666667</v>
      </c>
      <c r="BY108" s="20">
        <v>3.2866707242848308</v>
      </c>
      <c r="BZ108" s="12">
        <v>162.19999999999999</v>
      </c>
      <c r="CA108" s="14">
        <f t="shared" si="107"/>
        <v>161</v>
      </c>
      <c r="CB108" s="20">
        <v>0.36991368680642589</v>
      </c>
      <c r="CC108" s="12">
        <v>161.4</v>
      </c>
      <c r="CD108" s="14">
        <f t="shared" si="108"/>
        <v>160.79999999999998</v>
      </c>
      <c r="CE108" s="20">
        <v>2.8500619578686459</v>
      </c>
      <c r="CF108" s="12">
        <v>166.7</v>
      </c>
      <c r="CG108" s="14">
        <f t="shared" si="109"/>
        <v>165.13333333333333</v>
      </c>
      <c r="CH108" s="27">
        <v>0.17996400719856712</v>
      </c>
    </row>
    <row r="109" spans="1:86" x14ac:dyDescent="0.3">
      <c r="A109" s="11" t="s">
        <v>35</v>
      </c>
      <c r="B109" s="12">
        <v>2021</v>
      </c>
      <c r="C109" s="11" t="s">
        <v>55</v>
      </c>
      <c r="D109" s="11">
        <f t="shared" si="55"/>
        <v>12</v>
      </c>
      <c r="E109" s="12">
        <v>148.69999999999999</v>
      </c>
      <c r="F109" s="14">
        <f t="shared" si="83"/>
        <v>148.1</v>
      </c>
      <c r="G109" s="32">
        <v>-0.26899798251511586</v>
      </c>
      <c r="H109" s="12">
        <v>198.8</v>
      </c>
      <c r="I109" s="14">
        <f t="shared" si="84"/>
        <v>201.66666666666666</v>
      </c>
      <c r="J109" s="20">
        <v>-0.95573440643863461</v>
      </c>
      <c r="K109" s="12">
        <v>177.9</v>
      </c>
      <c r="L109" s="14">
        <f t="shared" si="85"/>
        <v>174.03333333333333</v>
      </c>
      <c r="M109" s="20">
        <v>5.6211354693644917E-2</v>
      </c>
      <c r="N109" s="12">
        <v>159.9</v>
      </c>
      <c r="O109" s="14">
        <f t="shared" si="86"/>
        <v>159.29999999999998</v>
      </c>
      <c r="P109" s="20">
        <v>0.37523452157598142</v>
      </c>
      <c r="Q109" s="12">
        <v>187.6</v>
      </c>
      <c r="R109" s="14">
        <f t="shared" si="87"/>
        <v>189.43333333333331</v>
      </c>
      <c r="S109" s="20">
        <v>2.6652452025586357</v>
      </c>
      <c r="T109" s="12">
        <v>154.9</v>
      </c>
      <c r="U109" s="14">
        <f t="shared" si="88"/>
        <v>155.70000000000002</v>
      </c>
      <c r="V109" s="20">
        <v>-2.3886378308586296</v>
      </c>
      <c r="W109" s="12">
        <v>188.3</v>
      </c>
      <c r="X109" s="14">
        <f t="shared" si="89"/>
        <v>190.93333333333331</v>
      </c>
      <c r="Y109" s="20">
        <v>-15.454062665958586</v>
      </c>
      <c r="Z109" s="12">
        <v>164.4</v>
      </c>
      <c r="AA109" s="14">
        <f t="shared" si="90"/>
        <v>164.96666666666667</v>
      </c>
      <c r="AB109" s="20">
        <v>-0.24330900243309345</v>
      </c>
      <c r="AC109" s="12">
        <v>121</v>
      </c>
      <c r="AD109" s="14">
        <f t="shared" si="91"/>
        <v>121.76666666666667</v>
      </c>
      <c r="AE109" s="20">
        <v>-1.4049586776859528</v>
      </c>
      <c r="AF109" s="12">
        <v>170.5</v>
      </c>
      <c r="AG109" s="14">
        <f t="shared" si="92"/>
        <v>169.79999999999998</v>
      </c>
      <c r="AH109" s="20">
        <v>1.6422287390029391</v>
      </c>
      <c r="AI109" s="12">
        <v>164.2</v>
      </c>
      <c r="AJ109" s="14">
        <f t="shared" si="93"/>
        <v>163.69999999999999</v>
      </c>
      <c r="AK109" s="20">
        <v>3.4104750304506841</v>
      </c>
      <c r="AL109" s="12">
        <v>176.5</v>
      </c>
      <c r="AM109" s="14">
        <f t="shared" si="94"/>
        <v>175.56666666666669</v>
      </c>
      <c r="AN109" s="20">
        <v>-0.39660056657223147</v>
      </c>
      <c r="AO109" s="12">
        <v>168.2</v>
      </c>
      <c r="AP109" s="14">
        <f t="shared" si="95"/>
        <v>168.53333333333333</v>
      </c>
      <c r="AQ109" s="20">
        <v>-2.4375743162901276</v>
      </c>
      <c r="AR109" s="12">
        <v>192.4</v>
      </c>
      <c r="AS109" s="14">
        <f t="shared" si="96"/>
        <v>192.66666666666666</v>
      </c>
      <c r="AT109" s="20">
        <v>-0.88357588357589245</v>
      </c>
      <c r="AU109" s="12">
        <v>168.5</v>
      </c>
      <c r="AV109" s="14">
        <f t="shared" si="97"/>
        <v>167.13333333333333</v>
      </c>
      <c r="AW109" s="20">
        <v>2.7893175074183909</v>
      </c>
      <c r="AX109" s="12">
        <v>158.69999999999999</v>
      </c>
      <c r="AY109" s="14">
        <f t="shared" si="98"/>
        <v>157.46666666666667</v>
      </c>
      <c r="AZ109" s="20">
        <v>6.6792690611216274</v>
      </c>
      <c r="BA109" s="12">
        <v>167</v>
      </c>
      <c r="BB109" s="14">
        <f t="shared" si="99"/>
        <v>165.70000000000002</v>
      </c>
      <c r="BC109" s="20">
        <v>3.4131736526946037</v>
      </c>
      <c r="BD109" s="11" t="s">
        <v>148</v>
      </c>
      <c r="BE109" s="11">
        <v>163.4</v>
      </c>
      <c r="BF109" s="14">
        <f t="shared" si="100"/>
        <v>163.73333333333332</v>
      </c>
      <c r="BG109" s="20">
        <v>0.67319461444308093</v>
      </c>
      <c r="BH109" s="12">
        <v>164.1</v>
      </c>
      <c r="BI109" s="14">
        <f t="shared" si="101"/>
        <v>164.06666666666669</v>
      </c>
      <c r="BJ109" s="20">
        <v>1.0359536867763663</v>
      </c>
      <c r="BK109" s="12">
        <v>160.19999999999999</v>
      </c>
      <c r="BL109" s="14">
        <f t="shared" si="102"/>
        <v>159.30000000000001</v>
      </c>
      <c r="BM109" s="20">
        <v>2.9338327091136192</v>
      </c>
      <c r="BN109" s="12">
        <v>170.6</v>
      </c>
      <c r="BO109" s="14">
        <f t="shared" si="103"/>
        <v>169.86666666666667</v>
      </c>
      <c r="BP109" s="20">
        <v>2.4032825322391527</v>
      </c>
      <c r="BQ109" s="12">
        <v>155.69999999999999</v>
      </c>
      <c r="BR109" s="14">
        <f t="shared" si="104"/>
        <v>155.4</v>
      </c>
      <c r="BS109" s="20">
        <v>3.2755298651252556</v>
      </c>
      <c r="BT109" s="12">
        <v>160.6</v>
      </c>
      <c r="BU109" s="14">
        <f t="shared" si="105"/>
        <v>159.66666666666666</v>
      </c>
      <c r="BV109" s="20">
        <v>2.6774595267746024</v>
      </c>
      <c r="BW109" s="12">
        <v>164.4</v>
      </c>
      <c r="BX109" s="14">
        <f t="shared" si="106"/>
        <v>164.20000000000002</v>
      </c>
      <c r="BY109" s="20">
        <v>3.3454987834549881</v>
      </c>
      <c r="BZ109" s="12">
        <v>162.6</v>
      </c>
      <c r="CA109" s="14">
        <f t="shared" si="107"/>
        <v>161.86666666666667</v>
      </c>
      <c r="CB109" s="20">
        <v>0.36900369003689687</v>
      </c>
      <c r="CC109" s="12">
        <v>162</v>
      </c>
      <c r="CD109" s="14">
        <f t="shared" si="108"/>
        <v>161.46666666666667</v>
      </c>
      <c r="CE109" s="20">
        <v>2.8395061728395028</v>
      </c>
      <c r="CF109" s="12">
        <v>166.2</v>
      </c>
      <c r="CG109" s="14">
        <f t="shared" si="109"/>
        <v>166.13333333333333</v>
      </c>
      <c r="CH109" s="27">
        <v>0.12033694344164685</v>
      </c>
    </row>
    <row r="110" spans="1:86" x14ac:dyDescent="0.3">
      <c r="A110" s="11" t="s">
        <v>35</v>
      </c>
      <c r="B110" s="12">
        <v>2022</v>
      </c>
      <c r="C110" s="11" t="s">
        <v>31</v>
      </c>
      <c r="D110" s="11">
        <f t="shared" si="55"/>
        <v>1</v>
      </c>
      <c r="E110" s="12">
        <v>149.5</v>
      </c>
      <c r="F110" s="14">
        <f t="shared" si="83"/>
        <v>148.79999999999998</v>
      </c>
      <c r="G110" s="32">
        <v>-0.4682274247491563</v>
      </c>
      <c r="H110" s="12">
        <v>198.7</v>
      </c>
      <c r="I110" s="14">
        <f t="shared" si="84"/>
        <v>199.69999999999996</v>
      </c>
      <c r="J110" s="20">
        <v>-0.30196275792651955</v>
      </c>
      <c r="K110" s="12">
        <v>178.8</v>
      </c>
      <c r="L110" s="14">
        <f t="shared" si="85"/>
        <v>176.56666666666669</v>
      </c>
      <c r="M110" s="20">
        <v>-1.8456375838926238</v>
      </c>
      <c r="N110" s="12">
        <v>160.5</v>
      </c>
      <c r="O110" s="14">
        <f t="shared" si="86"/>
        <v>159.9</v>
      </c>
      <c r="P110" s="20">
        <v>0.12461059190030443</v>
      </c>
      <c r="Q110" s="12">
        <v>184.7</v>
      </c>
      <c r="R110" s="14">
        <f t="shared" si="87"/>
        <v>187.46666666666667</v>
      </c>
      <c r="S110" s="20">
        <v>4.277206280454795</v>
      </c>
      <c r="T110" s="12">
        <v>153.69999999999999</v>
      </c>
      <c r="U110" s="14">
        <f t="shared" si="88"/>
        <v>155.03333333333333</v>
      </c>
      <c r="V110" s="20">
        <v>-1.4964216005204836</v>
      </c>
      <c r="W110" s="12">
        <v>174.3</v>
      </c>
      <c r="X110" s="14">
        <f t="shared" si="89"/>
        <v>187.26666666666665</v>
      </c>
      <c r="Y110" s="20">
        <v>-10.958118187033863</v>
      </c>
      <c r="Z110" s="12">
        <v>163.9</v>
      </c>
      <c r="AA110" s="14">
        <f t="shared" si="90"/>
        <v>164.53333333333333</v>
      </c>
      <c r="AB110" s="20">
        <v>0</v>
      </c>
      <c r="AC110" s="12">
        <v>120</v>
      </c>
      <c r="AD110" s="14">
        <f t="shared" si="91"/>
        <v>121.13333333333333</v>
      </c>
      <c r="AE110" s="20">
        <v>-1.5833333333333379</v>
      </c>
      <c r="AF110" s="12">
        <v>172.1</v>
      </c>
      <c r="AG110" s="14">
        <f t="shared" si="92"/>
        <v>170.73333333333335</v>
      </c>
      <c r="AH110" s="20">
        <v>1.9174898314933246</v>
      </c>
      <c r="AI110" s="12">
        <v>164.3</v>
      </c>
      <c r="AJ110" s="14">
        <f t="shared" si="93"/>
        <v>164.06666666666666</v>
      </c>
      <c r="AK110" s="20">
        <v>3.7735849056603703</v>
      </c>
      <c r="AL110" s="12">
        <v>177.3</v>
      </c>
      <c r="AM110" s="14">
        <f t="shared" si="94"/>
        <v>176.43333333333331</v>
      </c>
      <c r="AN110" s="20">
        <v>-0.56401579244218836</v>
      </c>
      <c r="AO110" s="12">
        <v>166.4</v>
      </c>
      <c r="AP110" s="14">
        <f t="shared" si="95"/>
        <v>168.1</v>
      </c>
      <c r="AQ110" s="20">
        <v>-1.502403846153846</v>
      </c>
      <c r="AR110" s="12">
        <v>192.2</v>
      </c>
      <c r="AS110" s="14">
        <f t="shared" si="96"/>
        <v>192.5</v>
      </c>
      <c r="AT110" s="20">
        <v>-0.36420395421435414</v>
      </c>
      <c r="AU110" s="12">
        <v>169.9</v>
      </c>
      <c r="AV110" s="14">
        <f t="shared" si="97"/>
        <v>168.53333333333333</v>
      </c>
      <c r="AW110" s="20">
        <v>2.4720423778693283</v>
      </c>
      <c r="AX110" s="12">
        <v>160.69999999999999</v>
      </c>
      <c r="AY110" s="14">
        <f t="shared" si="98"/>
        <v>158.93333333333334</v>
      </c>
      <c r="AZ110" s="20">
        <v>6.4094586185438782</v>
      </c>
      <c r="BA110" s="12">
        <v>168.5</v>
      </c>
      <c r="BB110" s="14">
        <f t="shared" si="99"/>
        <v>167.1</v>
      </c>
      <c r="BC110" s="20">
        <v>3.0860534124629013</v>
      </c>
      <c r="BD110" s="11" t="s">
        <v>149</v>
      </c>
      <c r="BE110" s="11">
        <v>164.5</v>
      </c>
      <c r="BF110" s="14">
        <f t="shared" si="100"/>
        <v>164.03333333333333</v>
      </c>
      <c r="BG110" s="20">
        <v>0.60790273556231</v>
      </c>
      <c r="BH110" s="12">
        <v>164.2</v>
      </c>
      <c r="BI110" s="14">
        <f t="shared" si="101"/>
        <v>164.06666666666666</v>
      </c>
      <c r="BJ110" s="20">
        <v>1.9488428745432507</v>
      </c>
      <c r="BK110" s="12">
        <v>161.1</v>
      </c>
      <c r="BL110" s="14">
        <f t="shared" si="102"/>
        <v>160.20000000000002</v>
      </c>
      <c r="BM110" s="20">
        <v>2.8553693358162597</v>
      </c>
      <c r="BN110" s="12">
        <v>171.4</v>
      </c>
      <c r="BO110" s="14">
        <f t="shared" si="103"/>
        <v>170.63333333333333</v>
      </c>
      <c r="BP110" s="20">
        <v>2.2753792298716484</v>
      </c>
      <c r="BQ110" s="12">
        <v>156.5</v>
      </c>
      <c r="BR110" s="14">
        <f t="shared" si="104"/>
        <v>155.66666666666666</v>
      </c>
      <c r="BS110" s="20">
        <v>3.0031948881789066</v>
      </c>
      <c r="BT110" s="12">
        <v>161.19999999999999</v>
      </c>
      <c r="BU110" s="14">
        <f t="shared" si="105"/>
        <v>160.53333333333333</v>
      </c>
      <c r="BV110" s="20">
        <v>2.6674937965260619</v>
      </c>
      <c r="BW110" s="12">
        <v>164.7</v>
      </c>
      <c r="BX110" s="14">
        <f t="shared" si="106"/>
        <v>164.46666666666667</v>
      </c>
      <c r="BY110" s="20">
        <v>3.4001214329083327</v>
      </c>
      <c r="BZ110" s="12">
        <v>163</v>
      </c>
      <c r="CA110" s="14">
        <f t="shared" si="107"/>
        <v>162.6</v>
      </c>
      <c r="CB110" s="20">
        <v>0.92024539877300615</v>
      </c>
      <c r="CC110" s="12">
        <v>162.69999999999999</v>
      </c>
      <c r="CD110" s="14">
        <f t="shared" si="108"/>
        <v>162.03333333333333</v>
      </c>
      <c r="CE110" s="20">
        <v>2.8272894898586496</v>
      </c>
      <c r="CF110" s="12">
        <v>165.7</v>
      </c>
      <c r="CG110" s="14">
        <f t="shared" si="109"/>
        <v>166.2</v>
      </c>
      <c r="CH110" s="27">
        <v>0.6035003017501509</v>
      </c>
    </row>
    <row r="111" spans="1:86" x14ac:dyDescent="0.3">
      <c r="A111" s="11" t="s">
        <v>35</v>
      </c>
      <c r="B111" s="12">
        <v>2022</v>
      </c>
      <c r="C111" s="11" t="s">
        <v>36</v>
      </c>
      <c r="D111" s="11">
        <f t="shared" si="55"/>
        <v>2</v>
      </c>
      <c r="E111" s="12">
        <v>150</v>
      </c>
      <c r="F111" s="14">
        <f t="shared" si="83"/>
        <v>149.4</v>
      </c>
      <c r="G111" s="32">
        <v>0.13333333333332575</v>
      </c>
      <c r="H111" s="12">
        <v>200.6</v>
      </c>
      <c r="I111" s="14">
        <f t="shared" si="84"/>
        <v>199.36666666666667</v>
      </c>
      <c r="J111" s="20">
        <v>3.6889332003988065</v>
      </c>
      <c r="K111" s="12">
        <v>175.8</v>
      </c>
      <c r="L111" s="14">
        <f t="shared" si="85"/>
        <v>177.5</v>
      </c>
      <c r="M111" s="20">
        <v>-4.4937428896473293</v>
      </c>
      <c r="N111" s="12">
        <v>160.69999999999999</v>
      </c>
      <c r="O111" s="14">
        <f t="shared" si="86"/>
        <v>160.36666666666665</v>
      </c>
      <c r="P111" s="20">
        <v>0.80896079651525299</v>
      </c>
      <c r="Q111" s="12">
        <v>184.9</v>
      </c>
      <c r="R111" s="14">
        <f t="shared" si="87"/>
        <v>185.73333333333332</v>
      </c>
      <c r="S111" s="20">
        <v>9.843158464034607</v>
      </c>
      <c r="T111" s="12">
        <v>153.69999999999999</v>
      </c>
      <c r="U111" s="14">
        <f t="shared" si="88"/>
        <v>154.1</v>
      </c>
      <c r="V111" s="20">
        <v>1.4313597918022234</v>
      </c>
      <c r="W111" s="12">
        <v>169.7</v>
      </c>
      <c r="X111" s="14">
        <f t="shared" si="89"/>
        <v>177.43333333333331</v>
      </c>
      <c r="Y111" s="20">
        <v>-8.1909251620506645</v>
      </c>
      <c r="Z111" s="12">
        <v>163.69999999999999</v>
      </c>
      <c r="AA111" s="14">
        <f t="shared" si="90"/>
        <v>164</v>
      </c>
      <c r="AB111" s="20">
        <v>0.30543677458766039</v>
      </c>
      <c r="AC111" s="12">
        <v>118.9</v>
      </c>
      <c r="AD111" s="14">
        <f t="shared" si="91"/>
        <v>119.96666666666665</v>
      </c>
      <c r="AE111" s="20">
        <v>-0.6728343145500516</v>
      </c>
      <c r="AF111" s="12">
        <v>174.3</v>
      </c>
      <c r="AG111" s="14">
        <f t="shared" si="92"/>
        <v>172.30000000000004</v>
      </c>
      <c r="AH111" s="20">
        <v>2.5243832472748005</v>
      </c>
      <c r="AI111" s="12">
        <v>164.7</v>
      </c>
      <c r="AJ111" s="14">
        <f t="shared" si="93"/>
        <v>164.4</v>
      </c>
      <c r="AK111" s="20">
        <v>3.9465695203400126</v>
      </c>
      <c r="AL111" s="12">
        <v>178</v>
      </c>
      <c r="AM111" s="14">
        <f t="shared" si="94"/>
        <v>177.26666666666665</v>
      </c>
      <c r="AN111" s="20">
        <v>-0.33707865168539008</v>
      </c>
      <c r="AO111" s="12">
        <v>166.2</v>
      </c>
      <c r="AP111" s="14">
        <f t="shared" si="95"/>
        <v>166.93333333333334</v>
      </c>
      <c r="AQ111" s="20">
        <v>0.24067388688327659</v>
      </c>
      <c r="AR111" s="12">
        <v>192.8</v>
      </c>
      <c r="AS111" s="14">
        <f t="shared" si="96"/>
        <v>192.4666666666667</v>
      </c>
      <c r="AT111" s="20">
        <v>-0.25933609958506221</v>
      </c>
      <c r="AU111" s="12">
        <v>170.8</v>
      </c>
      <c r="AV111" s="14">
        <f t="shared" si="97"/>
        <v>169.73333333333332</v>
      </c>
      <c r="AW111" s="20">
        <v>2.6932084309133453</v>
      </c>
      <c r="AX111" s="12">
        <v>162.4</v>
      </c>
      <c r="AY111" s="14">
        <f t="shared" si="98"/>
        <v>160.6</v>
      </c>
      <c r="AZ111" s="20">
        <v>6.6502463054187082</v>
      </c>
      <c r="BA111" s="12">
        <v>169.6</v>
      </c>
      <c r="BB111" s="14">
        <f t="shared" si="99"/>
        <v>168.36666666666667</v>
      </c>
      <c r="BC111" s="20">
        <v>3.2429245283018866</v>
      </c>
      <c r="BD111" s="11" t="s">
        <v>150</v>
      </c>
      <c r="BE111" s="11">
        <v>165.5</v>
      </c>
      <c r="BF111" s="14">
        <f t="shared" si="100"/>
        <v>164.46666666666667</v>
      </c>
      <c r="BG111" s="20">
        <v>-0.12084592145014418</v>
      </c>
      <c r="BH111" s="12">
        <v>165.7</v>
      </c>
      <c r="BI111" s="14">
        <f t="shared" si="101"/>
        <v>164.66666666666666</v>
      </c>
      <c r="BJ111" s="20">
        <v>1.9312009656004931</v>
      </c>
      <c r="BK111" s="12">
        <v>161.80000000000001</v>
      </c>
      <c r="BL111" s="14">
        <f t="shared" si="102"/>
        <v>161.03333333333333</v>
      </c>
      <c r="BM111" s="20">
        <v>2.9048207663782377</v>
      </c>
      <c r="BN111" s="12">
        <v>172.2</v>
      </c>
      <c r="BO111" s="14">
        <f t="shared" si="103"/>
        <v>171.4</v>
      </c>
      <c r="BP111" s="20">
        <v>2.2067363530778232</v>
      </c>
      <c r="BQ111" s="12">
        <v>156.9</v>
      </c>
      <c r="BR111" s="14">
        <f t="shared" si="104"/>
        <v>156.36666666666667</v>
      </c>
      <c r="BS111" s="20">
        <v>3.2504780114722713</v>
      </c>
      <c r="BT111" s="12">
        <v>162.1</v>
      </c>
      <c r="BU111" s="14">
        <f t="shared" si="105"/>
        <v>161.29999999999998</v>
      </c>
      <c r="BV111" s="20">
        <v>2.7760641579272058</v>
      </c>
      <c r="BW111" s="12">
        <v>165.4</v>
      </c>
      <c r="BX111" s="14">
        <f t="shared" si="106"/>
        <v>164.83333333333334</v>
      </c>
      <c r="BY111" s="20">
        <v>3.1438935912938262</v>
      </c>
      <c r="BZ111" s="12">
        <v>164.4</v>
      </c>
      <c r="CA111" s="14">
        <f t="shared" si="107"/>
        <v>163.33333333333334</v>
      </c>
      <c r="CB111" s="20">
        <v>1.824817518248175</v>
      </c>
      <c r="CC111" s="12">
        <v>163.5</v>
      </c>
      <c r="CD111" s="14">
        <f t="shared" si="108"/>
        <v>162.73333333333332</v>
      </c>
      <c r="CE111" s="20">
        <v>2.9357798165137687</v>
      </c>
      <c r="CF111" s="12">
        <v>166.1</v>
      </c>
      <c r="CG111" s="14">
        <f t="shared" si="109"/>
        <v>166</v>
      </c>
      <c r="CH111" s="27">
        <v>1.5653220951234164</v>
      </c>
    </row>
    <row r="112" spans="1:86" x14ac:dyDescent="0.3">
      <c r="A112" s="11" t="s">
        <v>35</v>
      </c>
      <c r="B112" s="12">
        <v>2022</v>
      </c>
      <c r="C112" s="11" t="s">
        <v>38</v>
      </c>
      <c r="D112" s="11">
        <f t="shared" si="55"/>
        <v>3</v>
      </c>
      <c r="E112" s="12">
        <v>151.30000000000001</v>
      </c>
      <c r="F112" s="14">
        <f t="shared" si="83"/>
        <v>150.26666666666668</v>
      </c>
      <c r="G112" s="32">
        <v>0.33046926635822865</v>
      </c>
      <c r="H112" s="12">
        <v>210.7</v>
      </c>
      <c r="I112" s="14">
        <f t="shared" si="84"/>
        <v>203.33333333333334</v>
      </c>
      <c r="J112" s="20">
        <v>-0.47460844803037494</v>
      </c>
      <c r="K112" s="12">
        <v>167.8</v>
      </c>
      <c r="L112" s="14">
        <f t="shared" si="85"/>
        <v>174.13333333333335</v>
      </c>
      <c r="M112" s="20">
        <v>-1.9666269368295657</v>
      </c>
      <c r="N112" s="12">
        <v>162.19999999999999</v>
      </c>
      <c r="O112" s="14">
        <f t="shared" si="86"/>
        <v>161.13333333333333</v>
      </c>
      <c r="P112" s="20">
        <v>0.98643649815044565</v>
      </c>
      <c r="Q112" s="12">
        <v>194.6</v>
      </c>
      <c r="R112" s="14">
        <f t="shared" si="87"/>
        <v>188.06666666666669</v>
      </c>
      <c r="S112" s="20">
        <v>6.5775950668037053</v>
      </c>
      <c r="T112" s="12">
        <v>157.6</v>
      </c>
      <c r="U112" s="14">
        <f t="shared" si="88"/>
        <v>155</v>
      </c>
      <c r="V112" s="20">
        <v>7.6776649746192858</v>
      </c>
      <c r="W112" s="12">
        <v>166.9</v>
      </c>
      <c r="X112" s="14">
        <f t="shared" si="89"/>
        <v>170.29999999999998</v>
      </c>
      <c r="Y112" s="20">
        <v>-7.9688436189334997</v>
      </c>
      <c r="Z112" s="12">
        <v>163.9</v>
      </c>
      <c r="AA112" s="14">
        <f t="shared" si="90"/>
        <v>163.83333333333334</v>
      </c>
      <c r="AB112" s="20">
        <v>0.73215375228797352</v>
      </c>
      <c r="AC112" s="12">
        <v>118.8</v>
      </c>
      <c r="AD112" s="14">
        <f t="shared" si="91"/>
        <v>119.23333333333333</v>
      </c>
      <c r="AE112" s="20">
        <v>-0.5050505050505002</v>
      </c>
      <c r="AF112" s="12">
        <v>177.4</v>
      </c>
      <c r="AG112" s="14">
        <f t="shared" si="92"/>
        <v>174.6</v>
      </c>
      <c r="AH112" s="20">
        <v>3.1003382187147688</v>
      </c>
      <c r="AI112" s="12">
        <v>165.3</v>
      </c>
      <c r="AJ112" s="14">
        <f t="shared" si="93"/>
        <v>164.76666666666668</v>
      </c>
      <c r="AK112" s="20">
        <v>4.2952208106473044</v>
      </c>
      <c r="AL112" s="12">
        <v>179.3</v>
      </c>
      <c r="AM112" s="14">
        <f t="shared" si="94"/>
        <v>178.20000000000002</v>
      </c>
      <c r="AN112" s="20">
        <v>-0.22308979364194401</v>
      </c>
      <c r="AO112" s="12">
        <v>168.4</v>
      </c>
      <c r="AP112" s="14">
        <f t="shared" si="95"/>
        <v>167</v>
      </c>
      <c r="AQ112" s="20">
        <v>0.11876484560569395</v>
      </c>
      <c r="AR112" s="12">
        <v>193.7</v>
      </c>
      <c r="AS112" s="14">
        <f t="shared" si="96"/>
        <v>192.9</v>
      </c>
      <c r="AT112" s="20">
        <v>-0.46463603510582202</v>
      </c>
      <c r="AU112" s="12">
        <v>172.1</v>
      </c>
      <c r="AV112" s="14">
        <f t="shared" si="97"/>
        <v>170.93333333333337</v>
      </c>
      <c r="AW112" s="20">
        <v>3.1377106333527056</v>
      </c>
      <c r="AX112" s="12">
        <v>164.6</v>
      </c>
      <c r="AY112" s="14">
        <f t="shared" si="98"/>
        <v>162.56666666666669</v>
      </c>
      <c r="AZ112" s="20">
        <v>6.3791008505467799</v>
      </c>
      <c r="BA112" s="12">
        <v>171.1</v>
      </c>
      <c r="BB112" s="14">
        <f t="shared" si="99"/>
        <v>169.73333333333335</v>
      </c>
      <c r="BC112" s="20">
        <v>3.5067212156633545</v>
      </c>
      <c r="BD112" s="11" t="s">
        <v>151</v>
      </c>
      <c r="BE112" s="11">
        <v>165.3</v>
      </c>
      <c r="BF112" s="14">
        <f t="shared" si="100"/>
        <v>165.1</v>
      </c>
      <c r="BG112" s="20">
        <v>1.0284331518451231</v>
      </c>
      <c r="BH112" s="12">
        <v>167.2</v>
      </c>
      <c r="BI112" s="14">
        <f t="shared" si="101"/>
        <v>165.7</v>
      </c>
      <c r="BJ112" s="20">
        <v>3.6483253588516886</v>
      </c>
      <c r="BK112" s="12">
        <v>162.80000000000001</v>
      </c>
      <c r="BL112" s="14">
        <f t="shared" si="102"/>
        <v>161.9</v>
      </c>
      <c r="BM112" s="20">
        <v>3.0098280098279955</v>
      </c>
      <c r="BN112" s="12">
        <v>173</v>
      </c>
      <c r="BO112" s="14">
        <f t="shared" si="103"/>
        <v>172.20000000000002</v>
      </c>
      <c r="BP112" s="20">
        <v>2.3121387283236992</v>
      </c>
      <c r="BQ112" s="12">
        <v>157.9</v>
      </c>
      <c r="BR112" s="14">
        <f t="shared" si="104"/>
        <v>157.1</v>
      </c>
      <c r="BS112" s="20">
        <v>5.2564914502849795</v>
      </c>
      <c r="BT112" s="12">
        <v>163.30000000000001</v>
      </c>
      <c r="BU112" s="14">
        <f t="shared" si="105"/>
        <v>162.19999999999999</v>
      </c>
      <c r="BV112" s="20">
        <v>2.3882424984690611</v>
      </c>
      <c r="BW112" s="12">
        <v>166</v>
      </c>
      <c r="BX112" s="14">
        <f t="shared" si="106"/>
        <v>165.36666666666667</v>
      </c>
      <c r="BY112" s="20">
        <v>2.951807228915666</v>
      </c>
      <c r="BZ112" s="12">
        <v>167.2</v>
      </c>
      <c r="CA112" s="14">
        <f t="shared" si="107"/>
        <v>164.86666666666665</v>
      </c>
      <c r="CB112" s="20">
        <v>1.0765550239234518</v>
      </c>
      <c r="CC112" s="12">
        <v>164.6</v>
      </c>
      <c r="CD112" s="14">
        <f t="shared" si="108"/>
        <v>163.6</v>
      </c>
      <c r="CE112" s="20">
        <v>3.4021871202916132</v>
      </c>
      <c r="CF112" s="12">
        <v>167.7</v>
      </c>
      <c r="CG112" s="14">
        <f t="shared" si="109"/>
        <v>166.49999999999997</v>
      </c>
      <c r="CH112" s="27">
        <v>1.8485390578413969</v>
      </c>
    </row>
    <row r="113" spans="1:86" x14ac:dyDescent="0.3">
      <c r="A113" s="11" t="s">
        <v>35</v>
      </c>
      <c r="B113" s="12">
        <v>2022</v>
      </c>
      <c r="C113" s="11" t="s">
        <v>39</v>
      </c>
      <c r="D113" s="11">
        <f t="shared" si="55"/>
        <v>4</v>
      </c>
      <c r="E113" s="12">
        <v>152.9</v>
      </c>
      <c r="F113" s="14">
        <f t="shared" si="83"/>
        <v>151.4</v>
      </c>
      <c r="G113" s="32">
        <v>0</v>
      </c>
      <c r="H113" s="12">
        <v>211.8</v>
      </c>
      <c r="I113" s="14">
        <f t="shared" si="84"/>
        <v>207.69999999999996</v>
      </c>
      <c r="J113" s="20">
        <v>1.3692162417374774</v>
      </c>
      <c r="K113" s="12">
        <v>164.5</v>
      </c>
      <c r="L113" s="14">
        <f t="shared" si="85"/>
        <v>169.36666666666667</v>
      </c>
      <c r="M113" s="20">
        <v>-1.8844984802431575</v>
      </c>
      <c r="N113" s="12">
        <v>163.9</v>
      </c>
      <c r="O113" s="14">
        <f t="shared" si="86"/>
        <v>162.26666666666665</v>
      </c>
      <c r="P113" s="20">
        <v>0.42708968883464826</v>
      </c>
      <c r="Q113" s="12">
        <v>199.5</v>
      </c>
      <c r="R113" s="14">
        <f t="shared" si="87"/>
        <v>193</v>
      </c>
      <c r="S113" s="20">
        <v>5.2130325814536365</v>
      </c>
      <c r="T113" s="12">
        <v>172.6</v>
      </c>
      <c r="U113" s="14">
        <f t="shared" si="88"/>
        <v>161.29999999999998</v>
      </c>
      <c r="V113" s="20">
        <v>-2.6651216685979113</v>
      </c>
      <c r="W113" s="12">
        <v>166.2</v>
      </c>
      <c r="X113" s="14">
        <f t="shared" si="89"/>
        <v>167.6</v>
      </c>
      <c r="Y113" s="20">
        <v>-3.4897713598074511</v>
      </c>
      <c r="Z113" s="12">
        <v>164.7</v>
      </c>
      <c r="AA113" s="14">
        <f t="shared" si="90"/>
        <v>164.1</v>
      </c>
      <c r="AB113" s="20">
        <v>0.18214936247723826</v>
      </c>
      <c r="AC113" s="12">
        <v>119</v>
      </c>
      <c r="AD113" s="14">
        <f t="shared" si="91"/>
        <v>118.89999999999999</v>
      </c>
      <c r="AE113" s="20">
        <v>-8.403361344537337E-2</v>
      </c>
      <c r="AF113" s="12">
        <v>181.3</v>
      </c>
      <c r="AG113" s="14">
        <f t="shared" si="92"/>
        <v>177.66666666666666</v>
      </c>
      <c r="AH113" s="20">
        <v>2.9233314947600566</v>
      </c>
      <c r="AI113" s="12">
        <v>166.2</v>
      </c>
      <c r="AJ113" s="14">
        <f t="shared" si="93"/>
        <v>165.4</v>
      </c>
      <c r="AK113" s="20">
        <v>4.2117930204572804</v>
      </c>
      <c r="AL113" s="12">
        <v>180.9</v>
      </c>
      <c r="AM113" s="14">
        <f t="shared" si="94"/>
        <v>179.4</v>
      </c>
      <c r="AN113" s="20">
        <v>-0.2763957987838585</v>
      </c>
      <c r="AO113" s="12">
        <v>170.8</v>
      </c>
      <c r="AP113" s="14">
        <f t="shared" si="95"/>
        <v>168.46666666666667</v>
      </c>
      <c r="AQ113" s="20">
        <v>0</v>
      </c>
      <c r="AR113" s="12">
        <v>193.9</v>
      </c>
      <c r="AS113" s="14">
        <f t="shared" si="96"/>
        <v>193.46666666666667</v>
      </c>
      <c r="AT113" s="20">
        <v>-0.51572975760701389</v>
      </c>
      <c r="AU113" s="12">
        <v>173.9</v>
      </c>
      <c r="AV113" s="14">
        <f t="shared" si="97"/>
        <v>172.26666666666665</v>
      </c>
      <c r="AW113" s="20">
        <v>3.1052328924669381</v>
      </c>
      <c r="AX113" s="12">
        <v>166.5</v>
      </c>
      <c r="AY113" s="14">
        <f t="shared" si="98"/>
        <v>164.5</v>
      </c>
      <c r="AZ113" s="20">
        <v>6.4264264264264197</v>
      </c>
      <c r="BA113" s="12">
        <v>172.8</v>
      </c>
      <c r="BB113" s="14">
        <f t="shared" si="99"/>
        <v>171.16666666666666</v>
      </c>
      <c r="BC113" s="20">
        <v>3.5879629629629561</v>
      </c>
      <c r="BD113" s="11" t="s">
        <v>152</v>
      </c>
      <c r="BE113" s="11">
        <v>167</v>
      </c>
      <c r="BF113" s="14">
        <f t="shared" si="100"/>
        <v>165.93333333333334</v>
      </c>
      <c r="BG113" s="20">
        <v>0.29940119760479045</v>
      </c>
      <c r="BH113" s="12">
        <v>172.2</v>
      </c>
      <c r="BI113" s="14">
        <f t="shared" si="101"/>
        <v>168.36666666666665</v>
      </c>
      <c r="BJ113" s="20">
        <v>1.8002322880371795</v>
      </c>
      <c r="BK113" s="12">
        <v>164</v>
      </c>
      <c r="BL113" s="14">
        <f t="shared" si="102"/>
        <v>162.86666666666667</v>
      </c>
      <c r="BM113" s="20">
        <v>2.987804878048784</v>
      </c>
      <c r="BN113" s="12">
        <v>174</v>
      </c>
      <c r="BO113" s="14">
        <f t="shared" si="103"/>
        <v>173.06666666666669</v>
      </c>
      <c r="BP113" s="20">
        <v>2.1264367816091889</v>
      </c>
      <c r="BQ113" s="12">
        <v>162.6</v>
      </c>
      <c r="BR113" s="14">
        <f t="shared" si="104"/>
        <v>159.13333333333333</v>
      </c>
      <c r="BS113" s="20">
        <v>2.7675276752767526</v>
      </c>
      <c r="BT113" s="12">
        <v>164.4</v>
      </c>
      <c r="BU113" s="14">
        <f t="shared" si="105"/>
        <v>163.26666666666665</v>
      </c>
      <c r="BV113" s="20">
        <v>1.9464720194647134</v>
      </c>
      <c r="BW113" s="12">
        <v>166.9</v>
      </c>
      <c r="BX113" s="14">
        <f t="shared" si="106"/>
        <v>166.1</v>
      </c>
      <c r="BY113" s="20">
        <v>2.935889754343922</v>
      </c>
      <c r="BZ113" s="12">
        <v>168.8</v>
      </c>
      <c r="CA113" s="14">
        <f t="shared" si="107"/>
        <v>166.8</v>
      </c>
      <c r="CB113" s="20">
        <v>-0.17772511848341904</v>
      </c>
      <c r="CC113" s="12">
        <v>166.8</v>
      </c>
      <c r="CD113" s="14">
        <f t="shared" si="108"/>
        <v>164.96666666666667</v>
      </c>
      <c r="CE113" s="20">
        <v>2.4580335731414835</v>
      </c>
      <c r="CF113" s="12">
        <v>170.1</v>
      </c>
      <c r="CG113" s="14">
        <f t="shared" si="109"/>
        <v>167.96666666666667</v>
      </c>
      <c r="CH113" s="27">
        <v>1.4109347442680811</v>
      </c>
    </row>
    <row r="114" spans="1:86" x14ac:dyDescent="0.3">
      <c r="A114" s="11" t="s">
        <v>35</v>
      </c>
      <c r="B114" s="12">
        <v>2022</v>
      </c>
      <c r="C114" s="11" t="s">
        <v>41</v>
      </c>
      <c r="D114" s="11">
        <f t="shared" si="55"/>
        <v>5</v>
      </c>
      <c r="E114" s="12">
        <v>154.1</v>
      </c>
      <c r="F114" s="14">
        <f t="shared" si="83"/>
        <v>152.76666666666668</v>
      </c>
      <c r="G114" s="32">
        <v>-0.19467878001296754</v>
      </c>
      <c r="H114" s="12">
        <v>217</v>
      </c>
      <c r="I114" s="14">
        <f t="shared" si="84"/>
        <v>213.16666666666666</v>
      </c>
      <c r="J114" s="20">
        <v>9.2165898617506278E-2</v>
      </c>
      <c r="K114" s="12">
        <v>162.4</v>
      </c>
      <c r="L114" s="14">
        <f t="shared" si="85"/>
        <v>164.9</v>
      </c>
      <c r="M114" s="20">
        <v>4.4334975369458052</v>
      </c>
      <c r="N114" s="12">
        <v>164.9</v>
      </c>
      <c r="O114" s="14">
        <f t="shared" si="86"/>
        <v>163.66666666666666</v>
      </c>
      <c r="P114" s="20">
        <v>0.3032140691328078</v>
      </c>
      <c r="Q114" s="12">
        <v>202.4</v>
      </c>
      <c r="R114" s="14">
        <f t="shared" si="87"/>
        <v>198.83333333333334</v>
      </c>
      <c r="S114" s="20">
        <v>2.8162055335968321</v>
      </c>
      <c r="T114" s="12">
        <v>171</v>
      </c>
      <c r="U114" s="14">
        <f t="shared" si="88"/>
        <v>167.06666666666666</v>
      </c>
      <c r="V114" s="20">
        <v>-3.0409356725146131</v>
      </c>
      <c r="W114" s="12">
        <v>174.9</v>
      </c>
      <c r="X114" s="14">
        <f t="shared" si="89"/>
        <v>169.33333333333334</v>
      </c>
      <c r="Y114" s="20">
        <v>-4.3453401943967949</v>
      </c>
      <c r="Z114" s="12">
        <v>164.7</v>
      </c>
      <c r="AA114" s="14">
        <f t="shared" si="90"/>
        <v>164.43333333333334</v>
      </c>
      <c r="AB114" s="20">
        <v>-6.0716454159073667E-2</v>
      </c>
      <c r="AC114" s="12">
        <v>119.7</v>
      </c>
      <c r="AD114" s="14">
        <f t="shared" si="91"/>
        <v>119.16666666666667</v>
      </c>
      <c r="AE114" s="20">
        <v>-0.50125313283208728</v>
      </c>
      <c r="AF114" s="12">
        <v>184.9</v>
      </c>
      <c r="AG114" s="14">
        <f t="shared" si="92"/>
        <v>181.20000000000002</v>
      </c>
      <c r="AH114" s="20">
        <v>2.1633315305570577</v>
      </c>
      <c r="AI114" s="12">
        <v>167.1</v>
      </c>
      <c r="AJ114" s="14">
        <f t="shared" si="93"/>
        <v>166.20000000000002</v>
      </c>
      <c r="AK114" s="20">
        <v>4.2489527229204036</v>
      </c>
      <c r="AL114" s="12">
        <v>182.5</v>
      </c>
      <c r="AM114" s="14">
        <f t="shared" si="94"/>
        <v>180.9</v>
      </c>
      <c r="AN114" s="20">
        <v>-0.32876712328766811</v>
      </c>
      <c r="AO114" s="12">
        <v>173.3</v>
      </c>
      <c r="AP114" s="14">
        <f t="shared" si="95"/>
        <v>170.83333333333334</v>
      </c>
      <c r="AQ114" s="20">
        <v>-0.51933064050779321</v>
      </c>
      <c r="AR114" s="12">
        <v>194.1</v>
      </c>
      <c r="AS114" s="14">
        <f t="shared" si="96"/>
        <v>193.9</v>
      </c>
      <c r="AT114" s="20">
        <v>-0.61823802163832497</v>
      </c>
      <c r="AU114" s="12">
        <v>175.6</v>
      </c>
      <c r="AV114" s="14">
        <f t="shared" si="97"/>
        <v>173.86666666666667</v>
      </c>
      <c r="AW114" s="20">
        <v>2.9043280182232314</v>
      </c>
      <c r="AX114" s="12">
        <v>168.4</v>
      </c>
      <c r="AY114" s="14">
        <f t="shared" si="98"/>
        <v>166.5</v>
      </c>
      <c r="AZ114" s="20">
        <v>6.1163895486935766</v>
      </c>
      <c r="BA114" s="12">
        <v>174.6</v>
      </c>
      <c r="BB114" s="14">
        <f t="shared" si="99"/>
        <v>172.83333333333334</v>
      </c>
      <c r="BC114" s="20">
        <v>3.3218785796105452</v>
      </c>
      <c r="BD114" s="11" t="s">
        <v>153</v>
      </c>
      <c r="BE114" s="11">
        <v>167.5</v>
      </c>
      <c r="BF114" s="14">
        <f t="shared" si="100"/>
        <v>166.6</v>
      </c>
      <c r="BG114" s="20">
        <v>-0.41791044776118724</v>
      </c>
      <c r="BH114" s="12">
        <v>174.6</v>
      </c>
      <c r="BI114" s="14">
        <f t="shared" si="101"/>
        <v>171.33333333333334</v>
      </c>
      <c r="BJ114" s="20">
        <v>1.2027491408934676</v>
      </c>
      <c r="BK114" s="12">
        <v>165.2</v>
      </c>
      <c r="BL114" s="14">
        <f t="shared" si="102"/>
        <v>164</v>
      </c>
      <c r="BM114" s="20">
        <v>3.0871670702179315</v>
      </c>
      <c r="BN114" s="12">
        <v>174.8</v>
      </c>
      <c r="BO114" s="14">
        <f t="shared" si="103"/>
        <v>173.93333333333331</v>
      </c>
      <c r="BP114" s="20">
        <v>1.9450800915331676</v>
      </c>
      <c r="BQ114" s="12">
        <v>163</v>
      </c>
      <c r="BR114" s="14">
        <f t="shared" si="104"/>
        <v>161.16666666666666</v>
      </c>
      <c r="BS114" s="20">
        <v>1.5337423312883436</v>
      </c>
      <c r="BT114" s="12">
        <v>165.1</v>
      </c>
      <c r="BU114" s="14">
        <f t="shared" si="105"/>
        <v>164.26666666666668</v>
      </c>
      <c r="BV114" s="20">
        <v>1.7565112053301066</v>
      </c>
      <c r="BW114" s="12">
        <v>167.9</v>
      </c>
      <c r="BX114" s="14">
        <f t="shared" si="106"/>
        <v>166.93333333333331</v>
      </c>
      <c r="BY114" s="20">
        <v>2.7992852888624116</v>
      </c>
      <c r="BZ114" s="12">
        <v>168.4</v>
      </c>
      <c r="CA114" s="14">
        <f t="shared" si="107"/>
        <v>168.13333333333333</v>
      </c>
      <c r="CB114" s="20">
        <v>0.65320665083135054</v>
      </c>
      <c r="CC114" s="12">
        <v>167.5</v>
      </c>
      <c r="CD114" s="14">
        <f t="shared" si="108"/>
        <v>166.29999999999998</v>
      </c>
      <c r="CE114" s="20">
        <v>2.0895522388059704</v>
      </c>
      <c r="CF114" s="12">
        <v>171.7</v>
      </c>
      <c r="CG114" s="14">
        <f t="shared" si="109"/>
        <v>169.83333333333331</v>
      </c>
      <c r="CH114" s="27">
        <v>1.1065812463599336</v>
      </c>
    </row>
    <row r="115" spans="1:86" x14ac:dyDescent="0.3">
      <c r="A115" s="11" t="s">
        <v>35</v>
      </c>
      <c r="B115" s="12">
        <v>2022</v>
      </c>
      <c r="C115" s="11" t="s">
        <v>42</v>
      </c>
      <c r="D115" s="11">
        <f t="shared" si="55"/>
        <v>6</v>
      </c>
      <c r="E115" s="12">
        <v>155</v>
      </c>
      <c r="F115" s="14">
        <f t="shared" si="83"/>
        <v>154</v>
      </c>
      <c r="G115" s="32">
        <v>0.1290322580645088</v>
      </c>
      <c r="H115" s="12">
        <v>219.4</v>
      </c>
      <c r="I115" s="14">
        <f t="shared" si="84"/>
        <v>216.06666666666669</v>
      </c>
      <c r="J115" s="20">
        <v>-3.9197812215132153</v>
      </c>
      <c r="K115" s="12">
        <v>170.8</v>
      </c>
      <c r="L115" s="14">
        <f t="shared" si="85"/>
        <v>165.9</v>
      </c>
      <c r="M115" s="20">
        <v>2.0491803278688523</v>
      </c>
      <c r="N115" s="12">
        <v>165.8</v>
      </c>
      <c r="O115" s="14">
        <f t="shared" si="86"/>
        <v>164.86666666666667</v>
      </c>
      <c r="P115" s="20">
        <v>0.30156815440289503</v>
      </c>
      <c r="Q115" s="12">
        <v>200.9</v>
      </c>
      <c r="R115" s="14">
        <f t="shared" si="87"/>
        <v>200.93333333333331</v>
      </c>
      <c r="S115" s="20">
        <v>0.64708810353408808</v>
      </c>
      <c r="T115" s="12">
        <v>169.7</v>
      </c>
      <c r="U115" s="14">
        <f t="shared" si="88"/>
        <v>171.1</v>
      </c>
      <c r="V115" s="20">
        <v>-5.8927519151440386E-2</v>
      </c>
      <c r="W115" s="12">
        <v>182.3</v>
      </c>
      <c r="X115" s="14">
        <f t="shared" si="89"/>
        <v>174.4666666666667</v>
      </c>
      <c r="Y115" s="20">
        <v>-7.5150850246845948</v>
      </c>
      <c r="Z115" s="12">
        <v>164.3</v>
      </c>
      <c r="AA115" s="14">
        <f t="shared" si="90"/>
        <v>164.56666666666666</v>
      </c>
      <c r="AB115" s="20">
        <v>6.0864272671938099E-2</v>
      </c>
      <c r="AC115" s="12">
        <v>119.9</v>
      </c>
      <c r="AD115" s="14">
        <f t="shared" si="91"/>
        <v>119.53333333333335</v>
      </c>
      <c r="AE115" s="20">
        <v>-0.5838198498748981</v>
      </c>
      <c r="AF115" s="12">
        <v>187.1</v>
      </c>
      <c r="AG115" s="14">
        <f t="shared" si="92"/>
        <v>184.43333333333337</v>
      </c>
      <c r="AH115" s="20">
        <v>2.5120256547300999</v>
      </c>
      <c r="AI115" s="12">
        <v>167.9</v>
      </c>
      <c r="AJ115" s="14">
        <f t="shared" si="93"/>
        <v>167.06666666666663</v>
      </c>
      <c r="AK115" s="20">
        <v>3.930911256700413</v>
      </c>
      <c r="AL115" s="12">
        <v>183.9</v>
      </c>
      <c r="AM115" s="14">
        <f t="shared" si="94"/>
        <v>182.43333333333331</v>
      </c>
      <c r="AN115" s="20">
        <v>-0.4350190320826598</v>
      </c>
      <c r="AO115" s="12">
        <v>174.9</v>
      </c>
      <c r="AP115" s="14">
        <f t="shared" si="95"/>
        <v>173</v>
      </c>
      <c r="AQ115" s="20">
        <v>-1.3722126929674132</v>
      </c>
      <c r="AR115" s="12">
        <v>194.3</v>
      </c>
      <c r="AS115" s="14">
        <f t="shared" si="96"/>
        <v>194.1</v>
      </c>
      <c r="AT115" s="20">
        <v>-0.56613484302625972</v>
      </c>
      <c r="AU115" s="12">
        <v>177.1</v>
      </c>
      <c r="AV115" s="14">
        <f t="shared" si="97"/>
        <v>175.53333333333333</v>
      </c>
      <c r="AW115" s="20">
        <v>2.7667984189723356</v>
      </c>
      <c r="AX115" s="12">
        <v>169.9</v>
      </c>
      <c r="AY115" s="14">
        <f t="shared" si="98"/>
        <v>168.26666666666665</v>
      </c>
      <c r="AZ115" s="20">
        <v>6.1212477928193083</v>
      </c>
      <c r="BA115" s="12">
        <v>176</v>
      </c>
      <c r="BB115" s="14">
        <f t="shared" si="99"/>
        <v>174.46666666666667</v>
      </c>
      <c r="BC115" s="20">
        <v>3.2386363636363575</v>
      </c>
      <c r="BD115" s="11" t="s">
        <v>154</v>
      </c>
      <c r="BE115" s="11">
        <v>166.8</v>
      </c>
      <c r="BF115" s="14">
        <f t="shared" si="100"/>
        <v>167.1</v>
      </c>
      <c r="BG115" s="20">
        <v>0.59952038369304561</v>
      </c>
      <c r="BH115" s="12">
        <v>176</v>
      </c>
      <c r="BI115" s="14">
        <f t="shared" si="101"/>
        <v>174.26666666666665</v>
      </c>
      <c r="BJ115" s="20">
        <v>2.0454545454545423</v>
      </c>
      <c r="BK115" s="12">
        <v>166.4</v>
      </c>
      <c r="BL115" s="14">
        <f t="shared" si="102"/>
        <v>165.20000000000002</v>
      </c>
      <c r="BM115" s="20">
        <v>2.9447115384615419</v>
      </c>
      <c r="BN115" s="12">
        <v>175.4</v>
      </c>
      <c r="BO115" s="14">
        <f t="shared" si="103"/>
        <v>174.73333333333335</v>
      </c>
      <c r="BP115" s="20">
        <v>1.9384264538198435</v>
      </c>
      <c r="BQ115" s="12">
        <v>161.1</v>
      </c>
      <c r="BR115" s="14">
        <f t="shared" si="104"/>
        <v>162.23333333333335</v>
      </c>
      <c r="BS115" s="20">
        <v>3.2278088144010035</v>
      </c>
      <c r="BT115" s="12">
        <v>165.8</v>
      </c>
      <c r="BU115" s="14">
        <f t="shared" si="105"/>
        <v>165.1</v>
      </c>
      <c r="BV115" s="20">
        <v>1.6887816646562019</v>
      </c>
      <c r="BW115" s="12">
        <v>169</v>
      </c>
      <c r="BX115" s="14">
        <f t="shared" si="106"/>
        <v>167.93333333333334</v>
      </c>
      <c r="BY115" s="20">
        <v>3.3727810650887506</v>
      </c>
      <c r="BZ115" s="12">
        <v>169.4</v>
      </c>
      <c r="CA115" s="14">
        <f t="shared" si="107"/>
        <v>168.86666666666667</v>
      </c>
      <c r="CB115" s="20">
        <v>0.17709563164107611</v>
      </c>
      <c r="CC115" s="12">
        <v>167.5</v>
      </c>
      <c r="CD115" s="14">
        <f t="shared" si="108"/>
        <v>167.26666666666668</v>
      </c>
      <c r="CE115" s="20">
        <v>2.5671641791044841</v>
      </c>
      <c r="CF115" s="12">
        <v>172.6</v>
      </c>
      <c r="CG115" s="14">
        <f t="shared" si="109"/>
        <v>171.46666666666667</v>
      </c>
      <c r="CH115" s="27">
        <v>0.98493626882967389</v>
      </c>
    </row>
    <row r="116" spans="1:86" x14ac:dyDescent="0.3">
      <c r="A116" s="11" t="s">
        <v>35</v>
      </c>
      <c r="B116" s="12">
        <v>2022</v>
      </c>
      <c r="C116" s="11" t="s">
        <v>44</v>
      </c>
      <c r="D116" s="11">
        <f t="shared" si="55"/>
        <v>7</v>
      </c>
      <c r="E116" s="12">
        <v>156.5</v>
      </c>
      <c r="F116" s="14">
        <f t="shared" si="83"/>
        <v>155.20000000000002</v>
      </c>
      <c r="G116" s="32">
        <v>1.9169329073482428</v>
      </c>
      <c r="H116" s="12">
        <v>213</v>
      </c>
      <c r="I116" s="14">
        <f t="shared" si="84"/>
        <v>216.46666666666667</v>
      </c>
      <c r="J116" s="20">
        <v>-4.1784037558685476</v>
      </c>
      <c r="K116" s="12">
        <v>175.2</v>
      </c>
      <c r="L116" s="14">
        <f t="shared" si="85"/>
        <v>169.46666666666667</v>
      </c>
      <c r="M116" s="20">
        <v>-3.9383561643835487</v>
      </c>
      <c r="N116" s="12">
        <v>166.6</v>
      </c>
      <c r="O116" s="14">
        <f t="shared" si="86"/>
        <v>165.76666666666668</v>
      </c>
      <c r="P116" s="20">
        <v>0.78031212484994683</v>
      </c>
      <c r="Q116" s="12">
        <v>195.8</v>
      </c>
      <c r="R116" s="14">
        <f t="shared" si="87"/>
        <v>199.70000000000002</v>
      </c>
      <c r="S116" s="20">
        <v>1.1746680286006042</v>
      </c>
      <c r="T116" s="12">
        <v>174.2</v>
      </c>
      <c r="U116" s="14">
        <f t="shared" si="88"/>
        <v>171.63333333333333</v>
      </c>
      <c r="V116" s="20">
        <v>-2.8702640642939152</v>
      </c>
      <c r="W116" s="12">
        <v>182.1</v>
      </c>
      <c r="X116" s="14">
        <f t="shared" si="89"/>
        <v>179.76666666666668</v>
      </c>
      <c r="Y116" s="20">
        <v>-4.9423393739703458</v>
      </c>
      <c r="Z116" s="12">
        <v>164.3</v>
      </c>
      <c r="AA116" s="14">
        <f t="shared" si="90"/>
        <v>164.43333333333334</v>
      </c>
      <c r="AB116" s="20">
        <v>1.7041996348143535</v>
      </c>
      <c r="AC116" s="12">
        <v>120</v>
      </c>
      <c r="AD116" s="14">
        <f t="shared" si="91"/>
        <v>119.86666666666667</v>
      </c>
      <c r="AE116" s="20">
        <v>0.16666666666666904</v>
      </c>
      <c r="AF116" s="12">
        <v>190</v>
      </c>
      <c r="AG116" s="14">
        <f t="shared" si="92"/>
        <v>187.33333333333334</v>
      </c>
      <c r="AH116" s="20">
        <v>2.9473684210526288</v>
      </c>
      <c r="AI116" s="12">
        <v>168.4</v>
      </c>
      <c r="AJ116" s="14">
        <f t="shared" si="93"/>
        <v>167.79999999999998</v>
      </c>
      <c r="AK116" s="20">
        <v>3.8004750593824257</v>
      </c>
      <c r="AL116" s="12">
        <v>185.2</v>
      </c>
      <c r="AM116" s="14">
        <f t="shared" si="94"/>
        <v>183.86666666666665</v>
      </c>
      <c r="AN116" s="20">
        <v>-0.64794816414686218</v>
      </c>
      <c r="AO116" s="12">
        <v>175</v>
      </c>
      <c r="AP116" s="14">
        <f t="shared" si="95"/>
        <v>174.4</v>
      </c>
      <c r="AQ116" s="20">
        <v>-0.62857142857142534</v>
      </c>
      <c r="AR116" s="12">
        <v>194.6</v>
      </c>
      <c r="AS116" s="14">
        <f t="shared" si="96"/>
        <v>194.33333333333334</v>
      </c>
      <c r="AT116" s="20">
        <v>-0.46248715313463812</v>
      </c>
      <c r="AU116" s="12">
        <v>178.3</v>
      </c>
      <c r="AV116" s="14">
        <f t="shared" si="97"/>
        <v>177</v>
      </c>
      <c r="AW116" s="20">
        <v>2.7481772293886579</v>
      </c>
      <c r="AX116" s="12">
        <v>171.3</v>
      </c>
      <c r="AY116" s="14">
        <f t="shared" si="98"/>
        <v>169.86666666666667</v>
      </c>
      <c r="AZ116" s="20">
        <v>6.0712200817279491</v>
      </c>
      <c r="BA116" s="12">
        <v>177.3</v>
      </c>
      <c r="BB116" s="14">
        <f t="shared" si="99"/>
        <v>175.9666666666667</v>
      </c>
      <c r="BC116" s="20">
        <v>3.2148900169204673</v>
      </c>
      <c r="BD116" s="11" t="s">
        <v>155</v>
      </c>
      <c r="BE116" s="11">
        <v>167.8</v>
      </c>
      <c r="BF116" s="14">
        <f t="shared" si="100"/>
        <v>167.36666666666667</v>
      </c>
      <c r="BG116" s="20">
        <v>0.71513706793801468</v>
      </c>
      <c r="BH116" s="12">
        <v>179.6</v>
      </c>
      <c r="BI116" s="14">
        <f t="shared" si="101"/>
        <v>176.73333333333335</v>
      </c>
      <c r="BJ116" s="20">
        <v>-0.27839643652561247</v>
      </c>
      <c r="BK116" s="12">
        <v>167.4</v>
      </c>
      <c r="BL116" s="14">
        <f t="shared" si="102"/>
        <v>166.33333333333334</v>
      </c>
      <c r="BM116" s="20">
        <v>2.9271206690561562</v>
      </c>
      <c r="BN116" s="12">
        <v>176.1</v>
      </c>
      <c r="BO116" s="14">
        <f t="shared" si="103"/>
        <v>175.43333333333337</v>
      </c>
      <c r="BP116" s="20">
        <v>1.873935264054521</v>
      </c>
      <c r="BQ116" s="12">
        <v>161.6</v>
      </c>
      <c r="BR116" s="14">
        <f t="shared" si="104"/>
        <v>161.9</v>
      </c>
      <c r="BS116" s="20">
        <v>3.0940594059405941</v>
      </c>
      <c r="BT116" s="12">
        <v>166.3</v>
      </c>
      <c r="BU116" s="14">
        <f t="shared" si="105"/>
        <v>165.73333333333332</v>
      </c>
      <c r="BV116" s="20">
        <v>1.8039687312086587</v>
      </c>
      <c r="BW116" s="12">
        <v>171.4</v>
      </c>
      <c r="BX116" s="14">
        <f t="shared" si="106"/>
        <v>169.43333333333331</v>
      </c>
      <c r="BY116" s="20">
        <v>2.5087514585764192</v>
      </c>
      <c r="BZ116" s="12">
        <v>169.7</v>
      </c>
      <c r="CA116" s="14">
        <f t="shared" si="107"/>
        <v>169.16666666666666</v>
      </c>
      <c r="CB116" s="20">
        <v>0.82498526812021555</v>
      </c>
      <c r="CC116" s="12">
        <v>168.4</v>
      </c>
      <c r="CD116" s="14">
        <f t="shared" si="108"/>
        <v>167.79999999999998</v>
      </c>
      <c r="CE116" s="20">
        <v>2.4940617577197082</v>
      </c>
      <c r="CF116" s="12">
        <v>173.4</v>
      </c>
      <c r="CG116" s="14">
        <f t="shared" si="109"/>
        <v>172.56666666666663</v>
      </c>
      <c r="CH116" s="27">
        <v>1.0957324106113064</v>
      </c>
    </row>
    <row r="117" spans="1:86" x14ac:dyDescent="0.3">
      <c r="A117" s="11" t="s">
        <v>35</v>
      </c>
      <c r="B117" s="12">
        <v>2022</v>
      </c>
      <c r="C117" s="11" t="s">
        <v>46</v>
      </c>
      <c r="D117" s="11">
        <f t="shared" si="55"/>
        <v>8</v>
      </c>
      <c r="E117" s="12">
        <v>160.30000000000001</v>
      </c>
      <c r="F117" s="14">
        <f t="shared" si="83"/>
        <v>157.26666666666668</v>
      </c>
      <c r="G117" s="32">
        <v>1.6219588271989982</v>
      </c>
      <c r="H117" s="12">
        <v>206.5</v>
      </c>
      <c r="I117" s="14">
        <f t="shared" si="84"/>
        <v>212.96666666666667</v>
      </c>
      <c r="J117" s="20">
        <v>9.6852300242125239E-2</v>
      </c>
      <c r="K117" s="12">
        <v>169.2</v>
      </c>
      <c r="L117" s="14">
        <f t="shared" si="85"/>
        <v>171.73333333333335</v>
      </c>
      <c r="M117" s="20">
        <v>-0.1182033096926647</v>
      </c>
      <c r="N117" s="12">
        <v>168.1</v>
      </c>
      <c r="O117" s="14">
        <f t="shared" si="86"/>
        <v>166.83333333333334</v>
      </c>
      <c r="P117" s="20">
        <v>0.83283759666865298</v>
      </c>
      <c r="Q117" s="12">
        <v>192.4</v>
      </c>
      <c r="R117" s="14">
        <f t="shared" si="87"/>
        <v>196.36666666666667</v>
      </c>
      <c r="S117" s="20">
        <v>0.88357588357587769</v>
      </c>
      <c r="T117" s="12">
        <v>172.9</v>
      </c>
      <c r="U117" s="14">
        <f t="shared" si="88"/>
        <v>172.26666666666665</v>
      </c>
      <c r="V117" s="20">
        <v>-5.0896471949103592</v>
      </c>
      <c r="W117" s="12">
        <v>186.7</v>
      </c>
      <c r="X117" s="14">
        <f t="shared" si="89"/>
        <v>183.69999999999996</v>
      </c>
      <c r="Y117" s="20">
        <v>-5.2490626673808158</v>
      </c>
      <c r="Z117" s="12">
        <v>167.2</v>
      </c>
      <c r="AA117" s="14">
        <f t="shared" si="90"/>
        <v>165.26666666666668</v>
      </c>
      <c r="AB117" s="20">
        <v>1.0765550239234518</v>
      </c>
      <c r="AC117" s="12">
        <v>120.9</v>
      </c>
      <c r="AD117" s="14">
        <f t="shared" si="91"/>
        <v>120.26666666666667</v>
      </c>
      <c r="AE117" s="20">
        <v>-8.2712985938799444E-2</v>
      </c>
      <c r="AF117" s="12">
        <v>193.6</v>
      </c>
      <c r="AG117" s="14">
        <f t="shared" si="92"/>
        <v>190.23333333333335</v>
      </c>
      <c r="AH117" s="20">
        <v>2.8409090909090913</v>
      </c>
      <c r="AI117" s="12">
        <v>168.8</v>
      </c>
      <c r="AJ117" s="14">
        <f t="shared" si="93"/>
        <v>168.36666666666667</v>
      </c>
      <c r="AK117" s="20">
        <v>3.9099526066350676</v>
      </c>
      <c r="AL117" s="12">
        <v>186.3</v>
      </c>
      <c r="AM117" s="14">
        <f t="shared" si="94"/>
        <v>185.13333333333335</v>
      </c>
      <c r="AN117" s="20">
        <v>-0.80515297906602246</v>
      </c>
      <c r="AO117" s="12">
        <v>176.3</v>
      </c>
      <c r="AP117" s="14">
        <f t="shared" si="95"/>
        <v>175.4</v>
      </c>
      <c r="AQ117" s="20">
        <v>-0.45377197958026738</v>
      </c>
      <c r="AR117" s="12">
        <v>195</v>
      </c>
      <c r="AS117" s="14">
        <f t="shared" si="96"/>
        <v>194.63333333333333</v>
      </c>
      <c r="AT117" s="20">
        <v>-0.25641025641025639</v>
      </c>
      <c r="AU117" s="12">
        <v>179.5</v>
      </c>
      <c r="AV117" s="14">
        <f t="shared" si="97"/>
        <v>178.29999999999998</v>
      </c>
      <c r="AW117" s="20">
        <v>2.8969359331476259</v>
      </c>
      <c r="AX117" s="12">
        <v>172.7</v>
      </c>
      <c r="AY117" s="14">
        <f t="shared" si="98"/>
        <v>171.30000000000004</v>
      </c>
      <c r="AZ117" s="20">
        <v>6.1378112333526484</v>
      </c>
      <c r="BA117" s="12">
        <v>178.5</v>
      </c>
      <c r="BB117" s="14">
        <f t="shared" si="99"/>
        <v>177.26666666666665</v>
      </c>
      <c r="BC117" s="20">
        <v>3.3613445378151261</v>
      </c>
      <c r="BD117" s="11" t="s">
        <v>156</v>
      </c>
      <c r="BE117" s="11">
        <v>169</v>
      </c>
      <c r="BF117" s="14">
        <f t="shared" si="100"/>
        <v>167.86666666666667</v>
      </c>
      <c r="BG117" s="20">
        <v>0.29585798816568049</v>
      </c>
      <c r="BH117" s="12">
        <v>178.8</v>
      </c>
      <c r="BI117" s="14">
        <f t="shared" si="101"/>
        <v>178.13333333333335</v>
      </c>
      <c r="BJ117" s="20">
        <v>0.50335570469797375</v>
      </c>
      <c r="BK117" s="12">
        <v>168.5</v>
      </c>
      <c r="BL117" s="14">
        <f t="shared" si="102"/>
        <v>167.43333333333334</v>
      </c>
      <c r="BM117" s="20">
        <v>3.0267062314540025</v>
      </c>
      <c r="BN117" s="12">
        <v>176.8</v>
      </c>
      <c r="BO117" s="14">
        <f t="shared" si="103"/>
        <v>176.1</v>
      </c>
      <c r="BP117" s="20">
        <v>1.92307692307691</v>
      </c>
      <c r="BQ117" s="12">
        <v>161.9</v>
      </c>
      <c r="BR117" s="14">
        <f t="shared" si="104"/>
        <v>161.53333333333333</v>
      </c>
      <c r="BS117" s="20">
        <v>3.0883261272390361</v>
      </c>
      <c r="BT117" s="12">
        <v>166.9</v>
      </c>
      <c r="BU117" s="14">
        <f t="shared" si="105"/>
        <v>166.33333333333334</v>
      </c>
      <c r="BV117" s="20">
        <v>1.857399640503292</v>
      </c>
      <c r="BW117" s="12">
        <v>172.3</v>
      </c>
      <c r="BX117" s="14">
        <f t="shared" si="106"/>
        <v>170.9</v>
      </c>
      <c r="BY117" s="20">
        <v>2.2634939059779322</v>
      </c>
      <c r="BZ117" s="12">
        <v>171.2</v>
      </c>
      <c r="CA117" s="14">
        <f t="shared" si="107"/>
        <v>170.1</v>
      </c>
      <c r="CB117" s="20">
        <v>-0.23364485981307087</v>
      </c>
      <c r="CC117" s="12">
        <v>169.1</v>
      </c>
      <c r="CD117" s="14">
        <f t="shared" si="108"/>
        <v>168.33333333333334</v>
      </c>
      <c r="CE117" s="20">
        <v>2.3654642223536371</v>
      </c>
      <c r="CF117" s="12">
        <v>174.3</v>
      </c>
      <c r="CG117" s="14">
        <f t="shared" si="109"/>
        <v>173.43333333333331</v>
      </c>
      <c r="CH117" s="27">
        <v>1.2048192771084303</v>
      </c>
    </row>
    <row r="118" spans="1:86" x14ac:dyDescent="0.3">
      <c r="A118" s="11" t="s">
        <v>35</v>
      </c>
      <c r="B118" s="12">
        <v>2022</v>
      </c>
      <c r="C118" s="11" t="s">
        <v>48</v>
      </c>
      <c r="D118" s="11">
        <f t="shared" si="55"/>
        <v>9</v>
      </c>
      <c r="E118" s="12">
        <v>163.5</v>
      </c>
      <c r="F118" s="14">
        <f t="shared" si="83"/>
        <v>160.1</v>
      </c>
      <c r="G118" s="32">
        <v>0.73394495412843341</v>
      </c>
      <c r="H118" s="12">
        <v>209.2</v>
      </c>
      <c r="I118" s="14">
        <f t="shared" si="84"/>
        <v>209.56666666666669</v>
      </c>
      <c r="J118" s="20">
        <v>-0.19120458891012299</v>
      </c>
      <c r="K118" s="12">
        <v>169.7</v>
      </c>
      <c r="L118" s="14">
        <f t="shared" si="85"/>
        <v>171.36666666666665</v>
      </c>
      <c r="M118" s="20">
        <v>0.35356511490867576</v>
      </c>
      <c r="N118" s="12">
        <v>169.7</v>
      </c>
      <c r="O118" s="14">
        <f t="shared" si="86"/>
        <v>168.13333333333333</v>
      </c>
      <c r="P118" s="20">
        <v>0.70713022981733475</v>
      </c>
      <c r="Q118" s="12">
        <v>188.7</v>
      </c>
      <c r="R118" s="14">
        <f t="shared" si="87"/>
        <v>192.30000000000004</v>
      </c>
      <c r="S118" s="20">
        <v>1.5368309485956575</v>
      </c>
      <c r="T118" s="12">
        <v>165.7</v>
      </c>
      <c r="U118" s="14">
        <f t="shared" si="88"/>
        <v>170.93333333333331</v>
      </c>
      <c r="V118" s="20">
        <v>-2.1122510561255283</v>
      </c>
      <c r="W118" s="12">
        <v>191.8</v>
      </c>
      <c r="X118" s="14">
        <f t="shared" si="89"/>
        <v>186.86666666666665</v>
      </c>
      <c r="Y118" s="20">
        <v>-3.6496350364963499</v>
      </c>
      <c r="Z118" s="12">
        <v>169.1</v>
      </c>
      <c r="AA118" s="14">
        <f t="shared" si="90"/>
        <v>166.86666666666667</v>
      </c>
      <c r="AB118" s="20">
        <v>0.35481963335304223</v>
      </c>
      <c r="AC118" s="12">
        <v>121.6</v>
      </c>
      <c r="AD118" s="14">
        <f t="shared" si="91"/>
        <v>120.83333333333333</v>
      </c>
      <c r="AE118" s="20">
        <v>-0.41118421052631576</v>
      </c>
      <c r="AF118" s="12">
        <v>197.3</v>
      </c>
      <c r="AG118" s="14">
        <f t="shared" si="92"/>
        <v>193.63333333333335</v>
      </c>
      <c r="AH118" s="20">
        <v>2.1794221996958858</v>
      </c>
      <c r="AI118" s="12">
        <v>169.4</v>
      </c>
      <c r="AJ118" s="14">
        <f t="shared" si="93"/>
        <v>168.86666666666667</v>
      </c>
      <c r="AK118" s="20">
        <v>3.7780401416765086</v>
      </c>
      <c r="AL118" s="12">
        <v>187.4</v>
      </c>
      <c r="AM118" s="14">
        <f t="shared" si="94"/>
        <v>186.29999999999998</v>
      </c>
      <c r="AN118" s="20">
        <v>-0.96051227321238608</v>
      </c>
      <c r="AO118" s="12">
        <v>177.8</v>
      </c>
      <c r="AP118" s="14">
        <f t="shared" si="95"/>
        <v>176.36666666666667</v>
      </c>
      <c r="AQ118" s="20">
        <v>-0.22497187851518879</v>
      </c>
      <c r="AR118" s="12">
        <v>195.9</v>
      </c>
      <c r="AS118" s="14">
        <f t="shared" si="96"/>
        <v>195.16666666666666</v>
      </c>
      <c r="AT118" s="20">
        <v>-0.51046452271567122</v>
      </c>
      <c r="AU118" s="12">
        <v>180.9</v>
      </c>
      <c r="AV118" s="14">
        <f t="shared" si="97"/>
        <v>179.56666666666669</v>
      </c>
      <c r="AW118" s="20">
        <v>2.8745163073521218</v>
      </c>
      <c r="AX118" s="12">
        <v>174.3</v>
      </c>
      <c r="AY118" s="14">
        <f t="shared" si="98"/>
        <v>172.76666666666665</v>
      </c>
      <c r="AZ118" s="20">
        <v>5.7946069994262732</v>
      </c>
      <c r="BA118" s="12">
        <v>179.9</v>
      </c>
      <c r="BB118" s="14">
        <f t="shared" si="99"/>
        <v>178.56666666666669</v>
      </c>
      <c r="BC118" s="20">
        <v>3.3351862145636466</v>
      </c>
      <c r="BD118" s="11" t="s">
        <v>157</v>
      </c>
      <c r="BE118" s="11">
        <v>169.5</v>
      </c>
      <c r="BF118" s="14">
        <f t="shared" si="100"/>
        <v>168.76666666666668</v>
      </c>
      <c r="BG118" s="20">
        <v>1.0029498525073679</v>
      </c>
      <c r="BH118" s="12">
        <v>179.5</v>
      </c>
      <c r="BI118" s="14">
        <f t="shared" si="101"/>
        <v>179.29999999999998</v>
      </c>
      <c r="BJ118" s="20">
        <v>0.72423398328691435</v>
      </c>
      <c r="BK118" s="12">
        <v>169.5</v>
      </c>
      <c r="BL118" s="14">
        <f t="shared" si="102"/>
        <v>168.46666666666667</v>
      </c>
      <c r="BM118" s="20">
        <v>2.8908554572271421</v>
      </c>
      <c r="BN118" s="12">
        <v>177.8</v>
      </c>
      <c r="BO118" s="14">
        <f t="shared" si="103"/>
        <v>176.9</v>
      </c>
      <c r="BP118" s="20">
        <v>1.9122609673790647</v>
      </c>
      <c r="BQ118" s="12">
        <v>162.30000000000001</v>
      </c>
      <c r="BR118" s="14">
        <f t="shared" si="104"/>
        <v>161.93333333333334</v>
      </c>
      <c r="BS118" s="20">
        <v>3.1423290203327134</v>
      </c>
      <c r="BT118" s="12">
        <v>167.6</v>
      </c>
      <c r="BU118" s="14">
        <f t="shared" si="105"/>
        <v>166.93333333333337</v>
      </c>
      <c r="BV118" s="20">
        <v>1.7899761336515514</v>
      </c>
      <c r="BW118" s="12">
        <v>173.1</v>
      </c>
      <c r="BX118" s="14">
        <f t="shared" si="106"/>
        <v>172.26666666666668</v>
      </c>
      <c r="BY118" s="20">
        <v>1.9641825534373227</v>
      </c>
      <c r="BZ118" s="12">
        <v>170.9</v>
      </c>
      <c r="CA118" s="14">
        <f t="shared" si="107"/>
        <v>170.6</v>
      </c>
      <c r="CB118" s="20">
        <v>0.64365125804563739</v>
      </c>
      <c r="CC118" s="12">
        <v>169.7</v>
      </c>
      <c r="CD118" s="14">
        <f t="shared" si="108"/>
        <v>169.06666666666666</v>
      </c>
      <c r="CE118" s="20">
        <v>2.4749558043606465</v>
      </c>
      <c r="CF118" s="12">
        <v>175.3</v>
      </c>
      <c r="CG118" s="14">
        <f t="shared" si="109"/>
        <v>174.33333333333334</v>
      </c>
      <c r="CH118" s="27">
        <v>1.483171705647458</v>
      </c>
    </row>
    <row r="119" spans="1:86" x14ac:dyDescent="0.3">
      <c r="A119" s="11" t="s">
        <v>35</v>
      </c>
      <c r="B119" s="12">
        <v>2022</v>
      </c>
      <c r="C119" s="11" t="s">
        <v>50</v>
      </c>
      <c r="D119" s="11">
        <f t="shared" si="55"/>
        <v>10</v>
      </c>
      <c r="E119" s="12">
        <v>165.2</v>
      </c>
      <c r="F119" s="14">
        <f t="shared" si="83"/>
        <v>163</v>
      </c>
      <c r="G119" s="32">
        <v>1.0290556900726495</v>
      </c>
      <c r="H119" s="12">
        <v>210.9</v>
      </c>
      <c r="I119" s="14">
        <f t="shared" si="84"/>
        <v>208.86666666666667</v>
      </c>
      <c r="J119" s="20">
        <v>-1.7543859649122886</v>
      </c>
      <c r="K119" s="12">
        <v>170.9</v>
      </c>
      <c r="L119" s="14">
        <f t="shared" si="85"/>
        <v>169.93333333333331</v>
      </c>
      <c r="M119" s="20">
        <v>5.4417788180222253</v>
      </c>
      <c r="N119" s="12">
        <v>170.9</v>
      </c>
      <c r="O119" s="14">
        <f t="shared" si="86"/>
        <v>169.56666666666663</v>
      </c>
      <c r="P119" s="20">
        <v>0.81919251023990969</v>
      </c>
      <c r="Q119" s="12">
        <v>186.5</v>
      </c>
      <c r="R119" s="14">
        <f t="shared" si="87"/>
        <v>189.20000000000002</v>
      </c>
      <c r="S119" s="20">
        <v>4.0214477211796247</v>
      </c>
      <c r="T119" s="12">
        <v>163.80000000000001</v>
      </c>
      <c r="U119" s="14">
        <f t="shared" si="88"/>
        <v>167.46666666666667</v>
      </c>
      <c r="V119" s="20">
        <v>-2.8693528693528796</v>
      </c>
      <c r="W119" s="12">
        <v>199.7</v>
      </c>
      <c r="X119" s="14">
        <f t="shared" si="89"/>
        <v>192.73333333333335</v>
      </c>
      <c r="Y119" s="20">
        <v>-14.071106659989981</v>
      </c>
      <c r="Z119" s="12">
        <v>169.8</v>
      </c>
      <c r="AA119" s="14">
        <f t="shared" si="90"/>
        <v>168.7</v>
      </c>
      <c r="AB119" s="20">
        <v>0.23557126030622921</v>
      </c>
      <c r="AC119" s="12">
        <v>121.9</v>
      </c>
      <c r="AD119" s="14">
        <f t="shared" si="91"/>
        <v>121.46666666666665</v>
      </c>
      <c r="AE119" s="20">
        <v>-0.32813781788351576</v>
      </c>
      <c r="AF119" s="12">
        <v>199.9</v>
      </c>
      <c r="AG119" s="14">
        <f t="shared" si="92"/>
        <v>196.93333333333331</v>
      </c>
      <c r="AH119" s="20">
        <v>2.4512256128064061</v>
      </c>
      <c r="AI119" s="12">
        <v>169.9</v>
      </c>
      <c r="AJ119" s="14">
        <f t="shared" si="93"/>
        <v>169.36666666666667</v>
      </c>
      <c r="AK119" s="20">
        <v>3.8257798705120658</v>
      </c>
      <c r="AL119" s="12">
        <v>188.3</v>
      </c>
      <c r="AM119" s="14">
        <f t="shared" si="94"/>
        <v>187.33333333333334</v>
      </c>
      <c r="AN119" s="20">
        <v>-0.74349442379182451</v>
      </c>
      <c r="AO119" s="12">
        <v>179.6</v>
      </c>
      <c r="AP119" s="14">
        <f t="shared" si="95"/>
        <v>177.9</v>
      </c>
      <c r="AQ119" s="20">
        <v>-1.6703786191536749</v>
      </c>
      <c r="AR119" s="12">
        <v>196.3</v>
      </c>
      <c r="AS119" s="14">
        <f t="shared" si="96"/>
        <v>195.73333333333335</v>
      </c>
      <c r="AT119" s="20">
        <v>-0.40753948038716831</v>
      </c>
      <c r="AU119" s="12">
        <v>181.9</v>
      </c>
      <c r="AV119" s="14">
        <f t="shared" si="97"/>
        <v>180.76666666666665</v>
      </c>
      <c r="AW119" s="20">
        <v>2.9136888400219805</v>
      </c>
      <c r="AX119" s="12">
        <v>175.3</v>
      </c>
      <c r="AY119" s="14">
        <f t="shared" si="98"/>
        <v>174.1</v>
      </c>
      <c r="AZ119" s="20">
        <v>5.647461494580706</v>
      </c>
      <c r="BA119" s="12">
        <v>181</v>
      </c>
      <c r="BB119" s="14">
        <f t="shared" si="99"/>
        <v>179.79999999999998</v>
      </c>
      <c r="BC119" s="20">
        <v>3.2596685082872958</v>
      </c>
      <c r="BD119" s="11" t="s">
        <v>158</v>
      </c>
      <c r="BE119" s="11">
        <v>171.2</v>
      </c>
      <c r="BF119" s="14">
        <f t="shared" si="100"/>
        <v>169.9</v>
      </c>
      <c r="BG119" s="20">
        <v>0.35046728971963947</v>
      </c>
      <c r="BH119" s="12">
        <v>180.5</v>
      </c>
      <c r="BI119" s="14">
        <f t="shared" si="101"/>
        <v>179.6</v>
      </c>
      <c r="BJ119" s="20">
        <v>0.77562326869806408</v>
      </c>
      <c r="BK119" s="12">
        <v>170.4</v>
      </c>
      <c r="BL119" s="14">
        <f t="shared" si="102"/>
        <v>169.46666666666667</v>
      </c>
      <c r="BM119" s="20">
        <v>2.9929577464788699</v>
      </c>
      <c r="BN119" s="12">
        <v>178.7</v>
      </c>
      <c r="BO119" s="14">
        <f t="shared" si="103"/>
        <v>177.76666666666665</v>
      </c>
      <c r="BP119" s="20">
        <v>2.0145495243424865</v>
      </c>
      <c r="BQ119" s="12">
        <v>162.9</v>
      </c>
      <c r="BR119" s="14">
        <f t="shared" si="104"/>
        <v>162.36666666666667</v>
      </c>
      <c r="BS119" s="20">
        <v>2.8238182934315494</v>
      </c>
      <c r="BT119" s="12">
        <v>168.2</v>
      </c>
      <c r="BU119" s="14">
        <f t="shared" si="105"/>
        <v>167.56666666666666</v>
      </c>
      <c r="BV119" s="20">
        <v>1.5457788347205843</v>
      </c>
      <c r="BW119" s="12">
        <v>173.4</v>
      </c>
      <c r="BX119" s="14">
        <f t="shared" si="106"/>
        <v>172.93333333333331</v>
      </c>
      <c r="BY119" s="20">
        <v>2.0184544405997693</v>
      </c>
      <c r="BZ119" s="12">
        <v>172.1</v>
      </c>
      <c r="CA119" s="14">
        <f t="shared" si="107"/>
        <v>171.4</v>
      </c>
      <c r="CB119" s="20">
        <v>0.75537478210343489</v>
      </c>
      <c r="CC119" s="12">
        <v>170.5</v>
      </c>
      <c r="CD119" s="14">
        <f t="shared" si="108"/>
        <v>169.76666666666665</v>
      </c>
      <c r="CE119" s="20">
        <v>2.4046920821114335</v>
      </c>
      <c r="CF119" s="12">
        <v>176.7</v>
      </c>
      <c r="CG119" s="14">
        <f t="shared" si="109"/>
        <v>175.43333333333331</v>
      </c>
      <c r="CH119" s="27">
        <v>0.62252405206566086</v>
      </c>
    </row>
    <row r="120" spans="1:86" x14ac:dyDescent="0.3">
      <c r="A120" s="11" t="s">
        <v>35</v>
      </c>
      <c r="B120" s="12">
        <v>2022</v>
      </c>
      <c r="C120" s="11" t="s">
        <v>53</v>
      </c>
      <c r="D120" s="11">
        <f t="shared" si="55"/>
        <v>11</v>
      </c>
      <c r="E120" s="12">
        <v>167.4</v>
      </c>
      <c r="F120" s="14">
        <f t="shared" si="83"/>
        <v>165.36666666666667</v>
      </c>
      <c r="G120" s="32">
        <v>0.83632019115890432</v>
      </c>
      <c r="H120" s="12">
        <v>209.4</v>
      </c>
      <c r="I120" s="14">
        <f t="shared" si="84"/>
        <v>209.83333333333334</v>
      </c>
      <c r="J120" s="20">
        <v>-1.1938872970391594</v>
      </c>
      <c r="K120" s="12">
        <v>181.4</v>
      </c>
      <c r="L120" s="14">
        <f t="shared" si="85"/>
        <v>174</v>
      </c>
      <c r="M120" s="20">
        <v>4.2447629547960251</v>
      </c>
      <c r="N120" s="12">
        <v>172.3</v>
      </c>
      <c r="O120" s="14">
        <f t="shared" si="86"/>
        <v>170.9666666666667</v>
      </c>
      <c r="P120" s="20">
        <v>0.63842135809634026</v>
      </c>
      <c r="Q120" s="12">
        <v>188.9</v>
      </c>
      <c r="R120" s="14">
        <f t="shared" si="87"/>
        <v>188.03333333333333</v>
      </c>
      <c r="S120" s="20">
        <v>2.6469031233456857</v>
      </c>
      <c r="T120" s="12">
        <v>160.69999999999999</v>
      </c>
      <c r="U120" s="14">
        <f t="shared" si="88"/>
        <v>163.4</v>
      </c>
      <c r="V120" s="20">
        <v>-2.4891101431238334</v>
      </c>
      <c r="W120" s="12">
        <v>183.1</v>
      </c>
      <c r="X120" s="14">
        <f t="shared" si="89"/>
        <v>191.53333333333333</v>
      </c>
      <c r="Y120" s="20">
        <v>-17.968323320589846</v>
      </c>
      <c r="Z120" s="12">
        <v>170.5</v>
      </c>
      <c r="AA120" s="14">
        <f t="shared" si="90"/>
        <v>169.79999999999998</v>
      </c>
      <c r="AB120" s="20">
        <v>0</v>
      </c>
      <c r="AC120" s="12">
        <v>122.1</v>
      </c>
      <c r="AD120" s="14">
        <f t="shared" si="91"/>
        <v>121.86666666666667</v>
      </c>
      <c r="AE120" s="20">
        <v>-0.73710073710073021</v>
      </c>
      <c r="AF120" s="12">
        <v>202.8</v>
      </c>
      <c r="AG120" s="14">
        <f t="shared" si="92"/>
        <v>200</v>
      </c>
      <c r="AH120" s="20">
        <v>2.317554240631158</v>
      </c>
      <c r="AI120" s="12">
        <v>170.4</v>
      </c>
      <c r="AJ120" s="14">
        <f t="shared" si="93"/>
        <v>169.9</v>
      </c>
      <c r="AK120" s="20">
        <v>3.7558685446009425</v>
      </c>
      <c r="AL120" s="12">
        <v>189.5</v>
      </c>
      <c r="AM120" s="14">
        <f t="shared" si="94"/>
        <v>188.4</v>
      </c>
      <c r="AN120" s="20">
        <v>-0.94986807387863403</v>
      </c>
      <c r="AO120" s="12">
        <v>178.3</v>
      </c>
      <c r="AP120" s="14">
        <f t="shared" si="95"/>
        <v>178.56666666666669</v>
      </c>
      <c r="AQ120" s="20">
        <v>-2.1873247335950676</v>
      </c>
      <c r="AR120" s="12">
        <v>196.9</v>
      </c>
      <c r="AS120" s="14">
        <f t="shared" si="96"/>
        <v>196.36666666666667</v>
      </c>
      <c r="AT120" s="20">
        <v>-0.50787201625190448</v>
      </c>
      <c r="AU120" s="12">
        <v>183.1</v>
      </c>
      <c r="AV120" s="14">
        <f t="shared" si="97"/>
        <v>181.96666666666667</v>
      </c>
      <c r="AW120" s="20">
        <v>2.7307482250136537</v>
      </c>
      <c r="AX120" s="12">
        <v>176.2</v>
      </c>
      <c r="AY120" s="14">
        <f t="shared" si="98"/>
        <v>175.26666666666665</v>
      </c>
      <c r="AZ120" s="20">
        <v>5.5051078320090907</v>
      </c>
      <c r="BA120" s="12">
        <v>182.1</v>
      </c>
      <c r="BB120" s="14">
        <f t="shared" si="99"/>
        <v>181</v>
      </c>
      <c r="BC120" s="20">
        <v>3.1301482701812287</v>
      </c>
      <c r="BD120" s="11" t="s">
        <v>159</v>
      </c>
      <c r="BE120" s="11">
        <v>171.8</v>
      </c>
      <c r="BF120" s="14">
        <f t="shared" si="100"/>
        <v>170.83333333333334</v>
      </c>
      <c r="BG120" s="20">
        <v>-0.64027939464494921</v>
      </c>
      <c r="BH120" s="12">
        <v>181.3</v>
      </c>
      <c r="BI120" s="14">
        <f t="shared" si="101"/>
        <v>180.43333333333331</v>
      </c>
      <c r="BJ120" s="20">
        <v>0.82735797021511304</v>
      </c>
      <c r="BK120" s="12">
        <v>171.4</v>
      </c>
      <c r="BL120" s="14">
        <f t="shared" si="102"/>
        <v>170.43333333333331</v>
      </c>
      <c r="BM120" s="20">
        <v>2.9171528588098017</v>
      </c>
      <c r="BN120" s="12">
        <v>179.8</v>
      </c>
      <c r="BO120" s="14">
        <f t="shared" si="103"/>
        <v>178.76666666666665</v>
      </c>
      <c r="BP120" s="20">
        <v>2.0578420467185699</v>
      </c>
      <c r="BQ120" s="12">
        <v>163</v>
      </c>
      <c r="BR120" s="14">
        <f t="shared" si="104"/>
        <v>162.73333333333335</v>
      </c>
      <c r="BS120" s="20">
        <v>2.9447852760736266</v>
      </c>
      <c r="BT120" s="12">
        <v>168.5</v>
      </c>
      <c r="BU120" s="14">
        <f t="shared" si="105"/>
        <v>168.1</v>
      </c>
      <c r="BV120" s="20">
        <v>1.6023738872403492</v>
      </c>
      <c r="BW120" s="12">
        <v>173.7</v>
      </c>
      <c r="BX120" s="14">
        <f t="shared" si="106"/>
        <v>173.4</v>
      </c>
      <c r="BY120" s="20">
        <v>2.0725388601036401</v>
      </c>
      <c r="BZ120" s="12">
        <v>173.6</v>
      </c>
      <c r="CA120" s="14">
        <f t="shared" si="107"/>
        <v>172.20000000000002</v>
      </c>
      <c r="CB120" s="20">
        <v>1.2096774193548356</v>
      </c>
      <c r="CC120" s="12">
        <v>171.1</v>
      </c>
      <c r="CD120" s="14">
        <f t="shared" si="108"/>
        <v>170.43333333333331</v>
      </c>
      <c r="CE120" s="20">
        <v>2.5715955581531302</v>
      </c>
      <c r="CF120" s="12">
        <v>176.5</v>
      </c>
      <c r="CG120" s="14">
        <f t="shared" si="109"/>
        <v>176.16666666666666</v>
      </c>
      <c r="CH120" s="27">
        <v>0.33994334277620075</v>
      </c>
    </row>
    <row r="121" spans="1:86" x14ac:dyDescent="0.3">
      <c r="A121" s="11" t="s">
        <v>35</v>
      </c>
      <c r="B121" s="12">
        <v>2022</v>
      </c>
      <c r="C121" s="11" t="s">
        <v>55</v>
      </c>
      <c r="D121" s="11">
        <f t="shared" si="55"/>
        <v>12</v>
      </c>
      <c r="E121" s="12">
        <v>169.2</v>
      </c>
      <c r="F121" s="14">
        <f t="shared" si="83"/>
        <v>167.26666666666668</v>
      </c>
      <c r="G121" s="32">
        <v>2.8368794326241202</v>
      </c>
      <c r="H121" s="12">
        <v>209</v>
      </c>
      <c r="I121" s="14">
        <f t="shared" si="84"/>
        <v>209.76666666666665</v>
      </c>
      <c r="J121" s="20">
        <v>-0.3349282296650663</v>
      </c>
      <c r="K121" s="12">
        <v>190.2</v>
      </c>
      <c r="L121" s="14">
        <f t="shared" si="85"/>
        <v>180.83333333333334</v>
      </c>
      <c r="M121" s="20">
        <v>1.41955835962146</v>
      </c>
      <c r="N121" s="12">
        <v>173.6</v>
      </c>
      <c r="O121" s="14">
        <f t="shared" si="86"/>
        <v>172.26666666666668</v>
      </c>
      <c r="P121" s="20">
        <v>0.40322580645162276</v>
      </c>
      <c r="Q121" s="12">
        <v>188.5</v>
      </c>
      <c r="R121" s="14">
        <f t="shared" si="87"/>
        <v>187.96666666666667</v>
      </c>
      <c r="S121" s="20">
        <v>2.1750663129973447</v>
      </c>
      <c r="T121" s="12">
        <v>158</v>
      </c>
      <c r="U121" s="14">
        <f t="shared" si="88"/>
        <v>160.83333333333334</v>
      </c>
      <c r="V121" s="20">
        <v>-1.0759493670886002</v>
      </c>
      <c r="W121" s="12">
        <v>159.9</v>
      </c>
      <c r="X121" s="14">
        <f t="shared" si="89"/>
        <v>180.89999999999998</v>
      </c>
      <c r="Y121" s="20">
        <v>-10.63164477798624</v>
      </c>
      <c r="Z121" s="12">
        <v>170.8</v>
      </c>
      <c r="AA121" s="14">
        <f t="shared" si="90"/>
        <v>170.36666666666667</v>
      </c>
      <c r="AB121" s="20">
        <v>-5.8548009367694803E-2</v>
      </c>
      <c r="AC121" s="12">
        <v>121.8</v>
      </c>
      <c r="AD121" s="14">
        <f t="shared" si="91"/>
        <v>121.93333333333334</v>
      </c>
      <c r="AE121" s="20">
        <v>-1.2315270935960592</v>
      </c>
      <c r="AF121" s="12">
        <v>205.2</v>
      </c>
      <c r="AG121" s="14">
        <f t="shared" si="92"/>
        <v>202.63333333333335</v>
      </c>
      <c r="AH121" s="20">
        <v>2.5828460038986414</v>
      </c>
      <c r="AI121" s="12">
        <v>171</v>
      </c>
      <c r="AJ121" s="14">
        <f t="shared" si="93"/>
        <v>170.43333333333334</v>
      </c>
      <c r="AK121" s="20">
        <v>3.4502923976608222</v>
      </c>
      <c r="AL121" s="12">
        <v>190.3</v>
      </c>
      <c r="AM121" s="14">
        <f t="shared" si="94"/>
        <v>189.36666666666667</v>
      </c>
      <c r="AN121" s="20">
        <v>-0.94587493431424663</v>
      </c>
      <c r="AO121" s="12">
        <v>175.9</v>
      </c>
      <c r="AP121" s="14">
        <f t="shared" si="95"/>
        <v>177.93333333333331</v>
      </c>
      <c r="AQ121" s="20">
        <v>-0.51165434906197027</v>
      </c>
      <c r="AR121" s="12">
        <v>197.3</v>
      </c>
      <c r="AS121" s="14">
        <f t="shared" si="96"/>
        <v>196.83333333333334</v>
      </c>
      <c r="AT121" s="20">
        <v>-0.20273694880892329</v>
      </c>
      <c r="AU121" s="12">
        <v>184</v>
      </c>
      <c r="AV121" s="14">
        <f t="shared" si="97"/>
        <v>183</v>
      </c>
      <c r="AW121" s="20">
        <v>2.7173913043478262</v>
      </c>
      <c r="AX121" s="12">
        <v>177</v>
      </c>
      <c r="AY121" s="14">
        <f t="shared" si="98"/>
        <v>176.16666666666666</v>
      </c>
      <c r="AZ121" s="20">
        <v>5.2542372881355996</v>
      </c>
      <c r="BA121" s="12">
        <v>183</v>
      </c>
      <c r="BB121" s="14">
        <f t="shared" si="99"/>
        <v>182.03333333333333</v>
      </c>
      <c r="BC121" s="20">
        <v>3.0601092896174831</v>
      </c>
      <c r="BD121" s="11" t="s">
        <v>160</v>
      </c>
      <c r="BE121" s="11">
        <v>170.7</v>
      </c>
      <c r="BF121" s="14">
        <f t="shared" si="100"/>
        <v>171.23333333333335</v>
      </c>
      <c r="BG121" s="20">
        <v>0.82015231400117505</v>
      </c>
      <c r="BH121" s="12">
        <v>182</v>
      </c>
      <c r="BI121" s="14">
        <f t="shared" si="101"/>
        <v>181.26666666666665</v>
      </c>
      <c r="BJ121" s="20">
        <v>0.65934065934065311</v>
      </c>
      <c r="BK121" s="12">
        <v>172.1</v>
      </c>
      <c r="BL121" s="14">
        <f t="shared" si="102"/>
        <v>171.29999999999998</v>
      </c>
      <c r="BM121" s="20">
        <v>2.9633933759442153</v>
      </c>
      <c r="BN121" s="12">
        <v>181.1</v>
      </c>
      <c r="BO121" s="14">
        <f t="shared" si="103"/>
        <v>179.86666666666667</v>
      </c>
      <c r="BP121" s="20">
        <v>1.9878520154610682</v>
      </c>
      <c r="BQ121" s="12">
        <v>163.4</v>
      </c>
      <c r="BR121" s="14">
        <f t="shared" si="104"/>
        <v>163.1</v>
      </c>
      <c r="BS121" s="20">
        <v>2.937576499387994</v>
      </c>
      <c r="BT121" s="12">
        <v>168.9</v>
      </c>
      <c r="BU121" s="14">
        <f t="shared" si="105"/>
        <v>168.53333333333333</v>
      </c>
      <c r="BV121" s="20">
        <v>1.7169923031379548</v>
      </c>
      <c r="BW121" s="12">
        <v>174.1</v>
      </c>
      <c r="BX121" s="14">
        <f t="shared" si="106"/>
        <v>173.73333333333335</v>
      </c>
      <c r="BY121" s="20">
        <v>2.125215393452049</v>
      </c>
      <c r="BZ121" s="12">
        <v>175.8</v>
      </c>
      <c r="CA121" s="14">
        <f t="shared" si="107"/>
        <v>173.83333333333334</v>
      </c>
      <c r="CB121" s="20">
        <v>1.4789533560864587</v>
      </c>
      <c r="CC121" s="12">
        <v>172</v>
      </c>
      <c r="CD121" s="14">
        <f t="shared" si="108"/>
        <v>171.20000000000002</v>
      </c>
      <c r="CE121" s="20">
        <v>2.6162790697674421</v>
      </c>
      <c r="CF121" s="12">
        <v>175.7</v>
      </c>
      <c r="CG121" s="14">
        <f t="shared" si="109"/>
        <v>176.29999999999998</v>
      </c>
      <c r="CH121" s="27">
        <v>1.195219123505989</v>
      </c>
    </row>
    <row r="122" spans="1:86" x14ac:dyDescent="0.3">
      <c r="A122" s="11" t="s">
        <v>35</v>
      </c>
      <c r="B122" s="12">
        <v>2023</v>
      </c>
      <c r="C122" s="11" t="s">
        <v>31</v>
      </c>
      <c r="D122" s="11">
        <f t="shared" si="55"/>
        <v>1</v>
      </c>
      <c r="E122" s="12">
        <v>173.8</v>
      </c>
      <c r="F122" s="14">
        <f t="shared" si="83"/>
        <v>170.13333333333335</v>
      </c>
      <c r="G122" s="32">
        <v>0.23014959723819173</v>
      </c>
      <c r="H122" s="12">
        <v>210.7</v>
      </c>
      <c r="I122" s="14">
        <f t="shared" si="84"/>
        <v>209.69999999999996</v>
      </c>
      <c r="J122" s="20">
        <v>-2.6103464641670624</v>
      </c>
      <c r="K122" s="12">
        <v>194.5</v>
      </c>
      <c r="L122" s="14">
        <f t="shared" si="85"/>
        <v>188.70000000000002</v>
      </c>
      <c r="M122" s="20">
        <v>-10.591259640102825</v>
      </c>
      <c r="N122" s="12">
        <v>174.6</v>
      </c>
      <c r="O122" s="14">
        <f t="shared" si="86"/>
        <v>173.5</v>
      </c>
      <c r="P122" s="20">
        <v>1.3745704467353985</v>
      </c>
      <c r="Q122" s="12">
        <v>187.2</v>
      </c>
      <c r="R122" s="14">
        <f t="shared" si="87"/>
        <v>188.19999999999996</v>
      </c>
      <c r="S122" s="20">
        <v>-2.0299145299145209</v>
      </c>
      <c r="T122" s="12">
        <v>158.30000000000001</v>
      </c>
      <c r="U122" s="14">
        <f t="shared" si="88"/>
        <v>159</v>
      </c>
      <c r="V122" s="20">
        <v>5.6222362602653044</v>
      </c>
      <c r="W122" s="12">
        <v>153.9</v>
      </c>
      <c r="X122" s="14">
        <f t="shared" si="89"/>
        <v>165.63333333333333</v>
      </c>
      <c r="Y122" s="20">
        <v>-8.4470435347628321</v>
      </c>
      <c r="Z122" s="12">
        <v>170.9</v>
      </c>
      <c r="AA122" s="14">
        <f t="shared" si="90"/>
        <v>170.73333333333335</v>
      </c>
      <c r="AB122" s="20">
        <v>-0.29256875365710944</v>
      </c>
      <c r="AC122" s="12">
        <v>121.1</v>
      </c>
      <c r="AD122" s="14">
        <f t="shared" si="91"/>
        <v>121.66666666666667</v>
      </c>
      <c r="AE122" s="20">
        <v>-1.6515276630883566</v>
      </c>
      <c r="AF122" s="12">
        <v>208.4</v>
      </c>
      <c r="AG122" s="14">
        <f t="shared" si="92"/>
        <v>205.46666666666667</v>
      </c>
      <c r="AH122" s="20">
        <v>1.7754318618042171</v>
      </c>
      <c r="AI122" s="12">
        <v>171.4</v>
      </c>
      <c r="AJ122" s="14">
        <f t="shared" si="93"/>
        <v>170.93333333333331</v>
      </c>
      <c r="AK122" s="20">
        <v>3.6172695449241474</v>
      </c>
      <c r="AL122" s="12">
        <v>191.2</v>
      </c>
      <c r="AM122" s="14">
        <f t="shared" si="94"/>
        <v>190.33333333333334</v>
      </c>
      <c r="AN122" s="20">
        <v>-0.67991631799162289</v>
      </c>
      <c r="AO122" s="12">
        <v>176.7</v>
      </c>
      <c r="AP122" s="14">
        <f t="shared" si="95"/>
        <v>176.9666666666667</v>
      </c>
      <c r="AQ122" s="20">
        <v>-1.0752688172042884</v>
      </c>
      <c r="AR122" s="12">
        <v>198.2</v>
      </c>
      <c r="AS122" s="14">
        <f t="shared" si="96"/>
        <v>197.4666666666667</v>
      </c>
      <c r="AT122" s="20">
        <v>5.0454086781040734E-2</v>
      </c>
      <c r="AU122" s="12">
        <v>184.9</v>
      </c>
      <c r="AV122" s="14">
        <f t="shared" si="97"/>
        <v>184</v>
      </c>
      <c r="AW122" s="20">
        <v>2.7582477014602458</v>
      </c>
      <c r="AX122" s="12">
        <v>177.6</v>
      </c>
      <c r="AY122" s="14">
        <f t="shared" si="98"/>
        <v>176.93333333333331</v>
      </c>
      <c r="AZ122" s="20">
        <v>5.2927927927927962</v>
      </c>
      <c r="BA122" s="12">
        <v>183.8</v>
      </c>
      <c r="BB122" s="14">
        <f t="shared" si="99"/>
        <v>182.9666666666667</v>
      </c>
      <c r="BC122" s="20">
        <v>3.1556039173014048</v>
      </c>
      <c r="BD122" s="11" t="s">
        <v>161</v>
      </c>
      <c r="BE122" s="11">
        <v>172.1</v>
      </c>
      <c r="BF122" s="14">
        <f t="shared" si="100"/>
        <v>171.53333333333333</v>
      </c>
      <c r="BG122" s="20">
        <v>0.81348053457292613</v>
      </c>
      <c r="BH122" s="12">
        <v>182</v>
      </c>
      <c r="BI122" s="14">
        <f t="shared" si="101"/>
        <v>181.76666666666665</v>
      </c>
      <c r="BJ122" s="20">
        <v>-0.21978021978022291</v>
      </c>
      <c r="BK122" s="12">
        <v>172.9</v>
      </c>
      <c r="BL122" s="14">
        <f t="shared" si="102"/>
        <v>172.13333333333333</v>
      </c>
      <c r="BM122" s="20">
        <v>3.2967032967032899</v>
      </c>
      <c r="BN122" s="12">
        <v>182.3</v>
      </c>
      <c r="BO122" s="14">
        <f t="shared" si="103"/>
        <v>181.06666666666669</v>
      </c>
      <c r="BP122" s="20">
        <v>2.3587493143170506</v>
      </c>
      <c r="BQ122" s="12">
        <v>163.6</v>
      </c>
      <c r="BR122" s="14">
        <f t="shared" si="104"/>
        <v>163.33333333333334</v>
      </c>
      <c r="BS122" s="20">
        <v>3.3007334963325219</v>
      </c>
      <c r="BT122" s="12">
        <v>169.5</v>
      </c>
      <c r="BU122" s="14">
        <f t="shared" si="105"/>
        <v>168.96666666666667</v>
      </c>
      <c r="BV122" s="20">
        <v>1.9469026548672632</v>
      </c>
      <c r="BW122" s="12">
        <v>174.3</v>
      </c>
      <c r="BX122" s="14">
        <f t="shared" si="106"/>
        <v>174.0333333333333</v>
      </c>
      <c r="BY122" s="20">
        <v>2.4096385542168606</v>
      </c>
      <c r="BZ122" s="12">
        <v>178.6</v>
      </c>
      <c r="CA122" s="14">
        <f t="shared" si="107"/>
        <v>176</v>
      </c>
      <c r="CB122" s="20">
        <v>1.1758118701007807</v>
      </c>
      <c r="CC122" s="12">
        <v>172.8</v>
      </c>
      <c r="CD122" s="14">
        <f t="shared" si="108"/>
        <v>171.9666666666667</v>
      </c>
      <c r="CE122" s="20">
        <v>2.9513888888888853</v>
      </c>
      <c r="CF122" s="12">
        <v>176.5</v>
      </c>
      <c r="CG122" s="14">
        <f t="shared" si="109"/>
        <v>176.23333333333335</v>
      </c>
      <c r="CH122" s="27">
        <v>0.84985835694051004</v>
      </c>
    </row>
    <row r="123" spans="1:86" x14ac:dyDescent="0.3">
      <c r="A123" s="11" t="s">
        <v>35</v>
      </c>
      <c r="B123" s="12">
        <v>2023</v>
      </c>
      <c r="C123" s="11" t="s">
        <v>36</v>
      </c>
      <c r="D123" s="11">
        <f t="shared" si="55"/>
        <v>2</v>
      </c>
      <c r="E123" s="12">
        <v>174.4</v>
      </c>
      <c r="F123" s="14">
        <f t="shared" si="83"/>
        <v>172.46666666666667</v>
      </c>
      <c r="G123" s="32">
        <v>-5.7339449541281146E-2</v>
      </c>
      <c r="H123" s="12">
        <v>207.7</v>
      </c>
      <c r="I123" s="14">
        <f t="shared" si="84"/>
        <v>209.13333333333333</v>
      </c>
      <c r="J123" s="20">
        <v>-1.203659123736158</v>
      </c>
      <c r="K123" s="12">
        <v>175.2</v>
      </c>
      <c r="L123" s="14">
        <f t="shared" si="85"/>
        <v>186.63333333333333</v>
      </c>
      <c r="M123" s="20">
        <v>-0.74200913242008171</v>
      </c>
      <c r="N123" s="12">
        <v>177.3</v>
      </c>
      <c r="O123" s="14">
        <f t="shared" si="86"/>
        <v>175.16666666666666</v>
      </c>
      <c r="P123" s="20">
        <v>-0.1692047377326629</v>
      </c>
      <c r="Q123" s="12">
        <v>179.3</v>
      </c>
      <c r="R123" s="14">
        <f t="shared" si="87"/>
        <v>185</v>
      </c>
      <c r="S123" s="20">
        <v>2.2308979364194088</v>
      </c>
      <c r="T123" s="12">
        <v>169.5</v>
      </c>
      <c r="U123" s="14">
        <f t="shared" si="88"/>
        <v>161.93333333333334</v>
      </c>
      <c r="V123" s="20">
        <v>-1.3569321533923371</v>
      </c>
      <c r="W123" s="12">
        <v>152.69999999999999</v>
      </c>
      <c r="X123" s="14">
        <f t="shared" si="89"/>
        <v>155.5</v>
      </c>
      <c r="Y123" s="20">
        <v>-7.727570399476086</v>
      </c>
      <c r="Z123" s="12">
        <v>171</v>
      </c>
      <c r="AA123" s="14">
        <f t="shared" si="90"/>
        <v>170.9</v>
      </c>
      <c r="AB123" s="20">
        <v>-0.29239766081871343</v>
      </c>
      <c r="AC123" s="12">
        <v>120</v>
      </c>
      <c r="AD123" s="14">
        <f t="shared" si="91"/>
        <v>120.96666666666665</v>
      </c>
      <c r="AE123" s="20">
        <v>-0.75000000000000477</v>
      </c>
      <c r="AF123" s="12">
        <v>209.7</v>
      </c>
      <c r="AG123" s="14">
        <f t="shared" si="92"/>
        <v>207.76666666666665</v>
      </c>
      <c r="AH123" s="20">
        <v>1.1444921316165979</v>
      </c>
      <c r="AI123" s="12">
        <v>172.3</v>
      </c>
      <c r="AJ123" s="14">
        <f t="shared" si="93"/>
        <v>171.56666666666669</v>
      </c>
      <c r="AK123" s="20">
        <v>3.0760301799187362</v>
      </c>
      <c r="AL123" s="12">
        <v>193</v>
      </c>
      <c r="AM123" s="14">
        <f t="shared" si="94"/>
        <v>191.5</v>
      </c>
      <c r="AN123" s="20">
        <v>-1.6062176165803081</v>
      </c>
      <c r="AO123" s="12">
        <v>177</v>
      </c>
      <c r="AP123" s="14">
        <f t="shared" si="95"/>
        <v>176.53333333333333</v>
      </c>
      <c r="AQ123" s="20">
        <v>-1.2429378531073383</v>
      </c>
      <c r="AR123" s="12">
        <v>199.5</v>
      </c>
      <c r="AS123" s="14">
        <f t="shared" si="96"/>
        <v>198.33333333333334</v>
      </c>
      <c r="AT123" s="20">
        <v>-0.55137844611528541</v>
      </c>
      <c r="AU123" s="12">
        <v>186.2</v>
      </c>
      <c r="AV123" s="14">
        <f t="shared" si="97"/>
        <v>185.0333333333333</v>
      </c>
      <c r="AW123" s="20">
        <v>2.0408163265306185</v>
      </c>
      <c r="AX123" s="12">
        <v>178.7</v>
      </c>
      <c r="AY123" s="14">
        <f t="shared" si="98"/>
        <v>177.76666666666665</v>
      </c>
      <c r="AZ123" s="20">
        <v>4.6446558477895978</v>
      </c>
      <c r="BA123" s="12">
        <v>185.1</v>
      </c>
      <c r="BB123" s="14">
        <f t="shared" si="99"/>
        <v>183.96666666666667</v>
      </c>
      <c r="BC123" s="20">
        <v>2.4311183144246353</v>
      </c>
      <c r="BD123" s="11" t="s">
        <v>162</v>
      </c>
      <c r="BE123" s="11">
        <v>173.5</v>
      </c>
      <c r="BF123" s="14">
        <f t="shared" si="100"/>
        <v>172.1</v>
      </c>
      <c r="BG123" s="20">
        <v>0</v>
      </c>
      <c r="BH123" s="12">
        <v>182.1</v>
      </c>
      <c r="BI123" s="14">
        <f t="shared" si="101"/>
        <v>182.03333333333333</v>
      </c>
      <c r="BJ123" s="20">
        <v>-0.38440417353102069</v>
      </c>
      <c r="BK123" s="12">
        <v>174.2</v>
      </c>
      <c r="BL123" s="14">
        <f t="shared" si="102"/>
        <v>173.06666666666669</v>
      </c>
      <c r="BM123" s="20">
        <v>2.5258323765786486</v>
      </c>
      <c r="BN123" s="12">
        <v>184.4</v>
      </c>
      <c r="BO123" s="14">
        <f t="shared" si="103"/>
        <v>182.6</v>
      </c>
      <c r="BP123" s="20">
        <v>1.1930585683297117</v>
      </c>
      <c r="BQ123" s="12">
        <v>164.2</v>
      </c>
      <c r="BR123" s="14">
        <f t="shared" si="104"/>
        <v>163.73333333333332</v>
      </c>
      <c r="BS123" s="20">
        <v>2.9232643118148669</v>
      </c>
      <c r="BT123" s="12">
        <v>170.3</v>
      </c>
      <c r="BU123" s="14">
        <f t="shared" si="105"/>
        <v>169.56666666666666</v>
      </c>
      <c r="BV123" s="20">
        <v>1.467997651203758</v>
      </c>
      <c r="BW123" s="12">
        <v>175</v>
      </c>
      <c r="BX123" s="14">
        <f t="shared" si="106"/>
        <v>174.46666666666667</v>
      </c>
      <c r="BY123" s="20">
        <v>2</v>
      </c>
      <c r="BZ123" s="12">
        <v>181</v>
      </c>
      <c r="CA123" s="14">
        <f t="shared" si="107"/>
        <v>178.46666666666667</v>
      </c>
      <c r="CB123" s="20">
        <v>-0.16574585635359745</v>
      </c>
      <c r="CC123" s="12">
        <v>174.1</v>
      </c>
      <c r="CD123" s="14">
        <f t="shared" si="108"/>
        <v>172.96666666666667</v>
      </c>
      <c r="CE123" s="20">
        <v>2.1826536473291278</v>
      </c>
      <c r="CF123" s="12">
        <v>177.2</v>
      </c>
      <c r="CG123" s="14">
        <f t="shared" si="109"/>
        <v>176.46666666666667</v>
      </c>
      <c r="CH123" s="27">
        <v>0.45146726862303133</v>
      </c>
    </row>
    <row r="124" spans="1:86" x14ac:dyDescent="0.3">
      <c r="A124" s="11" t="s">
        <v>35</v>
      </c>
      <c r="B124" s="12">
        <v>2023</v>
      </c>
      <c r="C124" s="11" t="s">
        <v>38</v>
      </c>
      <c r="D124" s="11">
        <f t="shared" si="55"/>
        <v>3</v>
      </c>
      <c r="E124" s="12">
        <v>174.4</v>
      </c>
      <c r="F124" s="14">
        <f t="shared" si="83"/>
        <v>174.20000000000002</v>
      </c>
      <c r="G124" s="32">
        <v>-0.63073394495412516</v>
      </c>
      <c r="H124" s="12">
        <v>207.7</v>
      </c>
      <c r="I124" s="14">
        <f t="shared" si="84"/>
        <v>208.69999999999996</v>
      </c>
      <c r="J124" s="20">
        <v>-0.38517091959556232</v>
      </c>
      <c r="K124" s="12">
        <v>175.2</v>
      </c>
      <c r="L124" s="14">
        <f t="shared" si="85"/>
        <v>181.63333333333333</v>
      </c>
      <c r="M124" s="20">
        <v>-4.1666666666666572</v>
      </c>
      <c r="N124" s="12">
        <v>177.3</v>
      </c>
      <c r="O124" s="14">
        <f t="shared" si="86"/>
        <v>176.4</v>
      </c>
      <c r="P124" s="20">
        <v>0.50761421319795663</v>
      </c>
      <c r="Q124" s="12">
        <v>179.2</v>
      </c>
      <c r="R124" s="14">
        <f t="shared" si="87"/>
        <v>181.9</v>
      </c>
      <c r="S124" s="20">
        <v>-0.39062499999999367</v>
      </c>
      <c r="T124" s="12">
        <v>169.5</v>
      </c>
      <c r="U124" s="14">
        <f t="shared" si="88"/>
        <v>165.76666666666668</v>
      </c>
      <c r="V124" s="20">
        <v>2.4778761061946835</v>
      </c>
      <c r="W124" s="12">
        <v>152.80000000000001</v>
      </c>
      <c r="X124" s="14">
        <f t="shared" si="89"/>
        <v>153.13333333333335</v>
      </c>
      <c r="Y124" s="20">
        <v>-6.5445026178010473</v>
      </c>
      <c r="Z124" s="12">
        <v>171.1</v>
      </c>
      <c r="AA124" s="14">
        <f t="shared" si="90"/>
        <v>171</v>
      </c>
      <c r="AB124" s="20">
        <v>0.9935710111046272</v>
      </c>
      <c r="AC124" s="12">
        <v>120</v>
      </c>
      <c r="AD124" s="14">
        <f t="shared" si="91"/>
        <v>120.36666666666667</v>
      </c>
      <c r="AE124" s="20">
        <v>0.33333333333333809</v>
      </c>
      <c r="AF124" s="12">
        <v>209.7</v>
      </c>
      <c r="AG124" s="14">
        <f t="shared" si="92"/>
        <v>209.26666666666665</v>
      </c>
      <c r="AH124" s="20">
        <v>2.7658559847401105</v>
      </c>
      <c r="AI124" s="12">
        <v>172.3</v>
      </c>
      <c r="AJ124" s="14">
        <f t="shared" si="93"/>
        <v>172</v>
      </c>
      <c r="AK124" s="20">
        <v>3.424260011607648</v>
      </c>
      <c r="AL124" s="12">
        <v>193</v>
      </c>
      <c r="AM124" s="14">
        <f t="shared" si="94"/>
        <v>192.4</v>
      </c>
      <c r="AN124" s="20">
        <v>-1.2953367875647668</v>
      </c>
      <c r="AO124" s="12">
        <v>177</v>
      </c>
      <c r="AP124" s="14">
        <f t="shared" si="95"/>
        <v>176.9</v>
      </c>
      <c r="AQ124" s="20">
        <v>-0.84745762711864403</v>
      </c>
      <c r="AR124" s="12">
        <v>199.5</v>
      </c>
      <c r="AS124" s="14">
        <f t="shared" si="96"/>
        <v>199.06666666666669</v>
      </c>
      <c r="AT124" s="20">
        <v>0</v>
      </c>
      <c r="AU124" s="12">
        <v>186.1</v>
      </c>
      <c r="AV124" s="14">
        <f t="shared" si="97"/>
        <v>185.73333333333335</v>
      </c>
      <c r="AW124" s="20">
        <v>2.4717893605588364</v>
      </c>
      <c r="AX124" s="12">
        <v>178.7</v>
      </c>
      <c r="AY124" s="14">
        <f t="shared" si="98"/>
        <v>178.33333333333334</v>
      </c>
      <c r="AZ124" s="20">
        <v>4.8125349748181439</v>
      </c>
      <c r="BA124" s="12">
        <v>185.1</v>
      </c>
      <c r="BB124" s="14">
        <f t="shared" si="99"/>
        <v>184.66666666666666</v>
      </c>
      <c r="BC124" s="20">
        <v>2.7552674230145837</v>
      </c>
      <c r="BD124" s="11" t="s">
        <v>162</v>
      </c>
      <c r="BE124" s="11">
        <v>173.5</v>
      </c>
      <c r="BF124" s="14">
        <f t="shared" si="100"/>
        <v>173.03333333333333</v>
      </c>
      <c r="BG124" s="20">
        <v>0.97982708933716922</v>
      </c>
      <c r="BH124" s="12">
        <v>181.9</v>
      </c>
      <c r="BI124" s="14">
        <f t="shared" si="101"/>
        <v>182</v>
      </c>
      <c r="BJ124" s="20">
        <v>-0.21990104452996465</v>
      </c>
      <c r="BK124" s="12">
        <v>174.2</v>
      </c>
      <c r="BL124" s="14">
        <f t="shared" si="102"/>
        <v>173.76666666666665</v>
      </c>
      <c r="BM124" s="20">
        <v>2.81285878300804</v>
      </c>
      <c r="BN124" s="12">
        <v>184.4</v>
      </c>
      <c r="BO124" s="14">
        <f t="shared" si="103"/>
        <v>183.70000000000002</v>
      </c>
      <c r="BP124" s="20">
        <v>1.5184381778741773</v>
      </c>
      <c r="BQ124" s="12">
        <v>164.2</v>
      </c>
      <c r="BR124" s="14">
        <f t="shared" si="104"/>
        <v>163.99999999999997</v>
      </c>
      <c r="BS124" s="20">
        <v>3.1668696711327757</v>
      </c>
      <c r="BT124" s="12">
        <v>170.3</v>
      </c>
      <c r="BU124" s="14">
        <f t="shared" si="105"/>
        <v>170.03333333333333</v>
      </c>
      <c r="BV124" s="20">
        <v>1.7028772753963459</v>
      </c>
      <c r="BW124" s="12">
        <v>175</v>
      </c>
      <c r="BX124" s="14">
        <f t="shared" si="106"/>
        <v>174.76666666666665</v>
      </c>
      <c r="BY124" s="20">
        <v>2.5142857142857173</v>
      </c>
      <c r="BZ124" s="12">
        <v>181</v>
      </c>
      <c r="CA124" s="14">
        <f t="shared" si="107"/>
        <v>180.20000000000002</v>
      </c>
      <c r="CB124" s="20">
        <v>1.5469613259668571</v>
      </c>
      <c r="CC124" s="12">
        <v>174.1</v>
      </c>
      <c r="CD124" s="14">
        <f t="shared" si="108"/>
        <v>173.66666666666666</v>
      </c>
      <c r="CE124" s="20">
        <v>2.757036186099949</v>
      </c>
      <c r="CF124" s="12">
        <v>177.2</v>
      </c>
      <c r="CG124" s="14">
        <f t="shared" si="109"/>
        <v>176.96666666666667</v>
      </c>
      <c r="CH124" s="27">
        <v>0.90293453724606265</v>
      </c>
    </row>
    <row r="125" spans="1:86" x14ac:dyDescent="0.3">
      <c r="A125" s="11" t="s">
        <v>35</v>
      </c>
      <c r="B125" s="12">
        <v>2023</v>
      </c>
      <c r="C125" s="11" t="s">
        <v>39</v>
      </c>
      <c r="D125" s="11">
        <f t="shared" si="55"/>
        <v>4</v>
      </c>
      <c r="E125" s="12">
        <v>173.8</v>
      </c>
      <c r="F125" s="14">
        <f t="shared" si="83"/>
        <v>174.20000000000002</v>
      </c>
      <c r="G125" s="32">
        <v>-0.34522439585732034</v>
      </c>
      <c r="H125" s="12">
        <v>209.3</v>
      </c>
      <c r="I125" s="14">
        <f t="shared" si="84"/>
        <v>208.23333333333335</v>
      </c>
      <c r="J125" s="20">
        <v>1.0511227902532196</v>
      </c>
      <c r="K125" s="12">
        <v>169.6</v>
      </c>
      <c r="L125" s="14">
        <f t="shared" si="85"/>
        <v>173.33333333333334</v>
      </c>
      <c r="M125" s="20">
        <v>0.82547169811321097</v>
      </c>
      <c r="N125" s="12">
        <v>178.4</v>
      </c>
      <c r="O125" s="14">
        <f t="shared" si="86"/>
        <v>177.66666666666666</v>
      </c>
      <c r="P125" s="20">
        <v>0.67264573991030752</v>
      </c>
      <c r="Q125" s="12">
        <v>174.9</v>
      </c>
      <c r="R125" s="14">
        <f t="shared" si="87"/>
        <v>177.79999999999998</v>
      </c>
      <c r="S125" s="20">
        <v>-0.91480846197827004</v>
      </c>
      <c r="T125" s="12">
        <v>176.3</v>
      </c>
      <c r="U125" s="14">
        <f t="shared" si="88"/>
        <v>171.76666666666665</v>
      </c>
      <c r="V125" s="20">
        <v>-4.1406693136698873</v>
      </c>
      <c r="W125" s="12">
        <v>155.4</v>
      </c>
      <c r="X125" s="14">
        <f t="shared" si="89"/>
        <v>153.63333333333333</v>
      </c>
      <c r="Y125" s="20">
        <v>-4.3114543114543222</v>
      </c>
      <c r="Z125" s="12">
        <v>173.4</v>
      </c>
      <c r="AA125" s="14">
        <f t="shared" si="90"/>
        <v>171.83333333333334</v>
      </c>
      <c r="AB125" s="20">
        <v>0.86505190311418678</v>
      </c>
      <c r="AC125" s="12">
        <v>121.3</v>
      </c>
      <c r="AD125" s="14">
        <f t="shared" si="91"/>
        <v>120.43333333333334</v>
      </c>
      <c r="AE125" s="20">
        <v>0.494641384995885</v>
      </c>
      <c r="AF125" s="12">
        <v>212.9</v>
      </c>
      <c r="AG125" s="14">
        <f t="shared" si="92"/>
        <v>210.76666666666665</v>
      </c>
      <c r="AH125" s="20">
        <v>3.8046031000469673</v>
      </c>
      <c r="AI125" s="12">
        <v>172.9</v>
      </c>
      <c r="AJ125" s="14">
        <f t="shared" si="93"/>
        <v>172.5</v>
      </c>
      <c r="AK125" s="20">
        <v>3.3545401966454493</v>
      </c>
      <c r="AL125" s="12">
        <v>193.5</v>
      </c>
      <c r="AM125" s="14">
        <f t="shared" si="94"/>
        <v>193.16666666666666</v>
      </c>
      <c r="AN125" s="20">
        <v>-1.2403100775193827</v>
      </c>
      <c r="AO125" s="12">
        <v>177.9</v>
      </c>
      <c r="AP125" s="14">
        <f t="shared" si="95"/>
        <v>177.29999999999998</v>
      </c>
      <c r="AQ125" s="20">
        <v>-0.6183249016301261</v>
      </c>
      <c r="AR125" s="12">
        <v>200.6</v>
      </c>
      <c r="AS125" s="14">
        <f t="shared" si="96"/>
        <v>199.86666666666667</v>
      </c>
      <c r="AT125" s="20">
        <v>-0.34895314057825955</v>
      </c>
      <c r="AU125" s="12">
        <v>186.9</v>
      </c>
      <c r="AV125" s="14">
        <f t="shared" si="97"/>
        <v>186.39999999999998</v>
      </c>
      <c r="AW125" s="20">
        <v>2.300695559122516</v>
      </c>
      <c r="AX125" s="12">
        <v>179.2</v>
      </c>
      <c r="AY125" s="14">
        <f t="shared" si="98"/>
        <v>178.86666666666665</v>
      </c>
      <c r="AZ125" s="20">
        <v>4.8549107142857242</v>
      </c>
      <c r="BA125" s="12">
        <v>185.7</v>
      </c>
      <c r="BB125" s="14">
        <f t="shared" si="99"/>
        <v>185.29999999999998</v>
      </c>
      <c r="BC125" s="20">
        <v>2.7463651050080902</v>
      </c>
      <c r="BD125" s="11" t="s">
        <v>163</v>
      </c>
      <c r="BE125" s="11">
        <v>175.2</v>
      </c>
      <c r="BF125" s="14">
        <f t="shared" si="100"/>
        <v>174.06666666666669</v>
      </c>
      <c r="BG125" s="20">
        <v>0.22831050228310826</v>
      </c>
      <c r="BH125" s="12">
        <v>181.7</v>
      </c>
      <c r="BI125" s="14">
        <f t="shared" si="101"/>
        <v>181.9</v>
      </c>
      <c r="BJ125" s="20">
        <v>0.4402861860209199</v>
      </c>
      <c r="BK125" s="12">
        <v>174.6</v>
      </c>
      <c r="BL125" s="14">
        <f t="shared" si="102"/>
        <v>174.33333333333334</v>
      </c>
      <c r="BM125" s="20">
        <v>2.9782359679266994</v>
      </c>
      <c r="BN125" s="12">
        <v>185</v>
      </c>
      <c r="BO125" s="14">
        <f t="shared" si="103"/>
        <v>184.6</v>
      </c>
      <c r="BP125" s="20">
        <v>1.5135135135135198</v>
      </c>
      <c r="BQ125" s="12">
        <v>164.5</v>
      </c>
      <c r="BR125" s="14">
        <f t="shared" si="104"/>
        <v>164.29999999999998</v>
      </c>
      <c r="BS125" s="20">
        <v>3.1610942249240055</v>
      </c>
      <c r="BT125" s="12">
        <v>170.7</v>
      </c>
      <c r="BU125" s="14">
        <f t="shared" si="105"/>
        <v>170.43333333333334</v>
      </c>
      <c r="BV125" s="20">
        <v>1.8160515524311793</v>
      </c>
      <c r="BW125" s="12">
        <v>176.4</v>
      </c>
      <c r="BX125" s="14">
        <f t="shared" si="106"/>
        <v>175.46666666666667</v>
      </c>
      <c r="BY125" s="20">
        <v>2.2108843537414997</v>
      </c>
      <c r="BZ125" s="12">
        <v>184</v>
      </c>
      <c r="CA125" s="14">
        <f t="shared" si="107"/>
        <v>182</v>
      </c>
      <c r="CB125" s="20">
        <v>0.48913043478261176</v>
      </c>
      <c r="CC125" s="12">
        <v>175</v>
      </c>
      <c r="CD125" s="14">
        <f t="shared" si="108"/>
        <v>174.4</v>
      </c>
      <c r="CE125" s="20">
        <v>2.5714285714285712</v>
      </c>
      <c r="CF125" s="12">
        <v>178.1</v>
      </c>
      <c r="CG125" s="14">
        <f t="shared" si="109"/>
        <v>177.5</v>
      </c>
      <c r="CH125" s="27">
        <v>0.95451993262213197</v>
      </c>
    </row>
    <row r="126" spans="1:86" x14ac:dyDescent="0.3">
      <c r="A126" s="11" t="s">
        <v>35</v>
      </c>
      <c r="B126" s="12">
        <v>2023</v>
      </c>
      <c r="C126" s="11" t="s">
        <v>41</v>
      </c>
      <c r="D126" s="11">
        <f t="shared" si="55"/>
        <v>5</v>
      </c>
      <c r="E126" s="12">
        <v>173.7</v>
      </c>
      <c r="F126" s="14">
        <f t="shared" si="83"/>
        <v>173.9666666666667</v>
      </c>
      <c r="G126" s="32">
        <v>-100</v>
      </c>
      <c r="H126" s="12">
        <v>214.3</v>
      </c>
      <c r="I126" s="14">
        <f t="shared" si="84"/>
        <v>210.43333333333331</v>
      </c>
      <c r="J126" s="20">
        <v>-100</v>
      </c>
      <c r="K126" s="12">
        <v>173.2</v>
      </c>
      <c r="L126" s="14">
        <f t="shared" si="85"/>
        <v>172.66666666666666</v>
      </c>
      <c r="M126" s="20">
        <v>-100</v>
      </c>
      <c r="N126" s="12">
        <v>179.5</v>
      </c>
      <c r="O126" s="14">
        <f t="shared" si="86"/>
        <v>178.4</v>
      </c>
      <c r="P126" s="20">
        <v>-100</v>
      </c>
      <c r="Q126" s="12">
        <v>170</v>
      </c>
      <c r="R126" s="14">
        <f t="shared" si="87"/>
        <v>174.70000000000002</v>
      </c>
      <c r="S126" s="20">
        <v>-100</v>
      </c>
      <c r="T126" s="12">
        <v>172.2</v>
      </c>
      <c r="U126" s="14">
        <f t="shared" si="88"/>
        <v>172.66666666666666</v>
      </c>
      <c r="V126" s="20">
        <v>-100</v>
      </c>
      <c r="W126" s="12">
        <v>161</v>
      </c>
      <c r="X126" s="14">
        <f t="shared" si="89"/>
        <v>156.4</v>
      </c>
      <c r="Y126" s="20">
        <v>-100</v>
      </c>
      <c r="Z126" s="12">
        <v>175.6</v>
      </c>
      <c r="AA126" s="14">
        <f t="shared" si="90"/>
        <v>173.36666666666667</v>
      </c>
      <c r="AB126" s="20">
        <v>-100</v>
      </c>
      <c r="AC126" s="12">
        <v>122.7</v>
      </c>
      <c r="AD126" s="14">
        <f t="shared" si="91"/>
        <v>121.33333333333333</v>
      </c>
      <c r="AE126" s="20">
        <v>-100</v>
      </c>
      <c r="AF126" s="12">
        <v>218</v>
      </c>
      <c r="AG126" s="14">
        <f t="shared" si="92"/>
        <v>213.53333333333333</v>
      </c>
      <c r="AH126" s="20">
        <v>-100</v>
      </c>
      <c r="AI126" s="12">
        <v>173.4</v>
      </c>
      <c r="AJ126" s="14">
        <f t="shared" si="93"/>
        <v>172.86666666666667</v>
      </c>
      <c r="AK126" s="20">
        <v>-100</v>
      </c>
      <c r="AL126" s="12">
        <v>194.2</v>
      </c>
      <c r="AM126" s="14">
        <f t="shared" si="94"/>
        <v>193.56666666666669</v>
      </c>
      <c r="AN126" s="20">
        <v>-100</v>
      </c>
      <c r="AO126" s="12">
        <v>179.1</v>
      </c>
      <c r="AP126" s="14">
        <f t="shared" si="95"/>
        <v>178</v>
      </c>
      <c r="AQ126" s="20">
        <v>-100</v>
      </c>
      <c r="AR126" s="12">
        <v>201</v>
      </c>
      <c r="AS126" s="14">
        <f t="shared" si="96"/>
        <v>200.36666666666667</v>
      </c>
      <c r="AT126" s="20">
        <v>-100</v>
      </c>
      <c r="AU126" s="12">
        <v>187.3</v>
      </c>
      <c r="AV126" s="14">
        <f t="shared" si="97"/>
        <v>186.76666666666665</v>
      </c>
      <c r="AW126" s="20">
        <v>-100</v>
      </c>
      <c r="AX126" s="12">
        <v>179.7</v>
      </c>
      <c r="AY126" s="14">
        <f t="shared" si="98"/>
        <v>179.19999999999996</v>
      </c>
      <c r="AZ126" s="20">
        <v>-100</v>
      </c>
      <c r="BA126" s="12">
        <v>186.2</v>
      </c>
      <c r="BB126" s="14">
        <f t="shared" si="99"/>
        <v>185.66666666666666</v>
      </c>
      <c r="BC126" s="20">
        <v>-100</v>
      </c>
      <c r="BD126" s="11" t="s">
        <v>164</v>
      </c>
      <c r="BE126" s="11">
        <v>175.6</v>
      </c>
      <c r="BF126" s="14">
        <f t="shared" si="100"/>
        <v>174.76666666666665</v>
      </c>
      <c r="BG126" s="20">
        <v>-100</v>
      </c>
      <c r="BH126" s="12">
        <v>182.8</v>
      </c>
      <c r="BI126" s="14">
        <f t="shared" si="101"/>
        <v>182.13333333333335</v>
      </c>
      <c r="BJ126" s="20">
        <v>-100</v>
      </c>
      <c r="BK126" s="12">
        <v>175.2</v>
      </c>
      <c r="BL126" s="14">
        <f t="shared" si="102"/>
        <v>174.66666666666666</v>
      </c>
      <c r="BM126" s="20">
        <v>-100</v>
      </c>
      <c r="BN126" s="12">
        <v>185.7</v>
      </c>
      <c r="BO126" s="14">
        <f t="shared" si="103"/>
        <v>185.0333333333333</v>
      </c>
      <c r="BP126" s="20">
        <v>-100</v>
      </c>
      <c r="BQ126" s="12">
        <v>164.8</v>
      </c>
      <c r="BR126" s="14">
        <f t="shared" si="104"/>
        <v>164.5</v>
      </c>
      <c r="BS126" s="20">
        <v>-100</v>
      </c>
      <c r="BT126" s="12">
        <v>171.2</v>
      </c>
      <c r="BU126" s="14">
        <f t="shared" si="105"/>
        <v>170.73333333333335</v>
      </c>
      <c r="BV126" s="20">
        <v>-100</v>
      </c>
      <c r="BW126" s="12">
        <v>177.1</v>
      </c>
      <c r="BX126" s="14">
        <f t="shared" si="106"/>
        <v>176.16666666666666</v>
      </c>
      <c r="BY126" s="20">
        <v>-100</v>
      </c>
      <c r="BZ126" s="12">
        <v>185.2</v>
      </c>
      <c r="CA126" s="14">
        <f t="shared" si="107"/>
        <v>183.4</v>
      </c>
      <c r="CB126" s="20">
        <v>-100</v>
      </c>
      <c r="CC126" s="12">
        <v>175.7</v>
      </c>
      <c r="CD126" s="14">
        <f t="shared" si="108"/>
        <v>174.93333333333331</v>
      </c>
      <c r="CE126" s="20">
        <v>-100</v>
      </c>
      <c r="CF126" s="12">
        <v>179.1</v>
      </c>
      <c r="CG126" s="14">
        <f t="shared" si="109"/>
        <v>178.13333333333333</v>
      </c>
      <c r="CH126" s="27">
        <v>-100</v>
      </c>
    </row>
  </sheetData>
  <autoFilter ref="A1:CG126" xr:uid="{3C78EE63-D350-489F-A4B6-6406092FDA4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D83E7-13AD-4A66-A156-C0919EC4C791}">
  <dimension ref="A1:BG126"/>
  <sheetViews>
    <sheetView workbookViewId="0">
      <pane ySplit="1" topLeftCell="A2" activePane="bottomLeft" state="frozen"/>
      <selection pane="bottomLeft" sqref="A1:BG126"/>
    </sheetView>
  </sheetViews>
  <sheetFormatPr defaultRowHeight="14.4" x14ac:dyDescent="0.3"/>
  <cols>
    <col min="4" max="4" width="16.21875" customWidth="1"/>
    <col min="5" max="5" width="21.6640625" customWidth="1"/>
    <col min="6" max="6" width="27.44140625" customWidth="1"/>
    <col min="7" max="8" width="17.88671875" customWidth="1"/>
    <col min="10" max="10" width="19.109375" customWidth="1"/>
    <col min="11" max="11" width="16.6640625" customWidth="1"/>
    <col min="12" max="12" width="27.6640625" customWidth="1"/>
    <col min="13" max="13" width="15.6640625" customWidth="1"/>
    <col min="14" max="14" width="17.77734375" customWidth="1"/>
    <col min="16" max="16" width="19.109375" customWidth="1"/>
    <col min="17" max="17" width="11.77734375" customWidth="1"/>
    <col min="18" max="18" width="21.77734375" customWidth="1"/>
    <col min="19" max="19" width="18.21875" customWidth="1"/>
    <col min="20" max="20" width="16.88671875" customWidth="1"/>
    <col min="21" max="21" width="18.21875" customWidth="1"/>
    <col min="22" max="22" width="21" customWidth="1"/>
    <col min="24" max="24" width="15.5546875" customWidth="1"/>
    <col min="25" max="25" width="16" customWidth="1"/>
    <col min="26" max="26" width="17" customWidth="1"/>
    <col min="34" max="34" width="21.88671875" customWidth="1"/>
    <col min="36" max="36" width="17.21875" customWidth="1"/>
    <col min="41" max="41" width="12.109375" customWidth="1"/>
    <col min="54" max="54" width="14.33203125" customWidth="1"/>
    <col min="55" max="55" width="19.5546875" customWidth="1"/>
    <col min="59" max="59" width="26.21875" customWidth="1"/>
  </cols>
  <sheetData>
    <row r="1" spans="1:59" x14ac:dyDescent="0.3">
      <c r="A1" s="2" t="s">
        <v>0</v>
      </c>
      <c r="B1" s="3" t="s">
        <v>1</v>
      </c>
      <c r="C1" s="3" t="s">
        <v>2</v>
      </c>
      <c r="D1" s="25" t="s">
        <v>218</v>
      </c>
      <c r="E1" s="3" t="s">
        <v>3</v>
      </c>
      <c r="F1" s="16" t="s">
        <v>181</v>
      </c>
      <c r="G1" s="3" t="s">
        <v>4</v>
      </c>
      <c r="H1" s="16" t="s">
        <v>182</v>
      </c>
      <c r="I1" s="3" t="s">
        <v>5</v>
      </c>
      <c r="J1" s="16" t="s">
        <v>183</v>
      </c>
      <c r="K1" s="3" t="s">
        <v>6</v>
      </c>
      <c r="L1" s="16" t="s">
        <v>184</v>
      </c>
      <c r="M1" s="3" t="s">
        <v>7</v>
      </c>
      <c r="N1" s="16" t="s">
        <v>185</v>
      </c>
      <c r="O1" s="3" t="s">
        <v>8</v>
      </c>
      <c r="P1" s="16" t="s">
        <v>186</v>
      </c>
      <c r="Q1" s="3" t="s">
        <v>9</v>
      </c>
      <c r="R1" s="16" t="s">
        <v>187</v>
      </c>
      <c r="S1" s="3" t="s">
        <v>10</v>
      </c>
      <c r="T1" s="16" t="s">
        <v>188</v>
      </c>
      <c r="U1" s="3" t="s">
        <v>11</v>
      </c>
      <c r="V1" s="16" t="s">
        <v>189</v>
      </c>
      <c r="W1" s="3" t="s">
        <v>12</v>
      </c>
      <c r="X1" s="16" t="s">
        <v>190</v>
      </c>
      <c r="Y1" s="3" t="s">
        <v>13</v>
      </c>
      <c r="Z1" s="16" t="s">
        <v>191</v>
      </c>
      <c r="AA1" s="3" t="s">
        <v>14</v>
      </c>
      <c r="AB1" s="16" t="s">
        <v>192</v>
      </c>
      <c r="AC1" s="3" t="s">
        <v>15</v>
      </c>
      <c r="AD1" s="16" t="s">
        <v>193</v>
      </c>
      <c r="AE1" s="3" t="s">
        <v>16</v>
      </c>
      <c r="AF1" s="16" t="s">
        <v>194</v>
      </c>
      <c r="AG1" s="3" t="s">
        <v>17</v>
      </c>
      <c r="AH1" s="16" t="s">
        <v>195</v>
      </c>
      <c r="AI1" s="3" t="s">
        <v>18</v>
      </c>
      <c r="AJ1" s="16" t="s">
        <v>196</v>
      </c>
      <c r="AK1" s="3" t="s">
        <v>19</v>
      </c>
      <c r="AL1" s="16" t="s">
        <v>197</v>
      </c>
      <c r="AM1" s="3" t="s">
        <v>20</v>
      </c>
      <c r="AN1" s="16" t="s">
        <v>178</v>
      </c>
      <c r="AO1" s="16" t="s">
        <v>207</v>
      </c>
      <c r="AP1" s="3" t="s">
        <v>21</v>
      </c>
      <c r="AQ1" s="16" t="s">
        <v>198</v>
      </c>
      <c r="AR1" s="3" t="s">
        <v>22</v>
      </c>
      <c r="AS1" s="16" t="s">
        <v>199</v>
      </c>
      <c r="AT1" s="3" t="s">
        <v>23</v>
      </c>
      <c r="AU1" s="17" t="s">
        <v>200</v>
      </c>
      <c r="AV1" s="15" t="s">
        <v>24</v>
      </c>
      <c r="AW1" s="17" t="s">
        <v>201</v>
      </c>
      <c r="AX1" s="3" t="s">
        <v>25</v>
      </c>
      <c r="AY1" s="16" t="s">
        <v>202</v>
      </c>
      <c r="AZ1" s="3" t="s">
        <v>26</v>
      </c>
      <c r="BA1" s="16" t="s">
        <v>203</v>
      </c>
      <c r="BB1" s="3" t="s">
        <v>27</v>
      </c>
      <c r="BC1" s="16" t="s">
        <v>204</v>
      </c>
      <c r="BD1" s="3" t="s">
        <v>28</v>
      </c>
      <c r="BE1" s="16" t="s">
        <v>205</v>
      </c>
      <c r="BF1" s="4" t="s">
        <v>29</v>
      </c>
      <c r="BG1" s="18" t="s">
        <v>206</v>
      </c>
    </row>
    <row r="2" spans="1:59" x14ac:dyDescent="0.3">
      <c r="A2" s="11" t="s">
        <v>30</v>
      </c>
      <c r="B2" s="12">
        <v>2013</v>
      </c>
      <c r="C2" s="11" t="s">
        <v>31</v>
      </c>
      <c r="D2" s="11">
        <f>MONTH(C2&amp;1)</f>
        <v>1</v>
      </c>
      <c r="E2" s="12">
        <v>107.5</v>
      </c>
      <c r="F2" s="14" t="e">
        <v>#N/A</v>
      </c>
      <c r="G2" s="12">
        <v>106.3</v>
      </c>
      <c r="H2" s="14" t="e">
        <v>#N/A</v>
      </c>
      <c r="I2" s="12">
        <v>108.1</v>
      </c>
      <c r="J2" s="14" t="e">
        <v>#N/A</v>
      </c>
      <c r="K2" s="12">
        <v>104.9</v>
      </c>
      <c r="L2" s="14" t="e">
        <v>#N/A</v>
      </c>
      <c r="M2" s="12">
        <v>106.1</v>
      </c>
      <c r="N2" s="14" t="e">
        <v>#N/A</v>
      </c>
      <c r="O2" s="12">
        <v>103.9</v>
      </c>
      <c r="P2" s="14" t="e">
        <v>#N/A</v>
      </c>
      <c r="Q2" s="12">
        <v>101.9</v>
      </c>
      <c r="R2" s="14" t="e">
        <v>#N/A</v>
      </c>
      <c r="S2" s="12">
        <v>106.1</v>
      </c>
      <c r="T2" s="14" t="e">
        <v>#N/A</v>
      </c>
      <c r="U2" s="12">
        <v>106.8</v>
      </c>
      <c r="V2" s="14" t="e">
        <v>#N/A</v>
      </c>
      <c r="W2" s="12">
        <v>103.1</v>
      </c>
      <c r="X2" s="14" t="e">
        <v>#N/A</v>
      </c>
      <c r="Y2" s="12">
        <v>104.8</v>
      </c>
      <c r="Z2" s="14" t="e">
        <v>#N/A</v>
      </c>
      <c r="AA2" s="12">
        <v>106.7</v>
      </c>
      <c r="AB2" s="14" t="e">
        <v>#N/A</v>
      </c>
      <c r="AC2" s="12">
        <v>105.5</v>
      </c>
      <c r="AD2" s="14" t="e">
        <v>#N/A</v>
      </c>
      <c r="AE2" s="12">
        <v>105.1</v>
      </c>
      <c r="AF2" s="14" t="e">
        <v>#N/A</v>
      </c>
      <c r="AG2" s="12">
        <v>106.5</v>
      </c>
      <c r="AH2" s="14" t="e">
        <v>#N/A</v>
      </c>
      <c r="AI2" s="12">
        <v>105.8</v>
      </c>
      <c r="AJ2" s="14" t="e">
        <v>#N/A</v>
      </c>
      <c r="AK2" s="12">
        <v>106.4</v>
      </c>
      <c r="AL2" s="14" t="e">
        <v>#N/A</v>
      </c>
      <c r="AM2" s="11" t="s">
        <v>32</v>
      </c>
      <c r="AN2" s="11" t="e">
        <v>#VALUE!</v>
      </c>
      <c r="AO2" s="14">
        <v>100.3</v>
      </c>
      <c r="AP2" s="12">
        <v>105.5</v>
      </c>
      <c r="AQ2" s="14" t="e">
        <v>#N/A</v>
      </c>
      <c r="AR2" s="12">
        <v>104.8</v>
      </c>
      <c r="AS2" s="14" t="e">
        <v>#N/A</v>
      </c>
      <c r="AT2" s="12">
        <v>104</v>
      </c>
      <c r="AU2" s="14" t="e">
        <v>#N/A</v>
      </c>
      <c r="AV2" s="12">
        <v>103.3</v>
      </c>
      <c r="AW2" s="14" t="e">
        <v>#N/A</v>
      </c>
      <c r="AX2" s="12">
        <v>103.4</v>
      </c>
      <c r="AY2" s="14" t="e">
        <v>#N/A</v>
      </c>
      <c r="AZ2" s="12">
        <v>103.8</v>
      </c>
      <c r="BA2" s="14" t="e">
        <v>#N/A</v>
      </c>
      <c r="BB2" s="12">
        <v>104.7</v>
      </c>
      <c r="BC2" s="14" t="e">
        <v>#N/A</v>
      </c>
      <c r="BD2" s="12">
        <v>104</v>
      </c>
      <c r="BE2" s="14" t="e">
        <v>#N/A</v>
      </c>
      <c r="BF2" s="12">
        <v>105.1</v>
      </c>
      <c r="BG2" s="14" t="e">
        <v>#N/A</v>
      </c>
    </row>
    <row r="3" spans="1:59" x14ac:dyDescent="0.3">
      <c r="A3" s="11" t="s">
        <v>30</v>
      </c>
      <c r="B3" s="12">
        <v>2013</v>
      </c>
      <c r="C3" s="11" t="s">
        <v>36</v>
      </c>
      <c r="D3" s="11">
        <f t="shared" ref="D3:D66" si="0">MONTH(C3&amp;1)</f>
        <v>2</v>
      </c>
      <c r="E3" s="12">
        <v>109.2</v>
      </c>
      <c r="F3" s="14" t="e">
        <v>#N/A</v>
      </c>
      <c r="G3" s="12">
        <v>108.7</v>
      </c>
      <c r="H3" s="14" t="e">
        <v>#N/A</v>
      </c>
      <c r="I3" s="12">
        <v>110.2</v>
      </c>
      <c r="J3" s="14" t="e">
        <v>#N/A</v>
      </c>
      <c r="K3" s="12">
        <v>105.4</v>
      </c>
      <c r="L3" s="14" t="e">
        <v>#N/A</v>
      </c>
      <c r="M3" s="12">
        <v>106.7</v>
      </c>
      <c r="N3" s="14" t="e">
        <v>#N/A</v>
      </c>
      <c r="O3" s="12">
        <v>104</v>
      </c>
      <c r="P3" s="14" t="e">
        <v>#N/A</v>
      </c>
      <c r="Q3" s="12">
        <v>102.4</v>
      </c>
      <c r="R3" s="14" t="e">
        <v>#N/A</v>
      </c>
      <c r="S3" s="12">
        <v>105.9</v>
      </c>
      <c r="T3" s="14" t="e">
        <v>#N/A</v>
      </c>
      <c r="U3" s="12">
        <v>105.7</v>
      </c>
      <c r="V3" s="14" t="e">
        <v>#N/A</v>
      </c>
      <c r="W3" s="12">
        <v>103.1</v>
      </c>
      <c r="X3" s="14" t="e">
        <v>#N/A</v>
      </c>
      <c r="Y3" s="12">
        <v>105.1</v>
      </c>
      <c r="Z3" s="14" t="e">
        <v>#N/A</v>
      </c>
      <c r="AA3" s="12">
        <v>107.7</v>
      </c>
      <c r="AB3" s="14" t="e">
        <v>#N/A</v>
      </c>
      <c r="AC3" s="12">
        <v>106.3</v>
      </c>
      <c r="AD3" s="14" t="e">
        <v>#N/A</v>
      </c>
      <c r="AE3" s="12">
        <v>105.6</v>
      </c>
      <c r="AF3" s="14" t="e">
        <v>#N/A</v>
      </c>
      <c r="AG3" s="12">
        <v>107.1</v>
      </c>
      <c r="AH3" s="14" t="e">
        <v>#N/A</v>
      </c>
      <c r="AI3" s="12">
        <v>106.3</v>
      </c>
      <c r="AJ3" s="14" t="e">
        <v>#N/A</v>
      </c>
      <c r="AK3" s="12">
        <v>107</v>
      </c>
      <c r="AL3" s="14" t="e">
        <v>#N/A</v>
      </c>
      <c r="AM3" s="11" t="s">
        <v>32</v>
      </c>
      <c r="AN3" s="11" t="e">
        <v>#VALUE!</v>
      </c>
      <c r="AO3" s="14">
        <v>100.4</v>
      </c>
      <c r="AP3" s="12">
        <v>106.2</v>
      </c>
      <c r="AQ3" s="14" t="e">
        <v>#N/A</v>
      </c>
      <c r="AR3" s="12">
        <v>105.2</v>
      </c>
      <c r="AS3" s="14" t="e">
        <v>#N/A</v>
      </c>
      <c r="AT3" s="12">
        <v>104.4</v>
      </c>
      <c r="AU3" s="14" t="e">
        <v>#N/A</v>
      </c>
      <c r="AV3" s="12">
        <v>103.9</v>
      </c>
      <c r="AW3" s="14" t="e">
        <v>#N/A</v>
      </c>
      <c r="AX3" s="12">
        <v>104</v>
      </c>
      <c r="AY3" s="14" t="e">
        <v>#N/A</v>
      </c>
      <c r="AZ3" s="12">
        <v>104.1</v>
      </c>
      <c r="BA3" s="14" t="e">
        <v>#N/A</v>
      </c>
      <c r="BB3" s="12">
        <v>104.6</v>
      </c>
      <c r="BC3" s="14" t="e">
        <v>#N/A</v>
      </c>
      <c r="BD3" s="12">
        <v>104.4</v>
      </c>
      <c r="BE3" s="14" t="e">
        <v>#N/A</v>
      </c>
      <c r="BF3" s="12">
        <v>105.8</v>
      </c>
      <c r="BG3" s="14" t="e">
        <v>#N/A</v>
      </c>
    </row>
    <row r="4" spans="1:59" x14ac:dyDescent="0.3">
      <c r="A4" s="11" t="s">
        <v>30</v>
      </c>
      <c r="B4" s="12">
        <v>2013</v>
      </c>
      <c r="C4" s="11" t="s">
        <v>38</v>
      </c>
      <c r="D4" s="11">
        <f t="shared" si="0"/>
        <v>3</v>
      </c>
      <c r="E4" s="12">
        <v>110.2</v>
      </c>
      <c r="F4" s="14">
        <f t="shared" ref="F4:F35" si="1">AVERAGE(E2:E4)</f>
        <v>108.96666666666665</v>
      </c>
      <c r="G4" s="12">
        <v>108.8</v>
      </c>
      <c r="H4" s="14">
        <f t="shared" ref="H4:H35" si="2">AVERAGE(G2:G4)</f>
        <v>107.93333333333334</v>
      </c>
      <c r="I4" s="12">
        <v>109.9</v>
      </c>
      <c r="J4" s="14">
        <f t="shared" ref="J4:J35" si="3">AVERAGE(I2:I4)</f>
        <v>109.40000000000002</v>
      </c>
      <c r="K4" s="12">
        <v>105.6</v>
      </c>
      <c r="L4" s="14">
        <f t="shared" ref="L4:L35" si="4">AVERAGE(K2:K4)</f>
        <v>105.3</v>
      </c>
      <c r="M4" s="12">
        <v>106.2</v>
      </c>
      <c r="N4" s="14">
        <f t="shared" ref="N4:N35" si="5">AVERAGE(M2:M4)</f>
        <v>106.33333333333333</v>
      </c>
      <c r="O4" s="12">
        <v>105.7</v>
      </c>
      <c r="P4" s="14">
        <f t="shared" ref="P4:P35" si="6">AVERAGE(O2:O4)</f>
        <v>104.53333333333335</v>
      </c>
      <c r="Q4" s="12">
        <v>101.4</v>
      </c>
      <c r="R4" s="14">
        <f t="shared" ref="R4:R35" si="7">AVERAGE(Q2:Q4)</f>
        <v>101.90000000000002</v>
      </c>
      <c r="S4" s="12">
        <v>105.7</v>
      </c>
      <c r="T4" s="14">
        <f t="shared" ref="T4:T35" si="8">AVERAGE(S2:S4)</f>
        <v>105.89999999999999</v>
      </c>
      <c r="U4" s="12">
        <v>105</v>
      </c>
      <c r="V4" s="14">
        <f t="shared" ref="V4:V35" si="9">AVERAGE(U2:U4)</f>
        <v>105.83333333333333</v>
      </c>
      <c r="W4" s="12">
        <v>103.3</v>
      </c>
      <c r="X4" s="14">
        <f t="shared" ref="X4:X35" si="10">AVERAGE(W2:W4)</f>
        <v>103.16666666666667</v>
      </c>
      <c r="Y4" s="12">
        <v>105.6</v>
      </c>
      <c r="Z4" s="14">
        <f t="shared" ref="Z4:Z35" si="11">AVERAGE(Y2:Y4)</f>
        <v>105.16666666666667</v>
      </c>
      <c r="AA4" s="12">
        <v>108.2</v>
      </c>
      <c r="AB4" s="14">
        <f t="shared" ref="AB4:AB35" si="12">AVERAGE(AA2:AA4)</f>
        <v>107.53333333333335</v>
      </c>
      <c r="AC4" s="12">
        <v>106.6</v>
      </c>
      <c r="AD4" s="14">
        <f t="shared" ref="AD4:AD35" si="13">AVERAGE(AC2:AC4)</f>
        <v>106.13333333333333</v>
      </c>
      <c r="AE4" s="12">
        <v>106.5</v>
      </c>
      <c r="AF4" s="14">
        <f t="shared" ref="AF4:AF35" si="14">AVERAGE(AE2:AE4)</f>
        <v>105.73333333333333</v>
      </c>
      <c r="AG4" s="12">
        <v>107.6</v>
      </c>
      <c r="AH4" s="14">
        <f t="shared" ref="AH4:AH35" si="15">AVERAGE(AG2:AG4)</f>
        <v>107.06666666666666</v>
      </c>
      <c r="AI4" s="12">
        <v>106.8</v>
      </c>
      <c r="AJ4" s="14">
        <f t="shared" ref="AJ4:AJ35" si="16">AVERAGE(AI2:AI4)</f>
        <v>106.3</v>
      </c>
      <c r="AK4" s="12">
        <v>107.5</v>
      </c>
      <c r="AL4" s="14">
        <f t="shared" ref="AL4:AL35" si="17">AVERAGE(AK2:AK4)</f>
        <v>106.96666666666665</v>
      </c>
      <c r="AM4" s="11" t="s">
        <v>32</v>
      </c>
      <c r="AN4" s="11" t="e">
        <v>#VALUE!</v>
      </c>
      <c r="AO4" s="14">
        <v>100.36666666666667</v>
      </c>
      <c r="AP4" s="12">
        <v>106.1</v>
      </c>
      <c r="AQ4" s="14">
        <f t="shared" ref="AQ4:AQ35" si="18">AVERAGE(AP2:AP4)</f>
        <v>105.93333333333332</v>
      </c>
      <c r="AR4" s="12">
        <v>105.6</v>
      </c>
      <c r="AS4" s="14">
        <f t="shared" ref="AS4:AS35" si="19">AVERAGE(AR2:AR4)</f>
        <v>105.2</v>
      </c>
      <c r="AT4" s="12">
        <v>104.7</v>
      </c>
      <c r="AU4" s="14">
        <f t="shared" ref="AU4:AU35" si="20">AVERAGE(AT2:AT4)</f>
        <v>104.36666666666667</v>
      </c>
      <c r="AV4" s="12">
        <v>104.6</v>
      </c>
      <c r="AW4" s="14">
        <f t="shared" ref="AW4:AW35" si="21">AVERAGE(AV2:AV4)</f>
        <v>103.93333333333332</v>
      </c>
      <c r="AX4" s="12">
        <v>104</v>
      </c>
      <c r="AY4" s="14">
        <f t="shared" ref="AY4:AY35" si="22">AVERAGE(AX2:AX4)</f>
        <v>103.8</v>
      </c>
      <c r="AZ4" s="12">
        <v>104.3</v>
      </c>
      <c r="BA4" s="14">
        <f t="shared" ref="BA4:BA35" si="23">AVERAGE(AZ2:AZ4)</f>
        <v>104.06666666666666</v>
      </c>
      <c r="BB4" s="12">
        <v>104.3</v>
      </c>
      <c r="BC4" s="14">
        <f t="shared" ref="BC4:BC35" si="24">AVERAGE(BB2:BB4)</f>
        <v>104.53333333333335</v>
      </c>
      <c r="BD4" s="12">
        <v>104.6</v>
      </c>
      <c r="BE4" s="14">
        <f t="shared" ref="BE4:BE35" si="25">AVERAGE(BD2:BD4)</f>
        <v>104.33333333333333</v>
      </c>
      <c r="BF4" s="12">
        <v>106</v>
      </c>
      <c r="BG4" s="14">
        <f t="shared" ref="BG4:BG35" si="26">AVERAGE(BF2:BF4)</f>
        <v>105.63333333333333</v>
      </c>
    </row>
    <row r="5" spans="1:59" x14ac:dyDescent="0.3">
      <c r="A5" s="11" t="s">
        <v>30</v>
      </c>
      <c r="B5" s="12">
        <v>2013</v>
      </c>
      <c r="C5" s="11" t="s">
        <v>39</v>
      </c>
      <c r="D5" s="11">
        <f t="shared" si="0"/>
        <v>4</v>
      </c>
      <c r="E5" s="12">
        <v>110.2</v>
      </c>
      <c r="F5" s="14">
        <f t="shared" si="1"/>
        <v>109.86666666666667</v>
      </c>
      <c r="G5" s="12">
        <v>109.5</v>
      </c>
      <c r="H5" s="14">
        <f t="shared" si="2"/>
        <v>109</v>
      </c>
      <c r="I5" s="12">
        <v>106.9</v>
      </c>
      <c r="J5" s="14">
        <f t="shared" si="3"/>
        <v>109</v>
      </c>
      <c r="K5" s="12">
        <v>106.3</v>
      </c>
      <c r="L5" s="14">
        <f t="shared" si="4"/>
        <v>105.76666666666667</v>
      </c>
      <c r="M5" s="12">
        <v>105.7</v>
      </c>
      <c r="N5" s="14">
        <f t="shared" si="5"/>
        <v>106.2</v>
      </c>
      <c r="O5" s="12">
        <v>108.3</v>
      </c>
      <c r="P5" s="14">
        <f t="shared" si="6"/>
        <v>106</v>
      </c>
      <c r="Q5" s="12">
        <v>103.4</v>
      </c>
      <c r="R5" s="14">
        <f t="shared" si="7"/>
        <v>102.40000000000002</v>
      </c>
      <c r="S5" s="12">
        <v>105.7</v>
      </c>
      <c r="T5" s="14">
        <f t="shared" si="8"/>
        <v>105.76666666666667</v>
      </c>
      <c r="U5" s="12">
        <v>104.2</v>
      </c>
      <c r="V5" s="14">
        <f t="shared" si="9"/>
        <v>104.96666666666665</v>
      </c>
      <c r="W5" s="12">
        <v>103.2</v>
      </c>
      <c r="X5" s="14">
        <f t="shared" si="10"/>
        <v>103.19999999999999</v>
      </c>
      <c r="Y5" s="12">
        <v>106.5</v>
      </c>
      <c r="Z5" s="14">
        <f t="shared" si="11"/>
        <v>105.73333333333333</v>
      </c>
      <c r="AA5" s="12">
        <v>108.8</v>
      </c>
      <c r="AB5" s="14">
        <f t="shared" si="12"/>
        <v>108.23333333333333</v>
      </c>
      <c r="AC5" s="12">
        <v>107.1</v>
      </c>
      <c r="AD5" s="14">
        <f t="shared" si="13"/>
        <v>106.66666666666667</v>
      </c>
      <c r="AE5" s="12">
        <v>107.1</v>
      </c>
      <c r="AF5" s="14">
        <f t="shared" si="14"/>
        <v>106.39999999999999</v>
      </c>
      <c r="AG5" s="12">
        <v>108.1</v>
      </c>
      <c r="AH5" s="14">
        <f t="shared" si="15"/>
        <v>107.59999999999998</v>
      </c>
      <c r="AI5" s="12">
        <v>107.4</v>
      </c>
      <c r="AJ5" s="14">
        <f t="shared" si="16"/>
        <v>106.83333333333333</v>
      </c>
      <c r="AK5" s="12">
        <v>108</v>
      </c>
      <c r="AL5" s="14">
        <f t="shared" si="17"/>
        <v>107.5</v>
      </c>
      <c r="AM5" s="11" t="s">
        <v>32</v>
      </c>
      <c r="AN5" s="11" t="e">
        <v>#VALUE!</v>
      </c>
      <c r="AO5" s="14">
        <v>100.43333333333334</v>
      </c>
      <c r="AP5" s="12">
        <v>106.5</v>
      </c>
      <c r="AQ5" s="14">
        <f t="shared" si="18"/>
        <v>106.26666666666667</v>
      </c>
      <c r="AR5" s="12">
        <v>106.1</v>
      </c>
      <c r="AS5" s="14">
        <f t="shared" si="19"/>
        <v>105.63333333333333</v>
      </c>
      <c r="AT5" s="12">
        <v>105.1</v>
      </c>
      <c r="AU5" s="14">
        <f t="shared" si="20"/>
        <v>104.73333333333335</v>
      </c>
      <c r="AV5" s="12">
        <v>104.4</v>
      </c>
      <c r="AW5" s="14">
        <f t="shared" si="21"/>
        <v>104.3</v>
      </c>
      <c r="AX5" s="12">
        <v>104.5</v>
      </c>
      <c r="AY5" s="14">
        <f t="shared" si="22"/>
        <v>104.16666666666667</v>
      </c>
      <c r="AZ5" s="12">
        <v>104.8</v>
      </c>
      <c r="BA5" s="14">
        <f t="shared" si="23"/>
        <v>104.39999999999999</v>
      </c>
      <c r="BB5" s="12">
        <v>102.7</v>
      </c>
      <c r="BC5" s="14">
        <f t="shared" si="24"/>
        <v>103.86666666666666</v>
      </c>
      <c r="BD5" s="12">
        <v>104.6</v>
      </c>
      <c r="BE5" s="14">
        <f t="shared" si="25"/>
        <v>104.53333333333335</v>
      </c>
      <c r="BF5" s="12">
        <v>106.4</v>
      </c>
      <c r="BG5" s="14">
        <f t="shared" si="26"/>
        <v>106.06666666666668</v>
      </c>
    </row>
    <row r="6" spans="1:59" x14ac:dyDescent="0.3">
      <c r="A6" s="11" t="s">
        <v>30</v>
      </c>
      <c r="B6" s="12">
        <v>2013</v>
      </c>
      <c r="C6" s="11" t="s">
        <v>41</v>
      </c>
      <c r="D6" s="11">
        <f t="shared" si="0"/>
        <v>5</v>
      </c>
      <c r="E6" s="12">
        <v>110.9</v>
      </c>
      <c r="F6" s="14">
        <f t="shared" si="1"/>
        <v>110.43333333333334</v>
      </c>
      <c r="G6" s="12">
        <v>109.8</v>
      </c>
      <c r="H6" s="14">
        <f t="shared" si="2"/>
        <v>109.36666666666667</v>
      </c>
      <c r="I6" s="12">
        <v>105.9</v>
      </c>
      <c r="J6" s="14">
        <f t="shared" si="3"/>
        <v>107.56666666666668</v>
      </c>
      <c r="K6" s="12">
        <v>107.5</v>
      </c>
      <c r="L6" s="14">
        <f t="shared" si="4"/>
        <v>106.46666666666665</v>
      </c>
      <c r="M6" s="12">
        <v>105.3</v>
      </c>
      <c r="N6" s="14">
        <f t="shared" si="5"/>
        <v>105.73333333333333</v>
      </c>
      <c r="O6" s="12">
        <v>108.1</v>
      </c>
      <c r="P6" s="14">
        <f t="shared" si="6"/>
        <v>107.36666666666667</v>
      </c>
      <c r="Q6" s="12">
        <v>107.3</v>
      </c>
      <c r="R6" s="14">
        <f t="shared" si="7"/>
        <v>104.03333333333335</v>
      </c>
      <c r="S6" s="12">
        <v>106.1</v>
      </c>
      <c r="T6" s="14">
        <f t="shared" si="8"/>
        <v>105.83333333333333</v>
      </c>
      <c r="U6" s="12">
        <v>103.7</v>
      </c>
      <c r="V6" s="14">
        <f t="shared" si="9"/>
        <v>104.3</v>
      </c>
      <c r="W6" s="12">
        <v>104</v>
      </c>
      <c r="X6" s="14">
        <f t="shared" si="10"/>
        <v>103.5</v>
      </c>
      <c r="Y6" s="12">
        <v>107.4</v>
      </c>
      <c r="Z6" s="14">
        <f t="shared" si="11"/>
        <v>106.5</v>
      </c>
      <c r="AA6" s="12">
        <v>109.9</v>
      </c>
      <c r="AB6" s="14">
        <f t="shared" si="12"/>
        <v>108.96666666666665</v>
      </c>
      <c r="AC6" s="12">
        <v>108.1</v>
      </c>
      <c r="AD6" s="14">
        <f t="shared" si="13"/>
        <v>107.26666666666665</v>
      </c>
      <c r="AE6" s="12">
        <v>108.1</v>
      </c>
      <c r="AF6" s="14">
        <f t="shared" si="14"/>
        <v>107.23333333333333</v>
      </c>
      <c r="AG6" s="12">
        <v>108.8</v>
      </c>
      <c r="AH6" s="14">
        <f t="shared" si="15"/>
        <v>108.16666666666667</v>
      </c>
      <c r="AI6" s="12">
        <v>107.9</v>
      </c>
      <c r="AJ6" s="14">
        <f t="shared" si="16"/>
        <v>107.36666666666667</v>
      </c>
      <c r="AK6" s="12">
        <v>108.6</v>
      </c>
      <c r="AL6" s="14">
        <f t="shared" si="17"/>
        <v>108.03333333333335</v>
      </c>
      <c r="AM6" s="11" t="s">
        <v>32</v>
      </c>
      <c r="AN6" s="11" t="e">
        <v>#VALUE!</v>
      </c>
      <c r="AO6" s="14">
        <v>100.46666666666665</v>
      </c>
      <c r="AP6" s="12">
        <v>107.5</v>
      </c>
      <c r="AQ6" s="14">
        <f t="shared" si="18"/>
        <v>106.7</v>
      </c>
      <c r="AR6" s="12">
        <v>106.8</v>
      </c>
      <c r="AS6" s="14">
        <f t="shared" si="19"/>
        <v>106.16666666666667</v>
      </c>
      <c r="AT6" s="12">
        <v>105.7</v>
      </c>
      <c r="AU6" s="14">
        <f t="shared" si="20"/>
        <v>105.16666666666667</v>
      </c>
      <c r="AV6" s="12">
        <v>104.1</v>
      </c>
      <c r="AW6" s="14">
        <f t="shared" si="21"/>
        <v>104.36666666666667</v>
      </c>
      <c r="AX6" s="12">
        <v>105</v>
      </c>
      <c r="AY6" s="14">
        <f t="shared" si="22"/>
        <v>104.5</v>
      </c>
      <c r="AZ6" s="12">
        <v>105.5</v>
      </c>
      <c r="BA6" s="14">
        <f t="shared" si="23"/>
        <v>104.86666666666667</v>
      </c>
      <c r="BB6" s="12">
        <v>102.1</v>
      </c>
      <c r="BC6" s="14">
        <f t="shared" si="24"/>
        <v>103.03333333333335</v>
      </c>
      <c r="BD6" s="12">
        <v>104.8</v>
      </c>
      <c r="BE6" s="14">
        <f t="shared" si="25"/>
        <v>104.66666666666667</v>
      </c>
      <c r="BF6" s="12">
        <v>107.2</v>
      </c>
      <c r="BG6" s="14">
        <f t="shared" si="26"/>
        <v>106.53333333333335</v>
      </c>
    </row>
    <row r="7" spans="1:59" x14ac:dyDescent="0.3">
      <c r="A7" s="11" t="s">
        <v>30</v>
      </c>
      <c r="B7" s="12">
        <v>2013</v>
      </c>
      <c r="C7" s="11" t="s">
        <v>42</v>
      </c>
      <c r="D7" s="11">
        <f t="shared" si="0"/>
        <v>6</v>
      </c>
      <c r="E7" s="12">
        <v>112.3</v>
      </c>
      <c r="F7" s="14">
        <f t="shared" si="1"/>
        <v>111.13333333333334</v>
      </c>
      <c r="G7" s="12">
        <v>112.1</v>
      </c>
      <c r="H7" s="14">
        <f t="shared" si="2"/>
        <v>110.46666666666665</v>
      </c>
      <c r="I7" s="12">
        <v>108.1</v>
      </c>
      <c r="J7" s="14">
        <f t="shared" si="3"/>
        <v>106.96666666666665</v>
      </c>
      <c r="K7" s="12">
        <v>108.3</v>
      </c>
      <c r="L7" s="14">
        <f t="shared" si="4"/>
        <v>107.36666666666667</v>
      </c>
      <c r="M7" s="12">
        <v>105.9</v>
      </c>
      <c r="N7" s="14">
        <f t="shared" si="5"/>
        <v>105.63333333333333</v>
      </c>
      <c r="O7" s="12">
        <v>109.2</v>
      </c>
      <c r="P7" s="14">
        <f t="shared" si="6"/>
        <v>108.53333333333332</v>
      </c>
      <c r="Q7" s="12">
        <v>118</v>
      </c>
      <c r="R7" s="14">
        <f t="shared" si="7"/>
        <v>109.56666666666666</v>
      </c>
      <c r="S7" s="12">
        <v>106.8</v>
      </c>
      <c r="T7" s="14">
        <f t="shared" si="8"/>
        <v>106.2</v>
      </c>
      <c r="U7" s="12">
        <v>104.1</v>
      </c>
      <c r="V7" s="14">
        <f t="shared" si="9"/>
        <v>104</v>
      </c>
      <c r="W7" s="12">
        <v>105.4</v>
      </c>
      <c r="X7" s="14">
        <f t="shared" si="10"/>
        <v>104.2</v>
      </c>
      <c r="Y7" s="12">
        <v>108.2</v>
      </c>
      <c r="Z7" s="14">
        <f t="shared" si="11"/>
        <v>107.36666666666667</v>
      </c>
      <c r="AA7" s="12">
        <v>111</v>
      </c>
      <c r="AB7" s="14">
        <f t="shared" si="12"/>
        <v>109.89999999999999</v>
      </c>
      <c r="AC7" s="12">
        <v>110.6</v>
      </c>
      <c r="AD7" s="14">
        <f t="shared" si="13"/>
        <v>108.59999999999998</v>
      </c>
      <c r="AE7" s="12">
        <v>109</v>
      </c>
      <c r="AF7" s="14">
        <f t="shared" si="14"/>
        <v>108.06666666666666</v>
      </c>
      <c r="AG7" s="12">
        <v>109.7</v>
      </c>
      <c r="AH7" s="14">
        <f t="shared" si="15"/>
        <v>108.86666666666666</v>
      </c>
      <c r="AI7" s="12">
        <v>108.8</v>
      </c>
      <c r="AJ7" s="14">
        <f t="shared" si="16"/>
        <v>108.03333333333335</v>
      </c>
      <c r="AK7" s="12">
        <v>109.5</v>
      </c>
      <c r="AL7" s="14">
        <f t="shared" si="17"/>
        <v>108.7</v>
      </c>
      <c r="AM7" s="11" t="s">
        <v>32</v>
      </c>
      <c r="AN7" s="11" t="e">
        <v>#VALUE!</v>
      </c>
      <c r="AO7" s="14">
        <v>102.53333333333335</v>
      </c>
      <c r="AP7" s="12">
        <v>108.5</v>
      </c>
      <c r="AQ7" s="14">
        <f t="shared" si="18"/>
        <v>107.5</v>
      </c>
      <c r="AR7" s="12">
        <v>107.5</v>
      </c>
      <c r="AS7" s="14">
        <f t="shared" si="19"/>
        <v>106.8</v>
      </c>
      <c r="AT7" s="12">
        <v>106.3</v>
      </c>
      <c r="AU7" s="14">
        <f t="shared" si="20"/>
        <v>105.7</v>
      </c>
      <c r="AV7" s="12">
        <v>105</v>
      </c>
      <c r="AW7" s="14">
        <f t="shared" si="21"/>
        <v>104.5</v>
      </c>
      <c r="AX7" s="12">
        <v>105.6</v>
      </c>
      <c r="AY7" s="14">
        <f t="shared" si="22"/>
        <v>105.03333333333335</v>
      </c>
      <c r="AZ7" s="12">
        <v>106.5</v>
      </c>
      <c r="BA7" s="14">
        <f t="shared" si="23"/>
        <v>105.60000000000001</v>
      </c>
      <c r="BB7" s="12">
        <v>102.5</v>
      </c>
      <c r="BC7" s="14">
        <f t="shared" si="24"/>
        <v>102.43333333333334</v>
      </c>
      <c r="BD7" s="12">
        <v>105.5</v>
      </c>
      <c r="BE7" s="14">
        <f t="shared" si="25"/>
        <v>104.96666666666665</v>
      </c>
      <c r="BF7" s="12">
        <v>108.9</v>
      </c>
      <c r="BG7" s="14">
        <f t="shared" si="26"/>
        <v>107.5</v>
      </c>
    </row>
    <row r="8" spans="1:59" x14ac:dyDescent="0.3">
      <c r="A8" s="11" t="s">
        <v>30</v>
      </c>
      <c r="B8" s="12">
        <v>2013</v>
      </c>
      <c r="C8" s="11" t="s">
        <v>44</v>
      </c>
      <c r="D8" s="11">
        <f t="shared" si="0"/>
        <v>7</v>
      </c>
      <c r="E8" s="12">
        <v>113.4</v>
      </c>
      <c r="F8" s="14">
        <f t="shared" si="1"/>
        <v>112.2</v>
      </c>
      <c r="G8" s="12">
        <v>114.9</v>
      </c>
      <c r="H8" s="14">
        <f t="shared" si="2"/>
        <v>112.26666666666665</v>
      </c>
      <c r="I8" s="12">
        <v>110.5</v>
      </c>
      <c r="J8" s="14">
        <f t="shared" si="3"/>
        <v>108.16666666666667</v>
      </c>
      <c r="K8" s="12">
        <v>109.3</v>
      </c>
      <c r="L8" s="14">
        <f t="shared" si="4"/>
        <v>108.36666666666667</v>
      </c>
      <c r="M8" s="12">
        <v>106.2</v>
      </c>
      <c r="N8" s="14">
        <f t="shared" si="5"/>
        <v>105.8</v>
      </c>
      <c r="O8" s="12">
        <v>110.3</v>
      </c>
      <c r="P8" s="14">
        <f t="shared" si="6"/>
        <v>109.2</v>
      </c>
      <c r="Q8" s="12">
        <v>129.19999999999999</v>
      </c>
      <c r="R8" s="14">
        <f t="shared" si="7"/>
        <v>118.16666666666667</v>
      </c>
      <c r="S8" s="12">
        <v>107.1</v>
      </c>
      <c r="T8" s="14">
        <f t="shared" si="8"/>
        <v>106.66666666666667</v>
      </c>
      <c r="U8" s="12">
        <v>104.3</v>
      </c>
      <c r="V8" s="14">
        <f t="shared" si="9"/>
        <v>104.03333333333335</v>
      </c>
      <c r="W8" s="12">
        <v>106.4</v>
      </c>
      <c r="X8" s="14">
        <f t="shared" si="10"/>
        <v>105.26666666666667</v>
      </c>
      <c r="Y8" s="12">
        <v>109.1</v>
      </c>
      <c r="Z8" s="14">
        <f t="shared" si="11"/>
        <v>108.23333333333335</v>
      </c>
      <c r="AA8" s="12">
        <v>112.1</v>
      </c>
      <c r="AB8" s="14">
        <f t="shared" si="12"/>
        <v>111</v>
      </c>
      <c r="AC8" s="12">
        <v>113.1</v>
      </c>
      <c r="AD8" s="14">
        <f t="shared" si="13"/>
        <v>110.59999999999998</v>
      </c>
      <c r="AE8" s="12">
        <v>109.8</v>
      </c>
      <c r="AF8" s="14">
        <f t="shared" si="14"/>
        <v>108.96666666666665</v>
      </c>
      <c r="AG8" s="12">
        <v>110.5</v>
      </c>
      <c r="AH8" s="14">
        <f t="shared" si="15"/>
        <v>109.66666666666667</v>
      </c>
      <c r="AI8" s="12">
        <v>109.5</v>
      </c>
      <c r="AJ8" s="14">
        <f t="shared" si="16"/>
        <v>108.73333333333333</v>
      </c>
      <c r="AK8" s="12">
        <v>110.3</v>
      </c>
      <c r="AL8" s="14">
        <f t="shared" si="17"/>
        <v>109.46666666666665</v>
      </c>
      <c r="AM8" s="11" t="s">
        <v>32</v>
      </c>
      <c r="AN8" s="11" t="e">
        <v>#VALUE!</v>
      </c>
      <c r="AO8" s="14">
        <v>104.93333333333334</v>
      </c>
      <c r="AP8" s="12">
        <v>109.5</v>
      </c>
      <c r="AQ8" s="14">
        <f t="shared" si="18"/>
        <v>108.5</v>
      </c>
      <c r="AR8" s="12">
        <v>108.3</v>
      </c>
      <c r="AS8" s="14">
        <f t="shared" si="19"/>
        <v>107.53333333333335</v>
      </c>
      <c r="AT8" s="12">
        <v>106.9</v>
      </c>
      <c r="AU8" s="14">
        <f t="shared" si="20"/>
        <v>106.3</v>
      </c>
      <c r="AV8" s="12">
        <v>106.8</v>
      </c>
      <c r="AW8" s="14">
        <f t="shared" si="21"/>
        <v>105.3</v>
      </c>
      <c r="AX8" s="12">
        <v>106.4</v>
      </c>
      <c r="AY8" s="14">
        <f t="shared" si="22"/>
        <v>105.66666666666667</v>
      </c>
      <c r="AZ8" s="12">
        <v>107.8</v>
      </c>
      <c r="BA8" s="14">
        <f t="shared" si="23"/>
        <v>106.60000000000001</v>
      </c>
      <c r="BB8" s="12">
        <v>102.5</v>
      </c>
      <c r="BC8" s="14">
        <f t="shared" si="24"/>
        <v>102.36666666666667</v>
      </c>
      <c r="BD8" s="12">
        <v>106.5</v>
      </c>
      <c r="BE8" s="14">
        <f t="shared" si="25"/>
        <v>105.60000000000001</v>
      </c>
      <c r="BF8" s="12">
        <v>110.7</v>
      </c>
      <c r="BG8" s="14">
        <f t="shared" si="26"/>
        <v>108.93333333333334</v>
      </c>
    </row>
    <row r="9" spans="1:59" x14ac:dyDescent="0.3">
      <c r="A9" s="11" t="s">
        <v>30</v>
      </c>
      <c r="B9" s="12">
        <v>2013</v>
      </c>
      <c r="C9" s="11" t="s">
        <v>46</v>
      </c>
      <c r="D9" s="11">
        <f t="shared" si="0"/>
        <v>8</v>
      </c>
      <c r="E9" s="12">
        <v>114.3</v>
      </c>
      <c r="F9" s="14">
        <f t="shared" si="1"/>
        <v>113.33333333333333</v>
      </c>
      <c r="G9" s="12">
        <v>115.4</v>
      </c>
      <c r="H9" s="14">
        <f t="shared" si="2"/>
        <v>114.13333333333333</v>
      </c>
      <c r="I9" s="12">
        <v>111.1</v>
      </c>
      <c r="J9" s="14">
        <f t="shared" si="3"/>
        <v>109.89999999999999</v>
      </c>
      <c r="K9" s="12">
        <v>110</v>
      </c>
      <c r="L9" s="14">
        <f t="shared" si="4"/>
        <v>109.2</v>
      </c>
      <c r="M9" s="12">
        <v>106.4</v>
      </c>
      <c r="N9" s="14">
        <f t="shared" si="5"/>
        <v>106.16666666666667</v>
      </c>
      <c r="O9" s="12">
        <v>110.8</v>
      </c>
      <c r="P9" s="14">
        <f t="shared" si="6"/>
        <v>110.10000000000001</v>
      </c>
      <c r="Q9" s="12">
        <v>138.9</v>
      </c>
      <c r="R9" s="14">
        <f t="shared" si="7"/>
        <v>128.70000000000002</v>
      </c>
      <c r="S9" s="12">
        <v>107.4</v>
      </c>
      <c r="T9" s="14">
        <f t="shared" si="8"/>
        <v>107.09999999999998</v>
      </c>
      <c r="U9" s="12">
        <v>104.1</v>
      </c>
      <c r="V9" s="14">
        <f t="shared" si="9"/>
        <v>104.16666666666667</v>
      </c>
      <c r="W9" s="12">
        <v>106.9</v>
      </c>
      <c r="X9" s="14">
        <f t="shared" si="10"/>
        <v>106.23333333333335</v>
      </c>
      <c r="Y9" s="12">
        <v>109.7</v>
      </c>
      <c r="Z9" s="14">
        <f t="shared" si="11"/>
        <v>109</v>
      </c>
      <c r="AA9" s="12">
        <v>112.6</v>
      </c>
      <c r="AB9" s="14">
        <f t="shared" si="12"/>
        <v>111.89999999999999</v>
      </c>
      <c r="AC9" s="12">
        <v>114.9</v>
      </c>
      <c r="AD9" s="14">
        <f t="shared" si="13"/>
        <v>112.86666666666667</v>
      </c>
      <c r="AE9" s="12">
        <v>110.7</v>
      </c>
      <c r="AF9" s="14">
        <f t="shared" si="14"/>
        <v>109.83333333333333</v>
      </c>
      <c r="AG9" s="12">
        <v>111.3</v>
      </c>
      <c r="AH9" s="14">
        <f t="shared" si="15"/>
        <v>110.5</v>
      </c>
      <c r="AI9" s="12">
        <v>110.2</v>
      </c>
      <c r="AJ9" s="14">
        <f t="shared" si="16"/>
        <v>109.5</v>
      </c>
      <c r="AK9" s="12">
        <v>111.1</v>
      </c>
      <c r="AL9" s="14">
        <f t="shared" si="17"/>
        <v>110.3</v>
      </c>
      <c r="AM9" s="11" t="s">
        <v>32</v>
      </c>
      <c r="AN9" s="11" t="e">
        <v>#VALUE!</v>
      </c>
      <c r="AO9" s="14">
        <v>107.73333333333335</v>
      </c>
      <c r="AP9" s="12">
        <v>109.9</v>
      </c>
      <c r="AQ9" s="14">
        <f t="shared" si="18"/>
        <v>109.3</v>
      </c>
      <c r="AR9" s="12">
        <v>108.7</v>
      </c>
      <c r="AS9" s="14">
        <f t="shared" si="19"/>
        <v>108.16666666666667</v>
      </c>
      <c r="AT9" s="12">
        <v>107.5</v>
      </c>
      <c r="AU9" s="14">
        <f t="shared" si="20"/>
        <v>106.89999999999999</v>
      </c>
      <c r="AV9" s="12">
        <v>107.8</v>
      </c>
      <c r="AW9" s="14">
        <f t="shared" si="21"/>
        <v>106.53333333333335</v>
      </c>
      <c r="AX9" s="12">
        <v>106.8</v>
      </c>
      <c r="AY9" s="14">
        <f t="shared" si="22"/>
        <v>106.26666666666667</v>
      </c>
      <c r="AZ9" s="12">
        <v>108.7</v>
      </c>
      <c r="BA9" s="14">
        <f t="shared" si="23"/>
        <v>107.66666666666667</v>
      </c>
      <c r="BB9" s="12">
        <v>105</v>
      </c>
      <c r="BC9" s="14">
        <f t="shared" si="24"/>
        <v>103.33333333333333</v>
      </c>
      <c r="BD9" s="12">
        <v>107.5</v>
      </c>
      <c r="BE9" s="14">
        <f t="shared" si="25"/>
        <v>106.5</v>
      </c>
      <c r="BF9" s="12">
        <v>112.1</v>
      </c>
      <c r="BG9" s="14">
        <f t="shared" si="26"/>
        <v>110.56666666666668</v>
      </c>
    </row>
    <row r="10" spans="1:59" x14ac:dyDescent="0.3">
      <c r="A10" s="11" t="s">
        <v>30</v>
      </c>
      <c r="B10" s="12">
        <v>2013</v>
      </c>
      <c r="C10" s="11" t="s">
        <v>48</v>
      </c>
      <c r="D10" s="11">
        <f t="shared" si="0"/>
        <v>9</v>
      </c>
      <c r="E10" s="12">
        <v>115.4</v>
      </c>
      <c r="F10" s="14">
        <f t="shared" si="1"/>
        <v>114.36666666666667</v>
      </c>
      <c r="G10" s="12">
        <v>115.7</v>
      </c>
      <c r="H10" s="14">
        <f t="shared" si="2"/>
        <v>115.33333333333333</v>
      </c>
      <c r="I10" s="12">
        <v>111.7</v>
      </c>
      <c r="J10" s="14">
        <f t="shared" si="3"/>
        <v>111.10000000000001</v>
      </c>
      <c r="K10" s="12">
        <v>111</v>
      </c>
      <c r="L10" s="14">
        <f t="shared" si="4"/>
        <v>110.10000000000001</v>
      </c>
      <c r="M10" s="12">
        <v>107.4</v>
      </c>
      <c r="N10" s="14">
        <f t="shared" si="5"/>
        <v>106.66666666666667</v>
      </c>
      <c r="O10" s="12">
        <v>110.9</v>
      </c>
      <c r="P10" s="14">
        <f t="shared" si="6"/>
        <v>110.66666666666667</v>
      </c>
      <c r="Q10" s="12">
        <v>154</v>
      </c>
      <c r="R10" s="14">
        <f t="shared" si="7"/>
        <v>140.70000000000002</v>
      </c>
      <c r="S10" s="12">
        <v>108.1</v>
      </c>
      <c r="T10" s="14">
        <f t="shared" si="8"/>
        <v>107.53333333333335</v>
      </c>
      <c r="U10" s="12">
        <v>104.2</v>
      </c>
      <c r="V10" s="14">
        <f t="shared" si="9"/>
        <v>104.19999999999999</v>
      </c>
      <c r="W10" s="12">
        <v>107.9</v>
      </c>
      <c r="X10" s="14">
        <f t="shared" si="10"/>
        <v>107.06666666666668</v>
      </c>
      <c r="Y10" s="12">
        <v>110.4</v>
      </c>
      <c r="Z10" s="14">
        <f t="shared" si="11"/>
        <v>109.73333333333335</v>
      </c>
      <c r="AA10" s="12">
        <v>114</v>
      </c>
      <c r="AB10" s="14">
        <f t="shared" si="12"/>
        <v>112.89999999999999</v>
      </c>
      <c r="AC10" s="12">
        <v>117.8</v>
      </c>
      <c r="AD10" s="14">
        <f t="shared" si="13"/>
        <v>115.26666666666667</v>
      </c>
      <c r="AE10" s="12">
        <v>111.7</v>
      </c>
      <c r="AF10" s="14">
        <f t="shared" si="14"/>
        <v>110.73333333333333</v>
      </c>
      <c r="AG10" s="12">
        <v>112.7</v>
      </c>
      <c r="AH10" s="14">
        <f t="shared" si="15"/>
        <v>111.5</v>
      </c>
      <c r="AI10" s="12">
        <v>111.4</v>
      </c>
      <c r="AJ10" s="14">
        <f t="shared" si="16"/>
        <v>110.36666666666667</v>
      </c>
      <c r="AK10" s="12">
        <v>112.5</v>
      </c>
      <c r="AL10" s="14">
        <f t="shared" si="17"/>
        <v>111.3</v>
      </c>
      <c r="AM10" s="11" t="s">
        <v>32</v>
      </c>
      <c r="AN10" s="11" t="e">
        <v>#VALUE!</v>
      </c>
      <c r="AO10" s="14">
        <v>108.76666666666667</v>
      </c>
      <c r="AP10" s="12">
        <v>111.1</v>
      </c>
      <c r="AQ10" s="14">
        <f t="shared" si="18"/>
        <v>110.16666666666667</v>
      </c>
      <c r="AR10" s="12">
        <v>109.6</v>
      </c>
      <c r="AS10" s="14">
        <f t="shared" si="19"/>
        <v>108.86666666666667</v>
      </c>
      <c r="AT10" s="12">
        <v>108.3</v>
      </c>
      <c r="AU10" s="14">
        <f t="shared" si="20"/>
        <v>107.56666666666666</v>
      </c>
      <c r="AV10" s="12">
        <v>109.3</v>
      </c>
      <c r="AW10" s="14">
        <f t="shared" si="21"/>
        <v>107.96666666666665</v>
      </c>
      <c r="AX10" s="12">
        <v>107.7</v>
      </c>
      <c r="AY10" s="14">
        <f t="shared" si="22"/>
        <v>106.96666666666665</v>
      </c>
      <c r="AZ10" s="12">
        <v>109.8</v>
      </c>
      <c r="BA10" s="14">
        <f t="shared" si="23"/>
        <v>108.76666666666667</v>
      </c>
      <c r="BB10" s="12">
        <v>106.7</v>
      </c>
      <c r="BC10" s="14">
        <f t="shared" si="24"/>
        <v>104.73333333333333</v>
      </c>
      <c r="BD10" s="12">
        <v>108.7</v>
      </c>
      <c r="BE10" s="14">
        <f t="shared" si="25"/>
        <v>107.56666666666666</v>
      </c>
      <c r="BF10" s="12">
        <v>114.2</v>
      </c>
      <c r="BG10" s="14">
        <f t="shared" si="26"/>
        <v>112.33333333333333</v>
      </c>
    </row>
    <row r="11" spans="1:59" x14ac:dyDescent="0.3">
      <c r="A11" s="11" t="s">
        <v>30</v>
      </c>
      <c r="B11" s="12">
        <v>2013</v>
      </c>
      <c r="C11" s="11" t="s">
        <v>50</v>
      </c>
      <c r="D11" s="11">
        <f t="shared" si="0"/>
        <v>10</v>
      </c>
      <c r="E11" s="12">
        <v>116.3</v>
      </c>
      <c r="F11" s="14">
        <f t="shared" si="1"/>
        <v>115.33333333333333</v>
      </c>
      <c r="G11" s="12">
        <v>115.4</v>
      </c>
      <c r="H11" s="14">
        <f t="shared" si="2"/>
        <v>115.5</v>
      </c>
      <c r="I11" s="12">
        <v>112.6</v>
      </c>
      <c r="J11" s="14">
        <f t="shared" si="3"/>
        <v>111.8</v>
      </c>
      <c r="K11" s="12">
        <v>111.7</v>
      </c>
      <c r="L11" s="14">
        <f t="shared" si="4"/>
        <v>110.89999999999999</v>
      </c>
      <c r="M11" s="12">
        <v>107.7</v>
      </c>
      <c r="N11" s="14">
        <f t="shared" si="5"/>
        <v>107.16666666666667</v>
      </c>
      <c r="O11" s="12">
        <v>113.2</v>
      </c>
      <c r="P11" s="14">
        <f t="shared" si="6"/>
        <v>111.63333333333333</v>
      </c>
      <c r="Q11" s="12">
        <v>164.9</v>
      </c>
      <c r="R11" s="14">
        <f t="shared" si="7"/>
        <v>152.6</v>
      </c>
      <c r="S11" s="12">
        <v>108.3</v>
      </c>
      <c r="T11" s="14">
        <f t="shared" si="8"/>
        <v>107.93333333333334</v>
      </c>
      <c r="U11" s="12">
        <v>103.9</v>
      </c>
      <c r="V11" s="14">
        <f t="shared" si="9"/>
        <v>104.06666666666668</v>
      </c>
      <c r="W11" s="12">
        <v>108.2</v>
      </c>
      <c r="X11" s="14">
        <f t="shared" si="10"/>
        <v>107.66666666666667</v>
      </c>
      <c r="Y11" s="12">
        <v>111.1</v>
      </c>
      <c r="Z11" s="14">
        <f t="shared" si="11"/>
        <v>110.40000000000002</v>
      </c>
      <c r="AA11" s="12">
        <v>114.9</v>
      </c>
      <c r="AB11" s="14">
        <f t="shared" si="12"/>
        <v>113.83333333333333</v>
      </c>
      <c r="AC11" s="12">
        <v>119.8</v>
      </c>
      <c r="AD11" s="14">
        <f t="shared" si="13"/>
        <v>117.5</v>
      </c>
      <c r="AE11" s="12">
        <v>112.2</v>
      </c>
      <c r="AF11" s="14">
        <f t="shared" si="14"/>
        <v>111.53333333333335</v>
      </c>
      <c r="AG11" s="12">
        <v>113.6</v>
      </c>
      <c r="AH11" s="14">
        <f t="shared" si="15"/>
        <v>112.53333333333335</v>
      </c>
      <c r="AI11" s="12">
        <v>112.3</v>
      </c>
      <c r="AJ11" s="14">
        <f t="shared" si="16"/>
        <v>111.30000000000001</v>
      </c>
      <c r="AK11" s="12">
        <v>113.4</v>
      </c>
      <c r="AL11" s="14">
        <f t="shared" si="17"/>
        <v>112.33333333333333</v>
      </c>
      <c r="AM11" s="11" t="s">
        <v>32</v>
      </c>
      <c r="AN11" s="11" t="e">
        <v>#VALUE!</v>
      </c>
      <c r="AO11" s="14">
        <v>109.7</v>
      </c>
      <c r="AP11" s="12">
        <v>111.6</v>
      </c>
      <c r="AQ11" s="14">
        <f t="shared" si="18"/>
        <v>110.86666666666667</v>
      </c>
      <c r="AR11" s="12">
        <v>110.4</v>
      </c>
      <c r="AS11" s="14">
        <f t="shared" si="19"/>
        <v>109.56666666666668</v>
      </c>
      <c r="AT11" s="12">
        <v>108.9</v>
      </c>
      <c r="AU11" s="14">
        <f t="shared" si="20"/>
        <v>108.23333333333335</v>
      </c>
      <c r="AV11" s="12">
        <v>109.3</v>
      </c>
      <c r="AW11" s="14">
        <f t="shared" si="21"/>
        <v>108.8</v>
      </c>
      <c r="AX11" s="12">
        <v>108.3</v>
      </c>
      <c r="AY11" s="14">
        <f t="shared" si="22"/>
        <v>107.60000000000001</v>
      </c>
      <c r="AZ11" s="12">
        <v>110.2</v>
      </c>
      <c r="BA11" s="14">
        <f t="shared" si="23"/>
        <v>109.56666666666666</v>
      </c>
      <c r="BB11" s="12">
        <v>107.5</v>
      </c>
      <c r="BC11" s="14">
        <f t="shared" si="24"/>
        <v>106.39999999999999</v>
      </c>
      <c r="BD11" s="12">
        <v>109.1</v>
      </c>
      <c r="BE11" s="14">
        <f t="shared" si="25"/>
        <v>108.43333333333332</v>
      </c>
      <c r="BF11" s="12">
        <v>115.5</v>
      </c>
      <c r="BG11" s="14">
        <f t="shared" si="26"/>
        <v>113.93333333333334</v>
      </c>
    </row>
    <row r="12" spans="1:59" x14ac:dyDescent="0.3">
      <c r="A12" s="11" t="s">
        <v>30</v>
      </c>
      <c r="B12" s="12">
        <v>2013</v>
      </c>
      <c r="C12" s="11" t="s">
        <v>53</v>
      </c>
      <c r="D12" s="11">
        <f t="shared" si="0"/>
        <v>11</v>
      </c>
      <c r="E12" s="12">
        <v>117.3</v>
      </c>
      <c r="F12" s="14">
        <f t="shared" si="1"/>
        <v>116.33333333333333</v>
      </c>
      <c r="G12" s="12">
        <v>114.9</v>
      </c>
      <c r="H12" s="14">
        <f t="shared" si="2"/>
        <v>115.33333333333333</v>
      </c>
      <c r="I12" s="12">
        <v>116.2</v>
      </c>
      <c r="J12" s="14">
        <f t="shared" si="3"/>
        <v>113.5</v>
      </c>
      <c r="K12" s="12">
        <v>112.8</v>
      </c>
      <c r="L12" s="14">
        <f t="shared" si="4"/>
        <v>111.83333333333333</v>
      </c>
      <c r="M12" s="12">
        <v>108.9</v>
      </c>
      <c r="N12" s="14">
        <f t="shared" si="5"/>
        <v>108</v>
      </c>
      <c r="O12" s="12">
        <v>116.6</v>
      </c>
      <c r="P12" s="14">
        <f t="shared" si="6"/>
        <v>113.56666666666668</v>
      </c>
      <c r="Q12" s="12">
        <v>178.1</v>
      </c>
      <c r="R12" s="14">
        <f t="shared" si="7"/>
        <v>165.66666666666666</v>
      </c>
      <c r="S12" s="12">
        <v>109.1</v>
      </c>
      <c r="T12" s="14">
        <f t="shared" si="8"/>
        <v>108.5</v>
      </c>
      <c r="U12" s="12">
        <v>103.6</v>
      </c>
      <c r="V12" s="14">
        <f t="shared" si="9"/>
        <v>103.90000000000002</v>
      </c>
      <c r="W12" s="12">
        <v>109</v>
      </c>
      <c r="X12" s="14">
        <f t="shared" si="10"/>
        <v>108.36666666666667</v>
      </c>
      <c r="Y12" s="12">
        <v>111.8</v>
      </c>
      <c r="Z12" s="14">
        <f t="shared" si="11"/>
        <v>111.10000000000001</v>
      </c>
      <c r="AA12" s="12">
        <v>116</v>
      </c>
      <c r="AB12" s="14">
        <f t="shared" si="12"/>
        <v>114.96666666666665</v>
      </c>
      <c r="AC12" s="12">
        <v>122.5</v>
      </c>
      <c r="AD12" s="14">
        <f t="shared" si="13"/>
        <v>120.03333333333335</v>
      </c>
      <c r="AE12" s="12">
        <v>112.8</v>
      </c>
      <c r="AF12" s="14">
        <f t="shared" si="14"/>
        <v>112.23333333333333</v>
      </c>
      <c r="AG12" s="12">
        <v>114.6</v>
      </c>
      <c r="AH12" s="14">
        <f t="shared" si="15"/>
        <v>113.63333333333333</v>
      </c>
      <c r="AI12" s="12">
        <v>113.1</v>
      </c>
      <c r="AJ12" s="14">
        <f t="shared" si="16"/>
        <v>112.26666666666665</v>
      </c>
      <c r="AK12" s="12">
        <v>114.4</v>
      </c>
      <c r="AL12" s="14">
        <f t="shared" si="17"/>
        <v>113.43333333333334</v>
      </c>
      <c r="AM12" s="11" t="s">
        <v>32</v>
      </c>
      <c r="AN12" s="11" t="e">
        <v>#VALUE!</v>
      </c>
      <c r="AO12" s="14">
        <v>110.43333333333332</v>
      </c>
      <c r="AP12" s="12">
        <v>112.6</v>
      </c>
      <c r="AQ12" s="14">
        <f t="shared" si="18"/>
        <v>111.76666666666665</v>
      </c>
      <c r="AR12" s="12">
        <v>111.3</v>
      </c>
      <c r="AS12" s="14">
        <f t="shared" si="19"/>
        <v>110.43333333333334</v>
      </c>
      <c r="AT12" s="12">
        <v>109.7</v>
      </c>
      <c r="AU12" s="14">
        <f t="shared" si="20"/>
        <v>108.96666666666665</v>
      </c>
      <c r="AV12" s="12">
        <v>109.6</v>
      </c>
      <c r="AW12" s="14">
        <f t="shared" si="21"/>
        <v>109.39999999999999</v>
      </c>
      <c r="AX12" s="12">
        <v>108.7</v>
      </c>
      <c r="AY12" s="14">
        <f t="shared" si="22"/>
        <v>108.23333333333333</v>
      </c>
      <c r="AZ12" s="12">
        <v>111</v>
      </c>
      <c r="BA12" s="14">
        <f t="shared" si="23"/>
        <v>110.33333333333333</v>
      </c>
      <c r="BB12" s="12">
        <v>108.2</v>
      </c>
      <c r="BC12" s="14">
        <f t="shared" si="24"/>
        <v>107.46666666666665</v>
      </c>
      <c r="BD12" s="12">
        <v>109.8</v>
      </c>
      <c r="BE12" s="14">
        <f t="shared" si="25"/>
        <v>109.2</v>
      </c>
      <c r="BF12" s="12">
        <v>117.4</v>
      </c>
      <c r="BG12" s="14">
        <f t="shared" si="26"/>
        <v>115.7</v>
      </c>
    </row>
    <row r="13" spans="1:59" x14ac:dyDescent="0.3">
      <c r="A13" s="11" t="s">
        <v>30</v>
      </c>
      <c r="B13" s="12">
        <v>2013</v>
      </c>
      <c r="C13" s="11" t="s">
        <v>55</v>
      </c>
      <c r="D13" s="11">
        <f t="shared" si="0"/>
        <v>12</v>
      </c>
      <c r="E13" s="12">
        <v>118.4</v>
      </c>
      <c r="F13" s="14">
        <f t="shared" si="1"/>
        <v>117.33333333333333</v>
      </c>
      <c r="G13" s="12">
        <v>115.9</v>
      </c>
      <c r="H13" s="14">
        <f t="shared" si="2"/>
        <v>115.40000000000002</v>
      </c>
      <c r="I13" s="12">
        <v>120.4</v>
      </c>
      <c r="J13" s="14">
        <f t="shared" si="3"/>
        <v>116.40000000000002</v>
      </c>
      <c r="K13" s="12">
        <v>113.8</v>
      </c>
      <c r="L13" s="14">
        <f t="shared" si="4"/>
        <v>112.76666666666667</v>
      </c>
      <c r="M13" s="12">
        <v>109.5</v>
      </c>
      <c r="N13" s="14">
        <f t="shared" si="5"/>
        <v>108.7</v>
      </c>
      <c r="O13" s="12">
        <v>115.5</v>
      </c>
      <c r="P13" s="14">
        <f t="shared" si="6"/>
        <v>115.10000000000001</v>
      </c>
      <c r="Q13" s="12">
        <v>145.69999999999999</v>
      </c>
      <c r="R13" s="14">
        <f t="shared" si="7"/>
        <v>162.9</v>
      </c>
      <c r="S13" s="12">
        <v>109.5</v>
      </c>
      <c r="T13" s="14">
        <f t="shared" si="8"/>
        <v>108.96666666666665</v>
      </c>
      <c r="U13" s="12">
        <v>102.9</v>
      </c>
      <c r="V13" s="14">
        <f t="shared" si="9"/>
        <v>103.46666666666665</v>
      </c>
      <c r="W13" s="12">
        <v>109.8</v>
      </c>
      <c r="X13" s="14">
        <f t="shared" si="10"/>
        <v>109</v>
      </c>
      <c r="Y13" s="12">
        <v>112.1</v>
      </c>
      <c r="Z13" s="14">
        <f t="shared" si="11"/>
        <v>111.66666666666667</v>
      </c>
      <c r="AA13" s="12">
        <v>116.8</v>
      </c>
      <c r="AB13" s="14">
        <f t="shared" si="12"/>
        <v>115.89999999999999</v>
      </c>
      <c r="AC13" s="12">
        <v>118.7</v>
      </c>
      <c r="AD13" s="14">
        <f t="shared" si="13"/>
        <v>120.33333333333333</v>
      </c>
      <c r="AE13" s="12">
        <v>113.6</v>
      </c>
      <c r="AF13" s="14">
        <f t="shared" si="14"/>
        <v>112.86666666666667</v>
      </c>
      <c r="AG13" s="12">
        <v>115.8</v>
      </c>
      <c r="AH13" s="14">
        <f t="shared" si="15"/>
        <v>114.66666666666667</v>
      </c>
      <c r="AI13" s="12">
        <v>114</v>
      </c>
      <c r="AJ13" s="14">
        <f t="shared" si="16"/>
        <v>113.13333333333333</v>
      </c>
      <c r="AK13" s="12">
        <v>115.5</v>
      </c>
      <c r="AL13" s="14">
        <f t="shared" si="17"/>
        <v>114.43333333333334</v>
      </c>
      <c r="AM13" s="11" t="s">
        <v>32</v>
      </c>
      <c r="AN13" s="11" t="e">
        <v>#VALUE!</v>
      </c>
      <c r="AO13" s="14">
        <v>110.76666666666667</v>
      </c>
      <c r="AP13" s="12">
        <v>112.8</v>
      </c>
      <c r="AQ13" s="14">
        <f t="shared" si="18"/>
        <v>112.33333333333333</v>
      </c>
      <c r="AR13" s="12">
        <v>112.1</v>
      </c>
      <c r="AS13" s="14">
        <f t="shared" si="19"/>
        <v>111.26666666666665</v>
      </c>
      <c r="AT13" s="12">
        <v>110.1</v>
      </c>
      <c r="AU13" s="14">
        <f t="shared" si="20"/>
        <v>109.56666666666668</v>
      </c>
      <c r="AV13" s="12">
        <v>109.9</v>
      </c>
      <c r="AW13" s="14">
        <f t="shared" si="21"/>
        <v>109.59999999999998</v>
      </c>
      <c r="AX13" s="12">
        <v>109.2</v>
      </c>
      <c r="AY13" s="14">
        <f t="shared" si="22"/>
        <v>108.73333333333333</v>
      </c>
      <c r="AZ13" s="12">
        <v>111.6</v>
      </c>
      <c r="BA13" s="14">
        <f t="shared" si="23"/>
        <v>110.93333333333332</v>
      </c>
      <c r="BB13" s="12">
        <v>108.1</v>
      </c>
      <c r="BC13" s="14">
        <f t="shared" si="24"/>
        <v>107.93333333333332</v>
      </c>
      <c r="BD13" s="12">
        <v>110.1</v>
      </c>
      <c r="BE13" s="14">
        <f t="shared" si="25"/>
        <v>109.66666666666667</v>
      </c>
      <c r="BF13" s="12">
        <v>115.5</v>
      </c>
      <c r="BG13" s="14">
        <f t="shared" si="26"/>
        <v>116.13333333333333</v>
      </c>
    </row>
    <row r="14" spans="1:59" x14ac:dyDescent="0.3">
      <c r="A14" s="11" t="s">
        <v>30</v>
      </c>
      <c r="B14" s="12">
        <v>2014</v>
      </c>
      <c r="C14" s="11" t="s">
        <v>31</v>
      </c>
      <c r="D14" s="11">
        <f t="shared" si="0"/>
        <v>1</v>
      </c>
      <c r="E14" s="12">
        <v>118.9</v>
      </c>
      <c r="F14" s="14">
        <f t="shared" si="1"/>
        <v>118.2</v>
      </c>
      <c r="G14" s="12">
        <v>117.1</v>
      </c>
      <c r="H14" s="14">
        <f t="shared" si="2"/>
        <v>115.96666666666665</v>
      </c>
      <c r="I14" s="12">
        <v>120.5</v>
      </c>
      <c r="J14" s="14">
        <f t="shared" si="3"/>
        <v>119.03333333333335</v>
      </c>
      <c r="K14" s="12">
        <v>114.4</v>
      </c>
      <c r="L14" s="14">
        <f t="shared" si="4"/>
        <v>113.66666666666667</v>
      </c>
      <c r="M14" s="12">
        <v>109</v>
      </c>
      <c r="N14" s="14">
        <f t="shared" si="5"/>
        <v>109.13333333333333</v>
      </c>
      <c r="O14" s="12">
        <v>115.5</v>
      </c>
      <c r="P14" s="14">
        <f t="shared" si="6"/>
        <v>115.86666666666667</v>
      </c>
      <c r="Q14" s="12">
        <v>123.9</v>
      </c>
      <c r="R14" s="14">
        <f t="shared" si="7"/>
        <v>149.23333333333332</v>
      </c>
      <c r="S14" s="12">
        <v>109.6</v>
      </c>
      <c r="T14" s="14">
        <f t="shared" si="8"/>
        <v>109.39999999999999</v>
      </c>
      <c r="U14" s="12">
        <v>101.8</v>
      </c>
      <c r="V14" s="14">
        <f t="shared" si="9"/>
        <v>102.76666666666667</v>
      </c>
      <c r="W14" s="12">
        <v>110.2</v>
      </c>
      <c r="X14" s="14">
        <f t="shared" si="10"/>
        <v>109.66666666666667</v>
      </c>
      <c r="Y14" s="12">
        <v>112.4</v>
      </c>
      <c r="Z14" s="14">
        <f t="shared" si="11"/>
        <v>112.09999999999998</v>
      </c>
      <c r="AA14" s="12">
        <v>117.3</v>
      </c>
      <c r="AB14" s="14">
        <f t="shared" si="12"/>
        <v>116.7</v>
      </c>
      <c r="AC14" s="12">
        <v>116</v>
      </c>
      <c r="AD14" s="14">
        <f t="shared" si="13"/>
        <v>119.06666666666666</v>
      </c>
      <c r="AE14" s="12">
        <v>114</v>
      </c>
      <c r="AF14" s="14">
        <f t="shared" si="14"/>
        <v>113.46666666666665</v>
      </c>
      <c r="AG14" s="12">
        <v>116.5</v>
      </c>
      <c r="AH14" s="14">
        <f t="shared" si="15"/>
        <v>115.63333333333333</v>
      </c>
      <c r="AI14" s="12">
        <v>114.5</v>
      </c>
      <c r="AJ14" s="14">
        <f t="shared" si="16"/>
        <v>113.86666666666667</v>
      </c>
      <c r="AK14" s="12">
        <v>116.2</v>
      </c>
      <c r="AL14" s="14">
        <f t="shared" si="17"/>
        <v>115.36666666666667</v>
      </c>
      <c r="AM14" s="11" t="s">
        <v>32</v>
      </c>
      <c r="AN14" s="11" t="e">
        <v>#VALUE!</v>
      </c>
      <c r="AO14" s="14">
        <v>111.13333333333333</v>
      </c>
      <c r="AP14" s="12">
        <v>113</v>
      </c>
      <c r="AQ14" s="14">
        <f t="shared" si="18"/>
        <v>112.8</v>
      </c>
      <c r="AR14" s="12">
        <v>112.6</v>
      </c>
      <c r="AS14" s="14">
        <f t="shared" si="19"/>
        <v>112</v>
      </c>
      <c r="AT14" s="12">
        <v>110.6</v>
      </c>
      <c r="AU14" s="14">
        <f t="shared" si="20"/>
        <v>110.13333333333333</v>
      </c>
      <c r="AV14" s="12">
        <v>110.5</v>
      </c>
      <c r="AW14" s="14">
        <f t="shared" si="21"/>
        <v>110</v>
      </c>
      <c r="AX14" s="12">
        <v>109.6</v>
      </c>
      <c r="AY14" s="14">
        <f t="shared" si="22"/>
        <v>109.16666666666667</v>
      </c>
      <c r="AZ14" s="12">
        <v>111.8</v>
      </c>
      <c r="BA14" s="14">
        <f t="shared" si="23"/>
        <v>111.46666666666665</v>
      </c>
      <c r="BB14" s="12">
        <v>108.3</v>
      </c>
      <c r="BC14" s="14">
        <f t="shared" si="24"/>
        <v>108.2</v>
      </c>
      <c r="BD14" s="12">
        <v>110.6</v>
      </c>
      <c r="BE14" s="14">
        <f t="shared" si="25"/>
        <v>110.16666666666667</v>
      </c>
      <c r="BF14" s="12">
        <v>114.2</v>
      </c>
      <c r="BG14" s="14">
        <f t="shared" si="26"/>
        <v>115.7</v>
      </c>
    </row>
    <row r="15" spans="1:59" x14ac:dyDescent="0.3">
      <c r="A15" s="11" t="s">
        <v>30</v>
      </c>
      <c r="B15" s="12">
        <v>2014</v>
      </c>
      <c r="C15" s="11" t="s">
        <v>36</v>
      </c>
      <c r="D15" s="11">
        <f t="shared" si="0"/>
        <v>2</v>
      </c>
      <c r="E15" s="12">
        <v>119.4</v>
      </c>
      <c r="F15" s="14">
        <f t="shared" si="1"/>
        <v>118.90000000000002</v>
      </c>
      <c r="G15" s="12">
        <v>117.7</v>
      </c>
      <c r="H15" s="14">
        <f t="shared" si="2"/>
        <v>116.89999999999999</v>
      </c>
      <c r="I15" s="12">
        <v>121.2</v>
      </c>
      <c r="J15" s="14">
        <f t="shared" si="3"/>
        <v>120.7</v>
      </c>
      <c r="K15" s="12">
        <v>115</v>
      </c>
      <c r="L15" s="14">
        <f t="shared" si="4"/>
        <v>114.39999999999999</v>
      </c>
      <c r="M15" s="12">
        <v>109</v>
      </c>
      <c r="N15" s="14">
        <f t="shared" si="5"/>
        <v>109.16666666666667</v>
      </c>
      <c r="O15" s="12">
        <v>116.6</v>
      </c>
      <c r="P15" s="14">
        <f t="shared" si="6"/>
        <v>115.86666666666667</v>
      </c>
      <c r="Q15" s="12">
        <v>116</v>
      </c>
      <c r="R15" s="14">
        <f t="shared" si="7"/>
        <v>128.53333333333333</v>
      </c>
      <c r="S15" s="12">
        <v>109.8</v>
      </c>
      <c r="T15" s="14">
        <f t="shared" si="8"/>
        <v>109.63333333333333</v>
      </c>
      <c r="U15" s="12">
        <v>101.1</v>
      </c>
      <c r="V15" s="14">
        <f t="shared" si="9"/>
        <v>101.93333333333332</v>
      </c>
      <c r="W15" s="12">
        <v>110.4</v>
      </c>
      <c r="X15" s="14">
        <f t="shared" si="10"/>
        <v>110.13333333333333</v>
      </c>
      <c r="Y15" s="12">
        <v>112.9</v>
      </c>
      <c r="Z15" s="14">
        <f t="shared" si="11"/>
        <v>112.46666666666665</v>
      </c>
      <c r="AA15" s="12">
        <v>117.8</v>
      </c>
      <c r="AB15" s="14">
        <f t="shared" si="12"/>
        <v>117.3</v>
      </c>
      <c r="AC15" s="12">
        <v>115.3</v>
      </c>
      <c r="AD15" s="14">
        <f t="shared" si="13"/>
        <v>116.66666666666667</v>
      </c>
      <c r="AE15" s="12">
        <v>114.2</v>
      </c>
      <c r="AF15" s="14">
        <f t="shared" si="14"/>
        <v>113.93333333333334</v>
      </c>
      <c r="AG15" s="12">
        <v>117.1</v>
      </c>
      <c r="AH15" s="14">
        <f t="shared" si="15"/>
        <v>116.46666666666665</v>
      </c>
      <c r="AI15" s="12">
        <v>114.5</v>
      </c>
      <c r="AJ15" s="14">
        <f t="shared" si="16"/>
        <v>114.33333333333333</v>
      </c>
      <c r="AK15" s="12">
        <v>116.7</v>
      </c>
      <c r="AL15" s="14">
        <f t="shared" si="17"/>
        <v>116.13333333333333</v>
      </c>
      <c r="AM15" s="11" t="s">
        <v>32</v>
      </c>
      <c r="AN15" s="11" t="e">
        <v>#VALUE!</v>
      </c>
      <c r="AO15" s="14">
        <v>111.60000000000001</v>
      </c>
      <c r="AP15" s="12">
        <v>113.2</v>
      </c>
      <c r="AQ15" s="14">
        <f t="shared" si="18"/>
        <v>113</v>
      </c>
      <c r="AR15" s="12">
        <v>112.9</v>
      </c>
      <c r="AS15" s="14">
        <f t="shared" si="19"/>
        <v>112.53333333333335</v>
      </c>
      <c r="AT15" s="12">
        <v>110.9</v>
      </c>
      <c r="AU15" s="14">
        <f t="shared" si="20"/>
        <v>110.53333333333335</v>
      </c>
      <c r="AV15" s="12">
        <v>110.8</v>
      </c>
      <c r="AW15" s="14">
        <f t="shared" si="21"/>
        <v>110.39999999999999</v>
      </c>
      <c r="AX15" s="12">
        <v>109.9</v>
      </c>
      <c r="AY15" s="14">
        <f t="shared" si="22"/>
        <v>109.56666666666668</v>
      </c>
      <c r="AZ15" s="12">
        <v>112</v>
      </c>
      <c r="BA15" s="14">
        <f t="shared" si="23"/>
        <v>111.8</v>
      </c>
      <c r="BB15" s="12">
        <v>108.7</v>
      </c>
      <c r="BC15" s="14">
        <f t="shared" si="24"/>
        <v>108.36666666666666</v>
      </c>
      <c r="BD15" s="12">
        <v>110.9</v>
      </c>
      <c r="BE15" s="14">
        <f t="shared" si="25"/>
        <v>110.53333333333335</v>
      </c>
      <c r="BF15" s="12">
        <v>114</v>
      </c>
      <c r="BG15" s="14">
        <f t="shared" si="26"/>
        <v>114.56666666666666</v>
      </c>
    </row>
    <row r="16" spans="1:59" x14ac:dyDescent="0.3">
      <c r="A16" s="11" t="s">
        <v>30</v>
      </c>
      <c r="B16" s="12">
        <v>2014</v>
      </c>
      <c r="C16" s="11" t="s">
        <v>38</v>
      </c>
      <c r="D16" s="11">
        <f t="shared" si="0"/>
        <v>3</v>
      </c>
      <c r="E16" s="12">
        <v>120.1</v>
      </c>
      <c r="F16" s="14">
        <f t="shared" si="1"/>
        <v>119.46666666666665</v>
      </c>
      <c r="G16" s="12">
        <v>118.1</v>
      </c>
      <c r="H16" s="14">
        <f t="shared" si="2"/>
        <v>117.63333333333333</v>
      </c>
      <c r="I16" s="12">
        <v>120.7</v>
      </c>
      <c r="J16" s="14">
        <f t="shared" si="3"/>
        <v>120.8</v>
      </c>
      <c r="K16" s="12">
        <v>116.1</v>
      </c>
      <c r="L16" s="14">
        <f t="shared" si="4"/>
        <v>115.16666666666667</v>
      </c>
      <c r="M16" s="12">
        <v>109.3</v>
      </c>
      <c r="N16" s="14">
        <f t="shared" si="5"/>
        <v>109.10000000000001</v>
      </c>
      <c r="O16" s="12">
        <v>119.6</v>
      </c>
      <c r="P16" s="14">
        <f t="shared" si="6"/>
        <v>117.23333333333333</v>
      </c>
      <c r="Q16" s="12">
        <v>117.9</v>
      </c>
      <c r="R16" s="14">
        <f t="shared" si="7"/>
        <v>119.26666666666667</v>
      </c>
      <c r="S16" s="12">
        <v>110.2</v>
      </c>
      <c r="T16" s="14">
        <f t="shared" si="8"/>
        <v>109.86666666666666</v>
      </c>
      <c r="U16" s="12">
        <v>101.2</v>
      </c>
      <c r="V16" s="14">
        <f t="shared" si="9"/>
        <v>101.36666666666666</v>
      </c>
      <c r="W16" s="12">
        <v>110.7</v>
      </c>
      <c r="X16" s="14">
        <f t="shared" si="10"/>
        <v>110.43333333333334</v>
      </c>
      <c r="Y16" s="12">
        <v>113</v>
      </c>
      <c r="Z16" s="14">
        <f t="shared" si="11"/>
        <v>112.76666666666667</v>
      </c>
      <c r="AA16" s="12">
        <v>118.3</v>
      </c>
      <c r="AB16" s="14">
        <f t="shared" si="12"/>
        <v>117.8</v>
      </c>
      <c r="AC16" s="12">
        <v>116.2</v>
      </c>
      <c r="AD16" s="14">
        <f t="shared" si="13"/>
        <v>115.83333333333333</v>
      </c>
      <c r="AE16" s="12">
        <v>114.6</v>
      </c>
      <c r="AF16" s="14">
        <f t="shared" si="14"/>
        <v>114.26666666666665</v>
      </c>
      <c r="AG16" s="12">
        <v>117.5</v>
      </c>
      <c r="AH16" s="14">
        <f t="shared" si="15"/>
        <v>117.03333333333335</v>
      </c>
      <c r="AI16" s="12">
        <v>114.9</v>
      </c>
      <c r="AJ16" s="14">
        <f t="shared" si="16"/>
        <v>114.63333333333333</v>
      </c>
      <c r="AK16" s="12">
        <v>117.2</v>
      </c>
      <c r="AL16" s="14">
        <f t="shared" si="17"/>
        <v>116.7</v>
      </c>
      <c r="AM16" s="11" t="s">
        <v>32</v>
      </c>
      <c r="AN16" s="11" t="e">
        <v>#VALUE!</v>
      </c>
      <c r="AO16" s="14">
        <v>112.43333333333334</v>
      </c>
      <c r="AP16" s="12">
        <v>113.4</v>
      </c>
      <c r="AQ16" s="14">
        <f t="shared" si="18"/>
        <v>113.2</v>
      </c>
      <c r="AR16" s="12">
        <v>113.4</v>
      </c>
      <c r="AS16" s="14">
        <f t="shared" si="19"/>
        <v>112.96666666666665</v>
      </c>
      <c r="AT16" s="12">
        <v>111.4</v>
      </c>
      <c r="AU16" s="14">
        <f t="shared" si="20"/>
        <v>110.96666666666665</v>
      </c>
      <c r="AV16" s="12">
        <v>111.2</v>
      </c>
      <c r="AW16" s="14">
        <f t="shared" si="21"/>
        <v>110.83333333333333</v>
      </c>
      <c r="AX16" s="12">
        <v>110.2</v>
      </c>
      <c r="AY16" s="14">
        <f t="shared" si="22"/>
        <v>109.89999999999999</v>
      </c>
      <c r="AZ16" s="12">
        <v>112.4</v>
      </c>
      <c r="BA16" s="14">
        <f t="shared" si="23"/>
        <v>112.06666666666668</v>
      </c>
      <c r="BB16" s="12">
        <v>108.9</v>
      </c>
      <c r="BC16" s="14">
        <f t="shared" si="24"/>
        <v>108.63333333333333</v>
      </c>
      <c r="BD16" s="12">
        <v>111.3</v>
      </c>
      <c r="BE16" s="14">
        <f t="shared" si="25"/>
        <v>110.93333333333334</v>
      </c>
      <c r="BF16" s="12">
        <v>114.6</v>
      </c>
      <c r="BG16" s="14">
        <f t="shared" si="26"/>
        <v>114.26666666666665</v>
      </c>
    </row>
    <row r="17" spans="1:59" x14ac:dyDescent="0.3">
      <c r="A17" s="11" t="s">
        <v>30</v>
      </c>
      <c r="B17" s="12">
        <v>2014</v>
      </c>
      <c r="C17" s="11" t="s">
        <v>39</v>
      </c>
      <c r="D17" s="11">
        <f t="shared" si="0"/>
        <v>4</v>
      </c>
      <c r="E17" s="12">
        <v>120.2</v>
      </c>
      <c r="F17" s="14">
        <f t="shared" si="1"/>
        <v>119.89999999999999</v>
      </c>
      <c r="G17" s="12">
        <v>118.9</v>
      </c>
      <c r="H17" s="14">
        <f t="shared" si="2"/>
        <v>118.23333333333335</v>
      </c>
      <c r="I17" s="12">
        <v>118.1</v>
      </c>
      <c r="J17" s="14">
        <f t="shared" si="3"/>
        <v>120</v>
      </c>
      <c r="K17" s="12">
        <v>117</v>
      </c>
      <c r="L17" s="14">
        <f t="shared" si="4"/>
        <v>116.03333333333335</v>
      </c>
      <c r="M17" s="12">
        <v>109.7</v>
      </c>
      <c r="N17" s="14">
        <f t="shared" si="5"/>
        <v>109.33333333333333</v>
      </c>
      <c r="O17" s="12">
        <v>125.5</v>
      </c>
      <c r="P17" s="14">
        <f t="shared" si="6"/>
        <v>120.56666666666666</v>
      </c>
      <c r="Q17" s="12">
        <v>120.5</v>
      </c>
      <c r="R17" s="14">
        <f t="shared" si="7"/>
        <v>118.13333333333333</v>
      </c>
      <c r="S17" s="12">
        <v>111</v>
      </c>
      <c r="T17" s="14">
        <f t="shared" si="8"/>
        <v>110.33333333333333</v>
      </c>
      <c r="U17" s="12">
        <v>102.6</v>
      </c>
      <c r="V17" s="14">
        <f t="shared" si="9"/>
        <v>101.63333333333333</v>
      </c>
      <c r="W17" s="12">
        <v>111.2</v>
      </c>
      <c r="X17" s="14">
        <f t="shared" si="10"/>
        <v>110.76666666666667</v>
      </c>
      <c r="Y17" s="12">
        <v>113.5</v>
      </c>
      <c r="Z17" s="14">
        <f t="shared" si="11"/>
        <v>113.13333333333333</v>
      </c>
      <c r="AA17" s="12">
        <v>118.7</v>
      </c>
      <c r="AB17" s="14">
        <f t="shared" si="12"/>
        <v>118.26666666666667</v>
      </c>
      <c r="AC17" s="12">
        <v>117.2</v>
      </c>
      <c r="AD17" s="14">
        <f t="shared" si="13"/>
        <v>116.23333333333333</v>
      </c>
      <c r="AE17" s="12">
        <v>115.4</v>
      </c>
      <c r="AF17" s="14">
        <f t="shared" si="14"/>
        <v>114.73333333333335</v>
      </c>
      <c r="AG17" s="12">
        <v>118.1</v>
      </c>
      <c r="AH17" s="14">
        <f t="shared" si="15"/>
        <v>117.56666666666666</v>
      </c>
      <c r="AI17" s="12">
        <v>116.1</v>
      </c>
      <c r="AJ17" s="14">
        <f t="shared" si="16"/>
        <v>115.16666666666667</v>
      </c>
      <c r="AK17" s="12">
        <v>117.8</v>
      </c>
      <c r="AL17" s="14">
        <f t="shared" si="17"/>
        <v>117.23333333333333</v>
      </c>
      <c r="AM17" s="11" t="s">
        <v>32</v>
      </c>
      <c r="AN17" s="11" t="e">
        <v>#VALUE!</v>
      </c>
      <c r="AO17" s="14">
        <v>113.2</v>
      </c>
      <c r="AP17" s="12">
        <v>113.4</v>
      </c>
      <c r="AQ17" s="14">
        <f t="shared" si="18"/>
        <v>113.33333333333333</v>
      </c>
      <c r="AR17" s="12">
        <v>113.7</v>
      </c>
      <c r="AS17" s="14">
        <f t="shared" si="19"/>
        <v>113.33333333333333</v>
      </c>
      <c r="AT17" s="12">
        <v>111.8</v>
      </c>
      <c r="AU17" s="14">
        <f t="shared" si="20"/>
        <v>111.36666666666667</v>
      </c>
      <c r="AV17" s="12">
        <v>111.2</v>
      </c>
      <c r="AW17" s="14">
        <f t="shared" si="21"/>
        <v>111.06666666666666</v>
      </c>
      <c r="AX17" s="12">
        <v>110.5</v>
      </c>
      <c r="AY17" s="14">
        <f t="shared" si="22"/>
        <v>110.2</v>
      </c>
      <c r="AZ17" s="12">
        <v>113</v>
      </c>
      <c r="BA17" s="14">
        <f t="shared" si="23"/>
        <v>112.46666666666665</v>
      </c>
      <c r="BB17" s="12">
        <v>108.9</v>
      </c>
      <c r="BC17" s="14">
        <f t="shared" si="24"/>
        <v>108.83333333333333</v>
      </c>
      <c r="BD17" s="12">
        <v>111.5</v>
      </c>
      <c r="BE17" s="14">
        <f t="shared" si="25"/>
        <v>111.23333333333333</v>
      </c>
      <c r="BF17" s="12">
        <v>115.4</v>
      </c>
      <c r="BG17" s="14">
        <f t="shared" si="26"/>
        <v>114.66666666666667</v>
      </c>
    </row>
    <row r="18" spans="1:59" x14ac:dyDescent="0.3">
      <c r="A18" s="11" t="s">
        <v>30</v>
      </c>
      <c r="B18" s="12">
        <v>2014</v>
      </c>
      <c r="C18" s="11" t="s">
        <v>41</v>
      </c>
      <c r="D18" s="11">
        <f t="shared" si="0"/>
        <v>5</v>
      </c>
      <c r="E18" s="12">
        <v>120.3</v>
      </c>
      <c r="F18" s="14">
        <f t="shared" si="1"/>
        <v>120.2</v>
      </c>
      <c r="G18" s="12">
        <v>120.2</v>
      </c>
      <c r="H18" s="14">
        <f t="shared" si="2"/>
        <v>119.06666666666666</v>
      </c>
      <c r="I18" s="12">
        <v>116.9</v>
      </c>
      <c r="J18" s="14">
        <f t="shared" si="3"/>
        <v>118.56666666666668</v>
      </c>
      <c r="K18" s="12">
        <v>118</v>
      </c>
      <c r="L18" s="14">
        <f t="shared" si="4"/>
        <v>117.03333333333335</v>
      </c>
      <c r="M18" s="12">
        <v>110.1</v>
      </c>
      <c r="N18" s="14">
        <f t="shared" si="5"/>
        <v>109.7</v>
      </c>
      <c r="O18" s="12">
        <v>126.3</v>
      </c>
      <c r="P18" s="14">
        <f t="shared" si="6"/>
        <v>123.8</v>
      </c>
      <c r="Q18" s="12">
        <v>123.9</v>
      </c>
      <c r="R18" s="14">
        <f t="shared" si="7"/>
        <v>120.76666666666667</v>
      </c>
      <c r="S18" s="12">
        <v>111.5</v>
      </c>
      <c r="T18" s="14">
        <f t="shared" si="8"/>
        <v>110.89999999999999</v>
      </c>
      <c r="U18" s="12">
        <v>103.5</v>
      </c>
      <c r="V18" s="14">
        <f t="shared" si="9"/>
        <v>102.43333333333334</v>
      </c>
      <c r="W18" s="12">
        <v>111.6</v>
      </c>
      <c r="X18" s="14">
        <f t="shared" si="10"/>
        <v>111.16666666666667</v>
      </c>
      <c r="Y18" s="12">
        <v>114.2</v>
      </c>
      <c r="Z18" s="14">
        <f t="shared" si="11"/>
        <v>113.56666666666666</v>
      </c>
      <c r="AA18" s="12">
        <v>119.2</v>
      </c>
      <c r="AB18" s="14">
        <f t="shared" si="12"/>
        <v>118.73333333333333</v>
      </c>
      <c r="AC18" s="12">
        <v>118.2</v>
      </c>
      <c r="AD18" s="14">
        <f t="shared" si="13"/>
        <v>117.2</v>
      </c>
      <c r="AE18" s="12">
        <v>116.3</v>
      </c>
      <c r="AF18" s="14">
        <f t="shared" si="14"/>
        <v>115.43333333333334</v>
      </c>
      <c r="AG18" s="12">
        <v>118.7</v>
      </c>
      <c r="AH18" s="14">
        <f t="shared" si="15"/>
        <v>118.10000000000001</v>
      </c>
      <c r="AI18" s="12">
        <v>116.8</v>
      </c>
      <c r="AJ18" s="14">
        <f t="shared" si="16"/>
        <v>115.93333333333334</v>
      </c>
      <c r="AK18" s="12">
        <v>118.5</v>
      </c>
      <c r="AL18" s="14">
        <f t="shared" si="17"/>
        <v>117.83333333333333</v>
      </c>
      <c r="AM18" s="11" t="s">
        <v>32</v>
      </c>
      <c r="AN18" s="11" t="e">
        <v>#VALUE!</v>
      </c>
      <c r="AO18" s="14">
        <v>113.80000000000001</v>
      </c>
      <c r="AP18" s="12">
        <v>113.4</v>
      </c>
      <c r="AQ18" s="14">
        <f t="shared" si="18"/>
        <v>113.40000000000002</v>
      </c>
      <c r="AR18" s="12">
        <v>114.1</v>
      </c>
      <c r="AS18" s="14">
        <f t="shared" si="19"/>
        <v>113.73333333333335</v>
      </c>
      <c r="AT18" s="12">
        <v>112.1</v>
      </c>
      <c r="AU18" s="14">
        <f t="shared" si="20"/>
        <v>111.76666666666665</v>
      </c>
      <c r="AV18" s="12">
        <v>111.4</v>
      </c>
      <c r="AW18" s="14">
        <f t="shared" si="21"/>
        <v>111.26666666666667</v>
      </c>
      <c r="AX18" s="12">
        <v>110.9</v>
      </c>
      <c r="AY18" s="14">
        <f t="shared" si="22"/>
        <v>110.53333333333335</v>
      </c>
      <c r="AZ18" s="12">
        <v>113.1</v>
      </c>
      <c r="BA18" s="14">
        <f t="shared" si="23"/>
        <v>112.83333333333333</v>
      </c>
      <c r="BB18" s="12">
        <v>108.9</v>
      </c>
      <c r="BC18" s="14">
        <f t="shared" si="24"/>
        <v>108.90000000000002</v>
      </c>
      <c r="BD18" s="12">
        <v>111.8</v>
      </c>
      <c r="BE18" s="14">
        <f t="shared" si="25"/>
        <v>111.53333333333335</v>
      </c>
      <c r="BF18" s="12">
        <v>116</v>
      </c>
      <c r="BG18" s="14">
        <f t="shared" si="26"/>
        <v>115.33333333333333</v>
      </c>
    </row>
    <row r="19" spans="1:59" x14ac:dyDescent="0.3">
      <c r="A19" s="11" t="s">
        <v>30</v>
      </c>
      <c r="B19" s="12">
        <v>2014</v>
      </c>
      <c r="C19" s="11" t="s">
        <v>42</v>
      </c>
      <c r="D19" s="11">
        <f t="shared" si="0"/>
        <v>6</v>
      </c>
      <c r="E19" s="12">
        <v>120.7</v>
      </c>
      <c r="F19" s="14">
        <f t="shared" si="1"/>
        <v>120.39999999999999</v>
      </c>
      <c r="G19" s="12">
        <v>121.6</v>
      </c>
      <c r="H19" s="14">
        <f t="shared" si="2"/>
        <v>120.23333333333335</v>
      </c>
      <c r="I19" s="12">
        <v>116.1</v>
      </c>
      <c r="J19" s="14">
        <f t="shared" si="3"/>
        <v>117.03333333333335</v>
      </c>
      <c r="K19" s="12">
        <v>119.3</v>
      </c>
      <c r="L19" s="14">
        <f t="shared" si="4"/>
        <v>118.10000000000001</v>
      </c>
      <c r="M19" s="12">
        <v>110.3</v>
      </c>
      <c r="N19" s="14">
        <f t="shared" si="5"/>
        <v>110.03333333333335</v>
      </c>
      <c r="O19" s="12">
        <v>125.8</v>
      </c>
      <c r="P19" s="14">
        <f t="shared" si="6"/>
        <v>125.86666666666667</v>
      </c>
      <c r="Q19" s="12">
        <v>129.30000000000001</v>
      </c>
      <c r="R19" s="14">
        <f t="shared" si="7"/>
        <v>124.56666666666668</v>
      </c>
      <c r="S19" s="12">
        <v>112.2</v>
      </c>
      <c r="T19" s="14">
        <f t="shared" si="8"/>
        <v>111.56666666666666</v>
      </c>
      <c r="U19" s="12">
        <v>103.6</v>
      </c>
      <c r="V19" s="14">
        <f t="shared" si="9"/>
        <v>103.23333333333333</v>
      </c>
      <c r="W19" s="12">
        <v>112.3</v>
      </c>
      <c r="X19" s="14">
        <f t="shared" si="10"/>
        <v>111.7</v>
      </c>
      <c r="Y19" s="12">
        <v>114.9</v>
      </c>
      <c r="Z19" s="14">
        <f t="shared" si="11"/>
        <v>114.2</v>
      </c>
      <c r="AA19" s="12">
        <v>120.1</v>
      </c>
      <c r="AB19" s="14">
        <f t="shared" si="12"/>
        <v>119.33333333333333</v>
      </c>
      <c r="AC19" s="12">
        <v>119.5</v>
      </c>
      <c r="AD19" s="14">
        <f t="shared" si="13"/>
        <v>118.3</v>
      </c>
      <c r="AE19" s="12">
        <v>117.3</v>
      </c>
      <c r="AF19" s="14">
        <f t="shared" si="14"/>
        <v>116.33333333333333</v>
      </c>
      <c r="AG19" s="12">
        <v>119.7</v>
      </c>
      <c r="AH19" s="14">
        <f t="shared" si="15"/>
        <v>118.83333333333333</v>
      </c>
      <c r="AI19" s="12">
        <v>117.3</v>
      </c>
      <c r="AJ19" s="14">
        <f t="shared" si="16"/>
        <v>116.73333333333333</v>
      </c>
      <c r="AK19" s="12">
        <v>119.3</v>
      </c>
      <c r="AL19" s="14">
        <f t="shared" si="17"/>
        <v>118.53333333333335</v>
      </c>
      <c r="AM19" s="11" t="s">
        <v>32</v>
      </c>
      <c r="AN19" s="11" t="e">
        <v>#VALUE!</v>
      </c>
      <c r="AO19" s="14">
        <v>114.03333333333335</v>
      </c>
      <c r="AP19" s="12">
        <v>114.4</v>
      </c>
      <c r="AQ19" s="14">
        <f t="shared" si="18"/>
        <v>113.73333333333335</v>
      </c>
      <c r="AR19" s="12">
        <v>114.9</v>
      </c>
      <c r="AS19" s="14">
        <f t="shared" si="19"/>
        <v>114.23333333333335</v>
      </c>
      <c r="AT19" s="12">
        <v>112.8</v>
      </c>
      <c r="AU19" s="14">
        <f t="shared" si="20"/>
        <v>112.23333333333333</v>
      </c>
      <c r="AV19" s="12">
        <v>112.2</v>
      </c>
      <c r="AW19" s="14">
        <f t="shared" si="21"/>
        <v>111.60000000000001</v>
      </c>
      <c r="AX19" s="12">
        <v>111.4</v>
      </c>
      <c r="AY19" s="14">
        <f t="shared" si="22"/>
        <v>110.93333333333334</v>
      </c>
      <c r="AZ19" s="12">
        <v>114.3</v>
      </c>
      <c r="BA19" s="14">
        <f t="shared" si="23"/>
        <v>113.46666666666665</v>
      </c>
      <c r="BB19" s="12">
        <v>108</v>
      </c>
      <c r="BC19" s="14">
        <f t="shared" si="24"/>
        <v>108.60000000000001</v>
      </c>
      <c r="BD19" s="12">
        <v>112.3</v>
      </c>
      <c r="BE19" s="14">
        <f t="shared" si="25"/>
        <v>111.86666666666667</v>
      </c>
      <c r="BF19" s="12">
        <v>117</v>
      </c>
      <c r="BG19" s="14">
        <f t="shared" si="26"/>
        <v>116.13333333333333</v>
      </c>
    </row>
    <row r="20" spans="1:59" x14ac:dyDescent="0.3">
      <c r="A20" s="11" t="s">
        <v>30</v>
      </c>
      <c r="B20" s="12">
        <v>2014</v>
      </c>
      <c r="C20" s="11" t="s">
        <v>44</v>
      </c>
      <c r="D20" s="11">
        <f t="shared" si="0"/>
        <v>7</v>
      </c>
      <c r="E20" s="12">
        <v>121.7</v>
      </c>
      <c r="F20" s="14">
        <f t="shared" si="1"/>
        <v>120.89999999999999</v>
      </c>
      <c r="G20" s="12">
        <v>122.5</v>
      </c>
      <c r="H20" s="14">
        <f t="shared" si="2"/>
        <v>121.43333333333334</v>
      </c>
      <c r="I20" s="12">
        <v>117.7</v>
      </c>
      <c r="J20" s="14">
        <f t="shared" si="3"/>
        <v>116.89999999999999</v>
      </c>
      <c r="K20" s="12">
        <v>120.6</v>
      </c>
      <c r="L20" s="14">
        <f t="shared" si="4"/>
        <v>119.3</v>
      </c>
      <c r="M20" s="12">
        <v>110.4</v>
      </c>
      <c r="N20" s="14">
        <f t="shared" si="5"/>
        <v>110.26666666666665</v>
      </c>
      <c r="O20" s="12">
        <v>129.1</v>
      </c>
      <c r="P20" s="14">
        <f t="shared" si="6"/>
        <v>127.06666666666666</v>
      </c>
      <c r="Q20" s="12">
        <v>150.1</v>
      </c>
      <c r="R20" s="14">
        <f t="shared" si="7"/>
        <v>134.43333333333334</v>
      </c>
      <c r="S20" s="12">
        <v>113.2</v>
      </c>
      <c r="T20" s="14">
        <f t="shared" si="8"/>
        <v>112.3</v>
      </c>
      <c r="U20" s="12">
        <v>104.8</v>
      </c>
      <c r="V20" s="14">
        <f t="shared" si="9"/>
        <v>103.96666666666665</v>
      </c>
      <c r="W20" s="12">
        <v>113.3</v>
      </c>
      <c r="X20" s="14">
        <f t="shared" si="10"/>
        <v>112.39999999999999</v>
      </c>
      <c r="Y20" s="12">
        <v>115.6</v>
      </c>
      <c r="Z20" s="14">
        <f t="shared" si="11"/>
        <v>114.90000000000002</v>
      </c>
      <c r="AA20" s="12">
        <v>120.9</v>
      </c>
      <c r="AB20" s="14">
        <f t="shared" si="12"/>
        <v>120.06666666666668</v>
      </c>
      <c r="AC20" s="12">
        <v>123.3</v>
      </c>
      <c r="AD20" s="14">
        <f t="shared" si="13"/>
        <v>120.33333333333333</v>
      </c>
      <c r="AE20" s="12">
        <v>118</v>
      </c>
      <c r="AF20" s="14">
        <f t="shared" si="14"/>
        <v>117.2</v>
      </c>
      <c r="AG20" s="12">
        <v>120.7</v>
      </c>
      <c r="AH20" s="14">
        <f t="shared" si="15"/>
        <v>119.7</v>
      </c>
      <c r="AI20" s="12">
        <v>118.3</v>
      </c>
      <c r="AJ20" s="14">
        <f t="shared" si="16"/>
        <v>117.46666666666665</v>
      </c>
      <c r="AK20" s="12">
        <v>120.3</v>
      </c>
      <c r="AL20" s="14">
        <f t="shared" si="17"/>
        <v>119.36666666666667</v>
      </c>
      <c r="AM20" s="11" t="s">
        <v>32</v>
      </c>
      <c r="AN20" s="11" t="e">
        <v>#VALUE!</v>
      </c>
      <c r="AO20" s="14">
        <v>114.33333333333333</v>
      </c>
      <c r="AP20" s="12">
        <v>115.3</v>
      </c>
      <c r="AQ20" s="14">
        <f t="shared" si="18"/>
        <v>114.36666666666667</v>
      </c>
      <c r="AR20" s="12">
        <v>115.4</v>
      </c>
      <c r="AS20" s="14">
        <f t="shared" si="19"/>
        <v>114.8</v>
      </c>
      <c r="AT20" s="12">
        <v>113.4</v>
      </c>
      <c r="AU20" s="14">
        <f t="shared" si="20"/>
        <v>112.76666666666665</v>
      </c>
      <c r="AV20" s="12">
        <v>113.2</v>
      </c>
      <c r="AW20" s="14">
        <f t="shared" si="21"/>
        <v>112.26666666666667</v>
      </c>
      <c r="AX20" s="12">
        <v>111.8</v>
      </c>
      <c r="AY20" s="14">
        <f t="shared" si="22"/>
        <v>111.36666666666667</v>
      </c>
      <c r="AZ20" s="12">
        <v>115.5</v>
      </c>
      <c r="BA20" s="14">
        <f t="shared" si="23"/>
        <v>114.3</v>
      </c>
      <c r="BB20" s="12">
        <v>108.8</v>
      </c>
      <c r="BC20" s="14">
        <f t="shared" si="24"/>
        <v>108.56666666666666</v>
      </c>
      <c r="BD20" s="12">
        <v>113.1</v>
      </c>
      <c r="BE20" s="14">
        <f t="shared" si="25"/>
        <v>112.39999999999999</v>
      </c>
      <c r="BF20" s="12">
        <v>119.5</v>
      </c>
      <c r="BG20" s="14">
        <f t="shared" si="26"/>
        <v>117.5</v>
      </c>
    </row>
    <row r="21" spans="1:59" x14ac:dyDescent="0.3">
      <c r="A21" s="11" t="s">
        <v>30</v>
      </c>
      <c r="B21" s="12">
        <v>2014</v>
      </c>
      <c r="C21" s="11" t="s">
        <v>46</v>
      </c>
      <c r="D21" s="11">
        <f t="shared" si="0"/>
        <v>8</v>
      </c>
      <c r="E21" s="12">
        <v>121.8</v>
      </c>
      <c r="F21" s="14">
        <f t="shared" si="1"/>
        <v>121.39999999999999</v>
      </c>
      <c r="G21" s="12">
        <v>122.8</v>
      </c>
      <c r="H21" s="14">
        <f t="shared" si="2"/>
        <v>122.3</v>
      </c>
      <c r="I21" s="12">
        <v>117.8</v>
      </c>
      <c r="J21" s="14">
        <f t="shared" si="3"/>
        <v>117.2</v>
      </c>
      <c r="K21" s="12">
        <v>121.9</v>
      </c>
      <c r="L21" s="14">
        <f t="shared" si="4"/>
        <v>120.59999999999998</v>
      </c>
      <c r="M21" s="12">
        <v>110.6</v>
      </c>
      <c r="N21" s="14">
        <f t="shared" si="5"/>
        <v>110.43333333333332</v>
      </c>
      <c r="O21" s="12">
        <v>129.69999999999999</v>
      </c>
      <c r="P21" s="14">
        <f t="shared" si="6"/>
        <v>128.19999999999999</v>
      </c>
      <c r="Q21" s="12">
        <v>161.1</v>
      </c>
      <c r="R21" s="14">
        <f t="shared" si="7"/>
        <v>146.83333333333334</v>
      </c>
      <c r="S21" s="12">
        <v>114.1</v>
      </c>
      <c r="T21" s="14">
        <f t="shared" si="8"/>
        <v>113.16666666666667</v>
      </c>
      <c r="U21" s="12">
        <v>105.1</v>
      </c>
      <c r="V21" s="14">
        <f t="shared" si="9"/>
        <v>104.5</v>
      </c>
      <c r="W21" s="12">
        <v>114.6</v>
      </c>
      <c r="X21" s="14">
        <f t="shared" si="10"/>
        <v>113.39999999999999</v>
      </c>
      <c r="Y21" s="12">
        <v>115.8</v>
      </c>
      <c r="Z21" s="14">
        <f t="shared" si="11"/>
        <v>115.43333333333334</v>
      </c>
      <c r="AA21" s="12">
        <v>121.7</v>
      </c>
      <c r="AB21" s="14">
        <f t="shared" si="12"/>
        <v>120.89999999999999</v>
      </c>
      <c r="AC21" s="12">
        <v>125.3</v>
      </c>
      <c r="AD21" s="14">
        <f t="shared" si="13"/>
        <v>122.7</v>
      </c>
      <c r="AE21" s="12">
        <v>118.8</v>
      </c>
      <c r="AF21" s="14">
        <f t="shared" si="14"/>
        <v>118.03333333333335</v>
      </c>
      <c r="AG21" s="12">
        <v>120.9</v>
      </c>
      <c r="AH21" s="14">
        <f t="shared" si="15"/>
        <v>120.43333333333334</v>
      </c>
      <c r="AI21" s="12">
        <v>118.8</v>
      </c>
      <c r="AJ21" s="14">
        <f t="shared" si="16"/>
        <v>118.13333333333333</v>
      </c>
      <c r="AK21" s="12">
        <v>120.7</v>
      </c>
      <c r="AL21" s="14">
        <f t="shared" si="17"/>
        <v>120.10000000000001</v>
      </c>
      <c r="AM21" s="11" t="s">
        <v>32</v>
      </c>
      <c r="AN21" s="11" t="e">
        <v>#VALUE!</v>
      </c>
      <c r="AO21" s="14">
        <v>114.73333333333333</v>
      </c>
      <c r="AP21" s="12">
        <v>115.4</v>
      </c>
      <c r="AQ21" s="14">
        <f t="shared" si="18"/>
        <v>115.03333333333335</v>
      </c>
      <c r="AR21" s="12">
        <v>115.9</v>
      </c>
      <c r="AS21" s="14">
        <f t="shared" si="19"/>
        <v>115.40000000000002</v>
      </c>
      <c r="AT21" s="12">
        <v>114</v>
      </c>
      <c r="AU21" s="14">
        <f t="shared" si="20"/>
        <v>113.39999999999999</v>
      </c>
      <c r="AV21" s="12">
        <v>113.2</v>
      </c>
      <c r="AW21" s="14">
        <f t="shared" si="21"/>
        <v>112.86666666666667</v>
      </c>
      <c r="AX21" s="12">
        <v>112.2</v>
      </c>
      <c r="AY21" s="14">
        <f t="shared" si="22"/>
        <v>111.8</v>
      </c>
      <c r="AZ21" s="12">
        <v>116.2</v>
      </c>
      <c r="BA21" s="14">
        <f t="shared" si="23"/>
        <v>115.33333333333333</v>
      </c>
      <c r="BB21" s="12">
        <v>109.4</v>
      </c>
      <c r="BC21" s="14">
        <f t="shared" si="24"/>
        <v>108.73333333333335</v>
      </c>
      <c r="BD21" s="12">
        <v>113.5</v>
      </c>
      <c r="BE21" s="14">
        <f t="shared" si="25"/>
        <v>112.96666666666665</v>
      </c>
      <c r="BF21" s="12">
        <v>120.7</v>
      </c>
      <c r="BG21" s="14">
        <f t="shared" si="26"/>
        <v>119.06666666666666</v>
      </c>
    </row>
    <row r="22" spans="1:59" x14ac:dyDescent="0.3">
      <c r="A22" s="11" t="s">
        <v>30</v>
      </c>
      <c r="B22" s="12">
        <v>2014</v>
      </c>
      <c r="C22" s="11" t="s">
        <v>48</v>
      </c>
      <c r="D22" s="11">
        <f t="shared" si="0"/>
        <v>9</v>
      </c>
      <c r="E22" s="12">
        <v>122.3</v>
      </c>
      <c r="F22" s="14">
        <f t="shared" si="1"/>
        <v>121.93333333333334</v>
      </c>
      <c r="G22" s="12">
        <v>122.4</v>
      </c>
      <c r="H22" s="14">
        <f t="shared" si="2"/>
        <v>122.56666666666668</v>
      </c>
      <c r="I22" s="12">
        <v>117.8</v>
      </c>
      <c r="J22" s="14">
        <f t="shared" si="3"/>
        <v>117.76666666666667</v>
      </c>
      <c r="K22" s="12">
        <v>122.7</v>
      </c>
      <c r="L22" s="14">
        <f t="shared" si="4"/>
        <v>121.73333333333333</v>
      </c>
      <c r="M22" s="12">
        <v>110.4</v>
      </c>
      <c r="N22" s="14">
        <f t="shared" si="5"/>
        <v>110.46666666666665</v>
      </c>
      <c r="O22" s="12">
        <v>129.80000000000001</v>
      </c>
      <c r="P22" s="14">
        <f t="shared" si="6"/>
        <v>129.53333333333333</v>
      </c>
      <c r="Q22" s="12">
        <v>158.80000000000001</v>
      </c>
      <c r="R22" s="14">
        <f t="shared" si="7"/>
        <v>156.66666666666666</v>
      </c>
      <c r="S22" s="12">
        <v>115</v>
      </c>
      <c r="T22" s="14">
        <f t="shared" si="8"/>
        <v>114.10000000000001</v>
      </c>
      <c r="U22" s="12">
        <v>104.7</v>
      </c>
      <c r="V22" s="14">
        <f t="shared" si="9"/>
        <v>104.86666666666666</v>
      </c>
      <c r="W22" s="12">
        <v>114.9</v>
      </c>
      <c r="X22" s="14">
        <f t="shared" si="10"/>
        <v>114.26666666666665</v>
      </c>
      <c r="Y22" s="12">
        <v>116.5</v>
      </c>
      <c r="Z22" s="14">
        <f t="shared" si="11"/>
        <v>115.96666666666665</v>
      </c>
      <c r="AA22" s="12">
        <v>122.6</v>
      </c>
      <c r="AB22" s="14">
        <f t="shared" si="12"/>
        <v>121.73333333333335</v>
      </c>
      <c r="AC22" s="12">
        <v>125.3</v>
      </c>
      <c r="AD22" s="14">
        <f t="shared" si="13"/>
        <v>124.63333333333333</v>
      </c>
      <c r="AE22" s="12">
        <v>119.5</v>
      </c>
      <c r="AF22" s="14">
        <f t="shared" si="14"/>
        <v>118.76666666666667</v>
      </c>
      <c r="AG22" s="12">
        <v>121.7</v>
      </c>
      <c r="AH22" s="14">
        <f t="shared" si="15"/>
        <v>121.10000000000001</v>
      </c>
      <c r="AI22" s="12">
        <v>119.2</v>
      </c>
      <c r="AJ22" s="14">
        <f t="shared" si="16"/>
        <v>118.76666666666667</v>
      </c>
      <c r="AK22" s="12">
        <v>121.3</v>
      </c>
      <c r="AL22" s="14">
        <f t="shared" si="17"/>
        <v>120.76666666666667</v>
      </c>
      <c r="AM22" s="11" t="s">
        <v>32</v>
      </c>
      <c r="AN22" s="11" t="e">
        <v>#VALUE!</v>
      </c>
      <c r="AO22" s="14">
        <v>115.46666666666665</v>
      </c>
      <c r="AP22" s="12">
        <v>115.8</v>
      </c>
      <c r="AQ22" s="14">
        <f t="shared" si="18"/>
        <v>115.5</v>
      </c>
      <c r="AR22" s="12">
        <v>116.7</v>
      </c>
      <c r="AS22" s="14">
        <f t="shared" si="19"/>
        <v>116</v>
      </c>
      <c r="AT22" s="12">
        <v>114.5</v>
      </c>
      <c r="AU22" s="14">
        <f t="shared" si="20"/>
        <v>113.96666666666665</v>
      </c>
      <c r="AV22" s="12">
        <v>112.8</v>
      </c>
      <c r="AW22" s="14">
        <f t="shared" si="21"/>
        <v>113.06666666666666</v>
      </c>
      <c r="AX22" s="12">
        <v>112.6</v>
      </c>
      <c r="AY22" s="14">
        <f t="shared" si="22"/>
        <v>112.2</v>
      </c>
      <c r="AZ22" s="12">
        <v>116.6</v>
      </c>
      <c r="BA22" s="14">
        <f t="shared" si="23"/>
        <v>116.09999999999998</v>
      </c>
      <c r="BB22" s="12">
        <v>109.1</v>
      </c>
      <c r="BC22" s="14">
        <f t="shared" si="24"/>
        <v>109.09999999999998</v>
      </c>
      <c r="BD22" s="12">
        <v>113.7</v>
      </c>
      <c r="BE22" s="14">
        <f t="shared" si="25"/>
        <v>113.43333333333334</v>
      </c>
      <c r="BF22" s="12">
        <v>120.9</v>
      </c>
      <c r="BG22" s="14">
        <f t="shared" si="26"/>
        <v>120.36666666666667</v>
      </c>
    </row>
    <row r="23" spans="1:59" x14ac:dyDescent="0.3">
      <c r="A23" s="11" t="s">
        <v>30</v>
      </c>
      <c r="B23" s="12">
        <v>2014</v>
      </c>
      <c r="C23" s="11" t="s">
        <v>50</v>
      </c>
      <c r="D23" s="11">
        <f t="shared" si="0"/>
        <v>10</v>
      </c>
      <c r="E23" s="12">
        <v>122.6</v>
      </c>
      <c r="F23" s="14">
        <f t="shared" si="1"/>
        <v>122.23333333333333</v>
      </c>
      <c r="G23" s="12">
        <v>122.5</v>
      </c>
      <c r="H23" s="14">
        <f t="shared" si="2"/>
        <v>122.56666666666666</v>
      </c>
      <c r="I23" s="12">
        <v>118.3</v>
      </c>
      <c r="J23" s="14">
        <f t="shared" si="3"/>
        <v>117.96666666666665</v>
      </c>
      <c r="K23" s="12">
        <v>123.2</v>
      </c>
      <c r="L23" s="14">
        <f t="shared" si="4"/>
        <v>122.60000000000001</v>
      </c>
      <c r="M23" s="12">
        <v>110.5</v>
      </c>
      <c r="N23" s="14">
        <f t="shared" si="5"/>
        <v>110.5</v>
      </c>
      <c r="O23" s="12">
        <v>128.9</v>
      </c>
      <c r="P23" s="14">
        <f t="shared" si="6"/>
        <v>129.46666666666667</v>
      </c>
      <c r="Q23" s="12">
        <v>155.30000000000001</v>
      </c>
      <c r="R23" s="14">
        <f t="shared" si="7"/>
        <v>158.4</v>
      </c>
      <c r="S23" s="12">
        <v>115.5</v>
      </c>
      <c r="T23" s="14">
        <f t="shared" si="8"/>
        <v>114.86666666666667</v>
      </c>
      <c r="U23" s="12">
        <v>104</v>
      </c>
      <c r="V23" s="14">
        <f t="shared" si="9"/>
        <v>104.60000000000001</v>
      </c>
      <c r="W23" s="12">
        <v>115.3</v>
      </c>
      <c r="X23" s="14">
        <f t="shared" si="10"/>
        <v>114.93333333333334</v>
      </c>
      <c r="Y23" s="12">
        <v>116.8</v>
      </c>
      <c r="Z23" s="14">
        <f t="shared" si="11"/>
        <v>116.36666666666667</v>
      </c>
      <c r="AA23" s="12">
        <v>123.2</v>
      </c>
      <c r="AB23" s="14">
        <f t="shared" si="12"/>
        <v>122.5</v>
      </c>
      <c r="AC23" s="12">
        <v>125.1</v>
      </c>
      <c r="AD23" s="14">
        <f t="shared" si="13"/>
        <v>125.23333333333333</v>
      </c>
      <c r="AE23" s="12">
        <v>120</v>
      </c>
      <c r="AF23" s="14">
        <f t="shared" si="14"/>
        <v>119.43333333333334</v>
      </c>
      <c r="AG23" s="12">
        <v>122.7</v>
      </c>
      <c r="AH23" s="14">
        <f t="shared" si="15"/>
        <v>121.76666666666667</v>
      </c>
      <c r="AI23" s="12">
        <v>120.3</v>
      </c>
      <c r="AJ23" s="14">
        <f t="shared" si="16"/>
        <v>119.43333333333334</v>
      </c>
      <c r="AK23" s="12">
        <v>122.3</v>
      </c>
      <c r="AL23" s="14">
        <f t="shared" si="17"/>
        <v>121.43333333333334</v>
      </c>
      <c r="AM23" s="11" t="s">
        <v>32</v>
      </c>
      <c r="AN23" s="11" t="e">
        <v>#VALUE!</v>
      </c>
      <c r="AO23" s="14">
        <v>116.10000000000001</v>
      </c>
      <c r="AP23" s="12">
        <v>116.4</v>
      </c>
      <c r="AQ23" s="14">
        <f t="shared" si="18"/>
        <v>115.86666666666667</v>
      </c>
      <c r="AR23" s="12">
        <v>117.5</v>
      </c>
      <c r="AS23" s="14">
        <f t="shared" si="19"/>
        <v>116.7</v>
      </c>
      <c r="AT23" s="12">
        <v>115.3</v>
      </c>
      <c r="AU23" s="14">
        <f t="shared" si="20"/>
        <v>114.60000000000001</v>
      </c>
      <c r="AV23" s="12">
        <v>112.6</v>
      </c>
      <c r="AW23" s="14">
        <f t="shared" si="21"/>
        <v>112.86666666666667</v>
      </c>
      <c r="AX23" s="12">
        <v>113</v>
      </c>
      <c r="AY23" s="14">
        <f t="shared" si="22"/>
        <v>112.60000000000001</v>
      </c>
      <c r="AZ23" s="12">
        <v>116.9</v>
      </c>
      <c r="BA23" s="14">
        <f t="shared" si="23"/>
        <v>116.56666666666668</v>
      </c>
      <c r="BB23" s="12">
        <v>109.3</v>
      </c>
      <c r="BC23" s="14">
        <f t="shared" si="24"/>
        <v>109.26666666666667</v>
      </c>
      <c r="BD23" s="12">
        <v>114</v>
      </c>
      <c r="BE23" s="14">
        <f t="shared" si="25"/>
        <v>113.73333333333333</v>
      </c>
      <c r="BF23" s="12">
        <v>121</v>
      </c>
      <c r="BG23" s="14">
        <f t="shared" si="26"/>
        <v>120.86666666666667</v>
      </c>
    </row>
    <row r="24" spans="1:59" x14ac:dyDescent="0.3">
      <c r="A24" s="11" t="s">
        <v>30</v>
      </c>
      <c r="B24" s="12">
        <v>2014</v>
      </c>
      <c r="C24" s="11" t="s">
        <v>53</v>
      </c>
      <c r="D24" s="11">
        <f t="shared" si="0"/>
        <v>11</v>
      </c>
      <c r="E24" s="12">
        <v>122.7</v>
      </c>
      <c r="F24" s="14">
        <f t="shared" si="1"/>
        <v>122.53333333333332</v>
      </c>
      <c r="G24" s="12">
        <v>122.6</v>
      </c>
      <c r="H24" s="14">
        <f t="shared" si="2"/>
        <v>122.5</v>
      </c>
      <c r="I24" s="12">
        <v>119.9</v>
      </c>
      <c r="J24" s="14">
        <f t="shared" si="3"/>
        <v>118.66666666666667</v>
      </c>
      <c r="K24" s="12">
        <v>124</v>
      </c>
      <c r="L24" s="14">
        <f t="shared" si="4"/>
        <v>123.3</v>
      </c>
      <c r="M24" s="12">
        <v>110.5</v>
      </c>
      <c r="N24" s="14">
        <f t="shared" si="5"/>
        <v>110.46666666666665</v>
      </c>
      <c r="O24" s="12">
        <v>128.80000000000001</v>
      </c>
      <c r="P24" s="14">
        <f t="shared" si="6"/>
        <v>129.16666666666669</v>
      </c>
      <c r="Q24" s="12">
        <v>152</v>
      </c>
      <c r="R24" s="14">
        <f t="shared" si="7"/>
        <v>155.36666666666667</v>
      </c>
      <c r="S24" s="12">
        <v>116.2</v>
      </c>
      <c r="T24" s="14">
        <f t="shared" si="8"/>
        <v>115.56666666666666</v>
      </c>
      <c r="U24" s="12">
        <v>103.3</v>
      </c>
      <c r="V24" s="14">
        <f t="shared" si="9"/>
        <v>104</v>
      </c>
      <c r="W24" s="12">
        <v>115.8</v>
      </c>
      <c r="X24" s="14">
        <f t="shared" si="10"/>
        <v>115.33333333333333</v>
      </c>
      <c r="Y24" s="12">
        <v>116.8</v>
      </c>
      <c r="Z24" s="14">
        <f t="shared" si="11"/>
        <v>116.7</v>
      </c>
      <c r="AA24" s="12">
        <v>124.5</v>
      </c>
      <c r="AB24" s="14">
        <f t="shared" si="12"/>
        <v>123.43333333333334</v>
      </c>
      <c r="AC24" s="12">
        <v>124.9</v>
      </c>
      <c r="AD24" s="14">
        <f t="shared" si="13"/>
        <v>125.09999999999998</v>
      </c>
      <c r="AE24" s="12">
        <v>120.8</v>
      </c>
      <c r="AF24" s="14">
        <f t="shared" si="14"/>
        <v>120.10000000000001</v>
      </c>
      <c r="AG24" s="12">
        <v>123.3</v>
      </c>
      <c r="AH24" s="14">
        <f t="shared" si="15"/>
        <v>122.56666666666666</v>
      </c>
      <c r="AI24" s="12">
        <v>120.5</v>
      </c>
      <c r="AJ24" s="14">
        <f t="shared" si="16"/>
        <v>120</v>
      </c>
      <c r="AK24" s="12">
        <v>122.9</v>
      </c>
      <c r="AL24" s="14">
        <f t="shared" si="17"/>
        <v>122.16666666666667</v>
      </c>
      <c r="AM24" s="11" t="s">
        <v>32</v>
      </c>
      <c r="AN24" s="11" t="e">
        <v>#VALUE!</v>
      </c>
      <c r="AO24" s="14">
        <v>116.63333333333333</v>
      </c>
      <c r="AP24" s="12">
        <v>117.3</v>
      </c>
      <c r="AQ24" s="14">
        <f t="shared" si="18"/>
        <v>116.5</v>
      </c>
      <c r="AR24" s="12">
        <v>118.1</v>
      </c>
      <c r="AS24" s="14">
        <f t="shared" si="19"/>
        <v>117.43333333333332</v>
      </c>
      <c r="AT24" s="12">
        <v>115.9</v>
      </c>
      <c r="AU24" s="14">
        <f t="shared" si="20"/>
        <v>115.23333333333335</v>
      </c>
      <c r="AV24" s="12">
        <v>112</v>
      </c>
      <c r="AW24" s="14">
        <f t="shared" si="21"/>
        <v>112.46666666666665</v>
      </c>
      <c r="AX24" s="12">
        <v>113.3</v>
      </c>
      <c r="AY24" s="14">
        <f t="shared" si="22"/>
        <v>112.96666666666665</v>
      </c>
      <c r="AZ24" s="12">
        <v>117.2</v>
      </c>
      <c r="BA24" s="14">
        <f t="shared" si="23"/>
        <v>116.89999999999999</v>
      </c>
      <c r="BB24" s="12">
        <v>108.8</v>
      </c>
      <c r="BC24" s="14">
        <f t="shared" si="24"/>
        <v>109.06666666666666</v>
      </c>
      <c r="BD24" s="12">
        <v>114.1</v>
      </c>
      <c r="BE24" s="14">
        <f t="shared" si="25"/>
        <v>113.93333333333332</v>
      </c>
      <c r="BF24" s="12">
        <v>121.1</v>
      </c>
      <c r="BG24" s="14">
        <f t="shared" si="26"/>
        <v>121</v>
      </c>
    </row>
    <row r="25" spans="1:59" x14ac:dyDescent="0.3">
      <c r="A25" s="11" t="s">
        <v>30</v>
      </c>
      <c r="B25" s="12">
        <v>2014</v>
      </c>
      <c r="C25" s="11" t="s">
        <v>55</v>
      </c>
      <c r="D25" s="11">
        <f t="shared" si="0"/>
        <v>12</v>
      </c>
      <c r="E25" s="12">
        <v>122.4</v>
      </c>
      <c r="F25" s="14">
        <f t="shared" si="1"/>
        <v>122.56666666666668</v>
      </c>
      <c r="G25" s="12">
        <v>122.4</v>
      </c>
      <c r="H25" s="14">
        <f t="shared" si="2"/>
        <v>122.5</v>
      </c>
      <c r="I25" s="12">
        <v>121.8</v>
      </c>
      <c r="J25" s="14">
        <f t="shared" si="3"/>
        <v>120</v>
      </c>
      <c r="K25" s="12">
        <v>124.2</v>
      </c>
      <c r="L25" s="14">
        <f t="shared" si="4"/>
        <v>123.8</v>
      </c>
      <c r="M25" s="12">
        <v>110.2</v>
      </c>
      <c r="N25" s="14">
        <f t="shared" si="5"/>
        <v>110.39999999999999</v>
      </c>
      <c r="O25" s="12">
        <v>128.6</v>
      </c>
      <c r="P25" s="14">
        <f t="shared" si="6"/>
        <v>128.76666666666668</v>
      </c>
      <c r="Q25" s="12">
        <v>140.30000000000001</v>
      </c>
      <c r="R25" s="14">
        <f t="shared" si="7"/>
        <v>149.20000000000002</v>
      </c>
      <c r="S25" s="12">
        <v>116.3</v>
      </c>
      <c r="T25" s="14">
        <f t="shared" si="8"/>
        <v>116</v>
      </c>
      <c r="U25" s="12">
        <v>102</v>
      </c>
      <c r="V25" s="14">
        <f t="shared" si="9"/>
        <v>103.10000000000001</v>
      </c>
      <c r="W25" s="12">
        <v>116</v>
      </c>
      <c r="X25" s="14">
        <f t="shared" si="10"/>
        <v>115.7</v>
      </c>
      <c r="Y25" s="12">
        <v>117.3</v>
      </c>
      <c r="Z25" s="14">
        <f t="shared" si="11"/>
        <v>116.96666666666665</v>
      </c>
      <c r="AA25" s="12">
        <v>124.8</v>
      </c>
      <c r="AB25" s="14">
        <f t="shared" si="12"/>
        <v>124.16666666666667</v>
      </c>
      <c r="AC25" s="12">
        <v>123.3</v>
      </c>
      <c r="AD25" s="14">
        <f t="shared" si="13"/>
        <v>124.43333333333334</v>
      </c>
      <c r="AE25" s="12">
        <v>121.7</v>
      </c>
      <c r="AF25" s="14">
        <f t="shared" si="14"/>
        <v>120.83333333333333</v>
      </c>
      <c r="AG25" s="12">
        <v>123.8</v>
      </c>
      <c r="AH25" s="14">
        <f t="shared" si="15"/>
        <v>123.26666666666667</v>
      </c>
      <c r="AI25" s="12">
        <v>120.6</v>
      </c>
      <c r="AJ25" s="14">
        <f t="shared" si="16"/>
        <v>120.46666666666665</v>
      </c>
      <c r="AK25" s="12">
        <v>123.3</v>
      </c>
      <c r="AL25" s="14">
        <f t="shared" si="17"/>
        <v>122.83333333333333</v>
      </c>
      <c r="AM25" s="11" t="s">
        <v>32</v>
      </c>
      <c r="AN25" s="11" t="e">
        <v>#VALUE!</v>
      </c>
      <c r="AO25" s="14">
        <v>116.76666666666667</v>
      </c>
      <c r="AP25" s="12">
        <v>117.4</v>
      </c>
      <c r="AQ25" s="14">
        <f t="shared" si="18"/>
        <v>117.03333333333335</v>
      </c>
      <c r="AR25" s="12">
        <v>118.2</v>
      </c>
      <c r="AS25" s="14">
        <f t="shared" si="19"/>
        <v>117.93333333333334</v>
      </c>
      <c r="AT25" s="12">
        <v>116.2</v>
      </c>
      <c r="AU25" s="14">
        <f t="shared" si="20"/>
        <v>115.8</v>
      </c>
      <c r="AV25" s="12">
        <v>111.5</v>
      </c>
      <c r="AW25" s="14">
        <f t="shared" si="21"/>
        <v>112.03333333333335</v>
      </c>
      <c r="AX25" s="12">
        <v>113.3</v>
      </c>
      <c r="AY25" s="14">
        <f t="shared" si="22"/>
        <v>113.2</v>
      </c>
      <c r="AZ25" s="12">
        <v>117.7</v>
      </c>
      <c r="BA25" s="14">
        <f t="shared" si="23"/>
        <v>117.26666666666667</v>
      </c>
      <c r="BB25" s="12">
        <v>109.4</v>
      </c>
      <c r="BC25" s="14">
        <f t="shared" si="24"/>
        <v>109.16666666666667</v>
      </c>
      <c r="BD25" s="12">
        <v>114.2</v>
      </c>
      <c r="BE25" s="14">
        <f t="shared" si="25"/>
        <v>114.10000000000001</v>
      </c>
      <c r="BF25" s="12">
        <v>120.3</v>
      </c>
      <c r="BG25" s="14">
        <f t="shared" si="26"/>
        <v>120.8</v>
      </c>
    </row>
    <row r="26" spans="1:59" x14ac:dyDescent="0.3">
      <c r="A26" s="11" t="s">
        <v>30</v>
      </c>
      <c r="B26" s="12">
        <v>2015</v>
      </c>
      <c r="C26" s="11" t="s">
        <v>31</v>
      </c>
      <c r="D26" s="11">
        <f t="shared" si="0"/>
        <v>1</v>
      </c>
      <c r="E26" s="12">
        <v>123.1</v>
      </c>
      <c r="F26" s="14">
        <f t="shared" si="1"/>
        <v>122.73333333333335</v>
      </c>
      <c r="G26" s="12">
        <v>123.1</v>
      </c>
      <c r="H26" s="14">
        <f t="shared" si="2"/>
        <v>122.7</v>
      </c>
      <c r="I26" s="12">
        <v>122.1</v>
      </c>
      <c r="J26" s="14">
        <f t="shared" si="3"/>
        <v>121.26666666666665</v>
      </c>
      <c r="K26" s="12">
        <v>124.9</v>
      </c>
      <c r="L26" s="14">
        <f t="shared" si="4"/>
        <v>124.36666666666667</v>
      </c>
      <c r="M26" s="12">
        <v>111</v>
      </c>
      <c r="N26" s="14">
        <f t="shared" si="5"/>
        <v>110.56666666666666</v>
      </c>
      <c r="O26" s="12">
        <v>130.4</v>
      </c>
      <c r="P26" s="14">
        <f t="shared" si="6"/>
        <v>129.26666666666665</v>
      </c>
      <c r="Q26" s="12">
        <v>132.30000000000001</v>
      </c>
      <c r="R26" s="14">
        <f t="shared" si="7"/>
        <v>141.53333333333333</v>
      </c>
      <c r="S26" s="12">
        <v>117.2</v>
      </c>
      <c r="T26" s="14">
        <f t="shared" si="8"/>
        <v>116.56666666666666</v>
      </c>
      <c r="U26" s="12">
        <v>100.5</v>
      </c>
      <c r="V26" s="14">
        <f t="shared" si="9"/>
        <v>101.93333333333334</v>
      </c>
      <c r="W26" s="12">
        <v>117.2</v>
      </c>
      <c r="X26" s="14">
        <f t="shared" si="10"/>
        <v>116.33333333333333</v>
      </c>
      <c r="Y26" s="12">
        <v>117.9</v>
      </c>
      <c r="Z26" s="14">
        <f t="shared" si="11"/>
        <v>117.33333333333333</v>
      </c>
      <c r="AA26" s="12">
        <v>125.6</v>
      </c>
      <c r="AB26" s="14">
        <f t="shared" si="12"/>
        <v>124.96666666666665</v>
      </c>
      <c r="AC26" s="12">
        <v>122.8</v>
      </c>
      <c r="AD26" s="14">
        <f t="shared" si="13"/>
        <v>123.66666666666667</v>
      </c>
      <c r="AE26" s="12">
        <v>122.7</v>
      </c>
      <c r="AF26" s="14">
        <f t="shared" si="14"/>
        <v>121.73333333333333</v>
      </c>
      <c r="AG26" s="12">
        <v>124.4</v>
      </c>
      <c r="AH26" s="14">
        <f t="shared" si="15"/>
        <v>123.83333333333333</v>
      </c>
      <c r="AI26" s="12">
        <v>121.6</v>
      </c>
      <c r="AJ26" s="14">
        <f t="shared" si="16"/>
        <v>120.89999999999999</v>
      </c>
      <c r="AK26" s="12">
        <v>124</v>
      </c>
      <c r="AL26" s="14">
        <f t="shared" si="17"/>
        <v>123.39999999999999</v>
      </c>
      <c r="AM26" s="11" t="s">
        <v>32</v>
      </c>
      <c r="AN26" s="11" t="e">
        <v>#VALUE!</v>
      </c>
      <c r="AO26" s="14">
        <v>116.96666666666665</v>
      </c>
      <c r="AP26" s="12">
        <v>118.4</v>
      </c>
      <c r="AQ26" s="14">
        <f t="shared" si="18"/>
        <v>117.7</v>
      </c>
      <c r="AR26" s="12">
        <v>118.9</v>
      </c>
      <c r="AS26" s="14">
        <f t="shared" si="19"/>
        <v>118.40000000000002</v>
      </c>
      <c r="AT26" s="12">
        <v>116.6</v>
      </c>
      <c r="AU26" s="14">
        <f t="shared" si="20"/>
        <v>116.23333333333335</v>
      </c>
      <c r="AV26" s="12">
        <v>111</v>
      </c>
      <c r="AW26" s="14">
        <f t="shared" si="21"/>
        <v>111.5</v>
      </c>
      <c r="AX26" s="12">
        <v>114</v>
      </c>
      <c r="AY26" s="14">
        <f t="shared" si="22"/>
        <v>113.53333333333335</v>
      </c>
      <c r="AZ26" s="12">
        <v>118.2</v>
      </c>
      <c r="BA26" s="14">
        <f t="shared" si="23"/>
        <v>117.7</v>
      </c>
      <c r="BB26" s="12">
        <v>110.2</v>
      </c>
      <c r="BC26" s="14">
        <f t="shared" si="24"/>
        <v>109.46666666666665</v>
      </c>
      <c r="BD26" s="12">
        <v>114.5</v>
      </c>
      <c r="BE26" s="14">
        <f t="shared" si="25"/>
        <v>114.26666666666667</v>
      </c>
      <c r="BF26" s="12">
        <v>120.3</v>
      </c>
      <c r="BG26" s="14">
        <f t="shared" si="26"/>
        <v>120.56666666666666</v>
      </c>
    </row>
    <row r="27" spans="1:59" x14ac:dyDescent="0.3">
      <c r="A27" s="11" t="s">
        <v>30</v>
      </c>
      <c r="B27" s="12">
        <v>2015</v>
      </c>
      <c r="C27" s="11" t="s">
        <v>36</v>
      </c>
      <c r="D27" s="11">
        <f t="shared" si="0"/>
        <v>2</v>
      </c>
      <c r="E27" s="12">
        <v>123.4</v>
      </c>
      <c r="F27" s="14">
        <f t="shared" si="1"/>
        <v>122.96666666666665</v>
      </c>
      <c r="G27" s="12">
        <v>124.4</v>
      </c>
      <c r="H27" s="14">
        <f t="shared" si="2"/>
        <v>123.3</v>
      </c>
      <c r="I27" s="12">
        <v>122.1</v>
      </c>
      <c r="J27" s="14">
        <f t="shared" si="3"/>
        <v>122</v>
      </c>
      <c r="K27" s="12">
        <v>125.8</v>
      </c>
      <c r="L27" s="14">
        <f t="shared" si="4"/>
        <v>124.96666666666668</v>
      </c>
      <c r="M27" s="12">
        <v>111.5</v>
      </c>
      <c r="N27" s="14">
        <f t="shared" si="5"/>
        <v>110.89999999999999</v>
      </c>
      <c r="O27" s="12">
        <v>129.4</v>
      </c>
      <c r="P27" s="14">
        <f t="shared" si="6"/>
        <v>129.46666666666667</v>
      </c>
      <c r="Q27" s="12">
        <v>128.19999999999999</v>
      </c>
      <c r="R27" s="14">
        <f t="shared" si="7"/>
        <v>133.6</v>
      </c>
      <c r="S27" s="12">
        <v>118.8</v>
      </c>
      <c r="T27" s="14">
        <f t="shared" si="8"/>
        <v>117.43333333333334</v>
      </c>
      <c r="U27" s="12">
        <v>100</v>
      </c>
      <c r="V27" s="14">
        <f t="shared" si="9"/>
        <v>100.83333333333333</v>
      </c>
      <c r="W27" s="12">
        <v>118.6</v>
      </c>
      <c r="X27" s="14">
        <f t="shared" si="10"/>
        <v>117.26666666666665</v>
      </c>
      <c r="Y27" s="12">
        <v>118.8</v>
      </c>
      <c r="Z27" s="14">
        <f t="shared" si="11"/>
        <v>118</v>
      </c>
      <c r="AA27" s="12">
        <v>126.8</v>
      </c>
      <c r="AB27" s="14">
        <f t="shared" si="12"/>
        <v>125.73333333333333</v>
      </c>
      <c r="AC27" s="12">
        <v>122.8</v>
      </c>
      <c r="AD27" s="14">
        <f t="shared" si="13"/>
        <v>122.96666666666665</v>
      </c>
      <c r="AE27" s="12">
        <v>124.2</v>
      </c>
      <c r="AF27" s="14">
        <f t="shared" si="14"/>
        <v>122.86666666666667</v>
      </c>
      <c r="AG27" s="12">
        <v>125.4</v>
      </c>
      <c r="AH27" s="14">
        <f t="shared" si="15"/>
        <v>124.53333333333335</v>
      </c>
      <c r="AI27" s="12">
        <v>122.7</v>
      </c>
      <c r="AJ27" s="14">
        <f t="shared" si="16"/>
        <v>121.63333333333333</v>
      </c>
      <c r="AK27" s="12">
        <v>125</v>
      </c>
      <c r="AL27" s="14">
        <f t="shared" si="17"/>
        <v>124.10000000000001</v>
      </c>
      <c r="AM27" s="11" t="s">
        <v>32</v>
      </c>
      <c r="AN27" s="11" t="e">
        <v>#VALUE!</v>
      </c>
      <c r="AO27" s="14">
        <v>117.3</v>
      </c>
      <c r="AP27" s="12">
        <v>120</v>
      </c>
      <c r="AQ27" s="14">
        <f t="shared" si="18"/>
        <v>118.60000000000001</v>
      </c>
      <c r="AR27" s="12">
        <v>119.6</v>
      </c>
      <c r="AS27" s="14">
        <f t="shared" si="19"/>
        <v>118.90000000000002</v>
      </c>
      <c r="AT27" s="12">
        <v>117.7</v>
      </c>
      <c r="AU27" s="14">
        <f t="shared" si="20"/>
        <v>116.83333333333333</v>
      </c>
      <c r="AV27" s="12">
        <v>110.9</v>
      </c>
      <c r="AW27" s="14">
        <f t="shared" si="21"/>
        <v>111.13333333333333</v>
      </c>
      <c r="AX27" s="12">
        <v>114.8</v>
      </c>
      <c r="AY27" s="14">
        <f t="shared" si="22"/>
        <v>114.03333333333335</v>
      </c>
      <c r="AZ27" s="12">
        <v>118.7</v>
      </c>
      <c r="BA27" s="14">
        <f t="shared" si="23"/>
        <v>118.2</v>
      </c>
      <c r="BB27" s="12">
        <v>110.8</v>
      </c>
      <c r="BC27" s="14">
        <f t="shared" si="24"/>
        <v>110.13333333333334</v>
      </c>
      <c r="BD27" s="12">
        <v>115</v>
      </c>
      <c r="BE27" s="14">
        <f t="shared" si="25"/>
        <v>114.56666666666666</v>
      </c>
      <c r="BF27" s="12">
        <v>120.6</v>
      </c>
      <c r="BG27" s="14">
        <f t="shared" si="26"/>
        <v>120.39999999999999</v>
      </c>
    </row>
    <row r="28" spans="1:59" x14ac:dyDescent="0.3">
      <c r="A28" s="11" t="s">
        <v>30</v>
      </c>
      <c r="B28" s="12">
        <v>2015</v>
      </c>
      <c r="C28" s="11" t="s">
        <v>38</v>
      </c>
      <c r="D28" s="11">
        <f t="shared" si="0"/>
        <v>3</v>
      </c>
      <c r="E28" s="12">
        <v>123.3</v>
      </c>
      <c r="F28" s="14">
        <f t="shared" si="1"/>
        <v>123.26666666666667</v>
      </c>
      <c r="G28" s="12">
        <v>124.7</v>
      </c>
      <c r="H28" s="14">
        <f t="shared" si="2"/>
        <v>124.06666666666666</v>
      </c>
      <c r="I28" s="12">
        <v>118.9</v>
      </c>
      <c r="J28" s="14">
        <f t="shared" si="3"/>
        <v>121.03333333333335</v>
      </c>
      <c r="K28" s="12">
        <v>126</v>
      </c>
      <c r="L28" s="14">
        <f t="shared" si="4"/>
        <v>125.56666666666666</v>
      </c>
      <c r="M28" s="12">
        <v>111.8</v>
      </c>
      <c r="N28" s="14">
        <f t="shared" si="5"/>
        <v>111.43333333333334</v>
      </c>
      <c r="O28" s="12">
        <v>130.9</v>
      </c>
      <c r="P28" s="14">
        <f t="shared" si="6"/>
        <v>130.23333333333335</v>
      </c>
      <c r="Q28" s="12">
        <v>128</v>
      </c>
      <c r="R28" s="14">
        <f t="shared" si="7"/>
        <v>129.5</v>
      </c>
      <c r="S28" s="12">
        <v>119.9</v>
      </c>
      <c r="T28" s="14">
        <f t="shared" si="8"/>
        <v>118.63333333333333</v>
      </c>
      <c r="U28" s="12">
        <v>98.9</v>
      </c>
      <c r="V28" s="14">
        <f t="shared" si="9"/>
        <v>99.8</v>
      </c>
      <c r="W28" s="12">
        <v>119.4</v>
      </c>
      <c r="X28" s="14">
        <f t="shared" si="10"/>
        <v>118.40000000000002</v>
      </c>
      <c r="Y28" s="12">
        <v>118.9</v>
      </c>
      <c r="Z28" s="14">
        <f t="shared" si="11"/>
        <v>118.53333333333335</v>
      </c>
      <c r="AA28" s="12">
        <v>127.7</v>
      </c>
      <c r="AB28" s="14">
        <f t="shared" si="12"/>
        <v>126.69999999999999</v>
      </c>
      <c r="AC28" s="12">
        <v>123.1</v>
      </c>
      <c r="AD28" s="14">
        <f t="shared" si="13"/>
        <v>122.89999999999999</v>
      </c>
      <c r="AE28" s="12">
        <v>124.7</v>
      </c>
      <c r="AF28" s="14">
        <f t="shared" si="14"/>
        <v>123.86666666666667</v>
      </c>
      <c r="AG28" s="12">
        <v>126</v>
      </c>
      <c r="AH28" s="14">
        <f t="shared" si="15"/>
        <v>125.26666666666667</v>
      </c>
      <c r="AI28" s="12">
        <v>122.9</v>
      </c>
      <c r="AJ28" s="14">
        <f t="shared" si="16"/>
        <v>122.40000000000002</v>
      </c>
      <c r="AK28" s="12">
        <v>125.5</v>
      </c>
      <c r="AL28" s="14">
        <f t="shared" si="17"/>
        <v>124.83333333333333</v>
      </c>
      <c r="AM28" s="11" t="s">
        <v>32</v>
      </c>
      <c r="AN28" s="11" t="e">
        <v>#VALUE!</v>
      </c>
      <c r="AO28" s="14">
        <v>118</v>
      </c>
      <c r="AP28" s="12">
        <v>120.6</v>
      </c>
      <c r="AQ28" s="14">
        <f t="shared" si="18"/>
        <v>119.66666666666667</v>
      </c>
      <c r="AR28" s="12">
        <v>120.2</v>
      </c>
      <c r="AS28" s="14">
        <f t="shared" si="19"/>
        <v>119.56666666666666</v>
      </c>
      <c r="AT28" s="12">
        <v>118.2</v>
      </c>
      <c r="AU28" s="14">
        <f t="shared" si="20"/>
        <v>117.5</v>
      </c>
      <c r="AV28" s="12">
        <v>111.6</v>
      </c>
      <c r="AW28" s="14">
        <f t="shared" si="21"/>
        <v>111.16666666666667</v>
      </c>
      <c r="AX28" s="12">
        <v>115.5</v>
      </c>
      <c r="AY28" s="14">
        <f t="shared" si="22"/>
        <v>114.76666666666667</v>
      </c>
      <c r="AZ28" s="12">
        <v>119.4</v>
      </c>
      <c r="BA28" s="14">
        <f t="shared" si="23"/>
        <v>118.76666666666667</v>
      </c>
      <c r="BB28" s="12">
        <v>110.8</v>
      </c>
      <c r="BC28" s="14">
        <f t="shared" si="24"/>
        <v>110.60000000000001</v>
      </c>
      <c r="BD28" s="12">
        <v>115.5</v>
      </c>
      <c r="BE28" s="14">
        <f t="shared" si="25"/>
        <v>115</v>
      </c>
      <c r="BF28" s="12">
        <v>121.1</v>
      </c>
      <c r="BG28" s="14">
        <f t="shared" si="26"/>
        <v>120.66666666666667</v>
      </c>
    </row>
    <row r="29" spans="1:59" x14ac:dyDescent="0.3">
      <c r="A29" s="11" t="s">
        <v>30</v>
      </c>
      <c r="B29" s="12">
        <v>2015</v>
      </c>
      <c r="C29" s="11" t="s">
        <v>39</v>
      </c>
      <c r="D29" s="11">
        <f t="shared" si="0"/>
        <v>4</v>
      </c>
      <c r="E29" s="12">
        <v>123.3</v>
      </c>
      <c r="F29" s="14">
        <f t="shared" si="1"/>
        <v>123.33333333333333</v>
      </c>
      <c r="G29" s="12">
        <v>125.5</v>
      </c>
      <c r="H29" s="14">
        <f t="shared" si="2"/>
        <v>124.86666666666667</v>
      </c>
      <c r="I29" s="12">
        <v>117.2</v>
      </c>
      <c r="J29" s="14">
        <f t="shared" si="3"/>
        <v>119.39999999999999</v>
      </c>
      <c r="K29" s="12">
        <v>126.8</v>
      </c>
      <c r="L29" s="14">
        <f t="shared" si="4"/>
        <v>126.2</v>
      </c>
      <c r="M29" s="12">
        <v>111.9</v>
      </c>
      <c r="N29" s="14">
        <f t="shared" si="5"/>
        <v>111.73333333333335</v>
      </c>
      <c r="O29" s="12">
        <v>134.19999999999999</v>
      </c>
      <c r="P29" s="14">
        <f t="shared" si="6"/>
        <v>131.5</v>
      </c>
      <c r="Q29" s="12">
        <v>127.5</v>
      </c>
      <c r="R29" s="14">
        <f t="shared" si="7"/>
        <v>127.89999999999999</v>
      </c>
      <c r="S29" s="12">
        <v>121.5</v>
      </c>
      <c r="T29" s="14">
        <f t="shared" si="8"/>
        <v>120.06666666666666</v>
      </c>
      <c r="U29" s="12">
        <v>97.8</v>
      </c>
      <c r="V29" s="14">
        <f t="shared" si="9"/>
        <v>98.899999999999991</v>
      </c>
      <c r="W29" s="12">
        <v>119.8</v>
      </c>
      <c r="X29" s="14">
        <f t="shared" si="10"/>
        <v>119.26666666666667</v>
      </c>
      <c r="Y29" s="12">
        <v>119.4</v>
      </c>
      <c r="Z29" s="14">
        <f t="shared" si="11"/>
        <v>119.03333333333335</v>
      </c>
      <c r="AA29" s="12">
        <v>128.69999999999999</v>
      </c>
      <c r="AB29" s="14">
        <f t="shared" si="12"/>
        <v>127.73333333333333</v>
      </c>
      <c r="AC29" s="12">
        <v>123.6</v>
      </c>
      <c r="AD29" s="14">
        <f t="shared" si="13"/>
        <v>123.16666666666667</v>
      </c>
      <c r="AE29" s="12">
        <v>125.7</v>
      </c>
      <c r="AF29" s="14">
        <f t="shared" si="14"/>
        <v>124.86666666666667</v>
      </c>
      <c r="AG29" s="12">
        <v>126.4</v>
      </c>
      <c r="AH29" s="14">
        <f t="shared" si="15"/>
        <v>125.93333333333334</v>
      </c>
      <c r="AI29" s="12">
        <v>123.3</v>
      </c>
      <c r="AJ29" s="14">
        <f t="shared" si="16"/>
        <v>122.96666666666668</v>
      </c>
      <c r="AK29" s="12">
        <v>126</v>
      </c>
      <c r="AL29" s="14">
        <f t="shared" si="17"/>
        <v>125.5</v>
      </c>
      <c r="AM29" s="11" t="s">
        <v>32</v>
      </c>
      <c r="AN29" s="11" t="e">
        <v>#VALUE!</v>
      </c>
      <c r="AO29" s="14">
        <v>118.63333333333333</v>
      </c>
      <c r="AP29" s="12">
        <v>121.2</v>
      </c>
      <c r="AQ29" s="14">
        <f t="shared" si="18"/>
        <v>120.60000000000001</v>
      </c>
      <c r="AR29" s="12">
        <v>120.9</v>
      </c>
      <c r="AS29" s="14">
        <f t="shared" si="19"/>
        <v>120.23333333333335</v>
      </c>
      <c r="AT29" s="12">
        <v>118.6</v>
      </c>
      <c r="AU29" s="14">
        <f t="shared" si="20"/>
        <v>118.16666666666667</v>
      </c>
      <c r="AV29" s="12">
        <v>111.9</v>
      </c>
      <c r="AW29" s="14">
        <f t="shared" si="21"/>
        <v>111.46666666666665</v>
      </c>
      <c r="AX29" s="12">
        <v>116.2</v>
      </c>
      <c r="AY29" s="14">
        <f t="shared" si="22"/>
        <v>115.5</v>
      </c>
      <c r="AZ29" s="12">
        <v>119.9</v>
      </c>
      <c r="BA29" s="14">
        <f t="shared" si="23"/>
        <v>119.33333333333333</v>
      </c>
      <c r="BB29" s="12">
        <v>111.6</v>
      </c>
      <c r="BC29" s="14">
        <f t="shared" si="24"/>
        <v>111.06666666666666</v>
      </c>
      <c r="BD29" s="12">
        <v>116</v>
      </c>
      <c r="BE29" s="14">
        <f t="shared" si="25"/>
        <v>115.5</v>
      </c>
      <c r="BF29" s="12">
        <v>121.5</v>
      </c>
      <c r="BG29" s="14">
        <f t="shared" si="26"/>
        <v>121.06666666666666</v>
      </c>
    </row>
    <row r="30" spans="1:59" x14ac:dyDescent="0.3">
      <c r="A30" s="11" t="s">
        <v>30</v>
      </c>
      <c r="B30" s="12">
        <v>2015</v>
      </c>
      <c r="C30" s="11" t="s">
        <v>41</v>
      </c>
      <c r="D30" s="11">
        <f t="shared" si="0"/>
        <v>5</v>
      </c>
      <c r="E30" s="12">
        <v>123.5</v>
      </c>
      <c r="F30" s="14">
        <f t="shared" si="1"/>
        <v>123.36666666666667</v>
      </c>
      <c r="G30" s="12">
        <v>127.1</v>
      </c>
      <c r="H30" s="14">
        <f t="shared" si="2"/>
        <v>125.76666666666665</v>
      </c>
      <c r="I30" s="12">
        <v>117.3</v>
      </c>
      <c r="J30" s="14">
        <f t="shared" si="3"/>
        <v>117.80000000000001</v>
      </c>
      <c r="K30" s="12">
        <v>127.7</v>
      </c>
      <c r="L30" s="14">
        <f t="shared" si="4"/>
        <v>126.83333333333333</v>
      </c>
      <c r="M30" s="12">
        <v>112.5</v>
      </c>
      <c r="N30" s="14">
        <f t="shared" si="5"/>
        <v>112.06666666666666</v>
      </c>
      <c r="O30" s="12">
        <v>134.1</v>
      </c>
      <c r="P30" s="14">
        <f t="shared" si="6"/>
        <v>133.06666666666669</v>
      </c>
      <c r="Q30" s="12">
        <v>128.5</v>
      </c>
      <c r="R30" s="14">
        <f t="shared" si="7"/>
        <v>128</v>
      </c>
      <c r="S30" s="12">
        <v>124.3</v>
      </c>
      <c r="T30" s="14">
        <f t="shared" si="8"/>
        <v>121.89999999999999</v>
      </c>
      <c r="U30" s="12">
        <v>97.6</v>
      </c>
      <c r="V30" s="14">
        <f t="shared" si="9"/>
        <v>98.09999999999998</v>
      </c>
      <c r="W30" s="12">
        <v>120.7</v>
      </c>
      <c r="X30" s="14">
        <f t="shared" si="10"/>
        <v>119.96666666666665</v>
      </c>
      <c r="Y30" s="12">
        <v>120.2</v>
      </c>
      <c r="Z30" s="14">
        <f t="shared" si="11"/>
        <v>119.5</v>
      </c>
      <c r="AA30" s="12">
        <v>129.80000000000001</v>
      </c>
      <c r="AB30" s="14">
        <f t="shared" si="12"/>
        <v>128.73333333333332</v>
      </c>
      <c r="AC30" s="12">
        <v>124.4</v>
      </c>
      <c r="AD30" s="14">
        <f t="shared" si="13"/>
        <v>123.7</v>
      </c>
      <c r="AE30" s="12">
        <v>126.7</v>
      </c>
      <c r="AF30" s="14">
        <f t="shared" si="14"/>
        <v>125.7</v>
      </c>
      <c r="AG30" s="12">
        <v>127.3</v>
      </c>
      <c r="AH30" s="14">
        <f t="shared" si="15"/>
        <v>126.56666666666666</v>
      </c>
      <c r="AI30" s="12">
        <v>124.1</v>
      </c>
      <c r="AJ30" s="14">
        <f t="shared" si="16"/>
        <v>123.43333333333332</v>
      </c>
      <c r="AK30" s="12">
        <v>126.8</v>
      </c>
      <c r="AL30" s="14">
        <f t="shared" si="17"/>
        <v>126.10000000000001</v>
      </c>
      <c r="AM30" s="11" t="s">
        <v>32</v>
      </c>
      <c r="AN30" s="11" t="e">
        <v>#VALUE!</v>
      </c>
      <c r="AO30" s="14">
        <v>119.13333333333333</v>
      </c>
      <c r="AP30" s="12">
        <v>121.9</v>
      </c>
      <c r="AQ30" s="14">
        <f t="shared" si="18"/>
        <v>121.23333333333335</v>
      </c>
      <c r="AR30" s="12">
        <v>121.5</v>
      </c>
      <c r="AS30" s="14">
        <f t="shared" si="19"/>
        <v>120.86666666666667</v>
      </c>
      <c r="AT30" s="12">
        <v>119.4</v>
      </c>
      <c r="AU30" s="14">
        <f t="shared" si="20"/>
        <v>118.73333333333335</v>
      </c>
      <c r="AV30" s="12">
        <v>113.3</v>
      </c>
      <c r="AW30" s="14">
        <f t="shared" si="21"/>
        <v>112.26666666666667</v>
      </c>
      <c r="AX30" s="12">
        <v>116.7</v>
      </c>
      <c r="AY30" s="14">
        <f t="shared" si="22"/>
        <v>116.13333333333333</v>
      </c>
      <c r="AZ30" s="12">
        <v>120.5</v>
      </c>
      <c r="BA30" s="14">
        <f t="shared" si="23"/>
        <v>119.93333333333334</v>
      </c>
      <c r="BB30" s="12">
        <v>112.3</v>
      </c>
      <c r="BC30" s="14">
        <f t="shared" si="24"/>
        <v>111.56666666666666</v>
      </c>
      <c r="BD30" s="12">
        <v>116.9</v>
      </c>
      <c r="BE30" s="14">
        <f t="shared" si="25"/>
        <v>116.13333333333333</v>
      </c>
      <c r="BF30" s="12">
        <v>122.4</v>
      </c>
      <c r="BG30" s="14">
        <f t="shared" si="26"/>
        <v>121.66666666666667</v>
      </c>
    </row>
    <row r="31" spans="1:59" x14ac:dyDescent="0.3">
      <c r="A31" s="11" t="s">
        <v>30</v>
      </c>
      <c r="B31" s="12">
        <v>2015</v>
      </c>
      <c r="C31" s="11" t="s">
        <v>42</v>
      </c>
      <c r="D31" s="11">
        <f t="shared" si="0"/>
        <v>6</v>
      </c>
      <c r="E31" s="12">
        <v>124.1</v>
      </c>
      <c r="F31" s="14">
        <f t="shared" si="1"/>
        <v>123.63333333333333</v>
      </c>
      <c r="G31" s="12">
        <v>130.4</v>
      </c>
      <c r="H31" s="14">
        <f t="shared" si="2"/>
        <v>127.66666666666667</v>
      </c>
      <c r="I31" s="12">
        <v>122.1</v>
      </c>
      <c r="J31" s="14">
        <f t="shared" si="3"/>
        <v>118.86666666666667</v>
      </c>
      <c r="K31" s="12">
        <v>128.69999999999999</v>
      </c>
      <c r="L31" s="14">
        <f t="shared" si="4"/>
        <v>127.73333333333333</v>
      </c>
      <c r="M31" s="12">
        <v>114.1</v>
      </c>
      <c r="N31" s="14">
        <f t="shared" si="5"/>
        <v>112.83333333333333</v>
      </c>
      <c r="O31" s="12">
        <v>133.19999999999999</v>
      </c>
      <c r="P31" s="14">
        <f t="shared" si="6"/>
        <v>133.83333333333331</v>
      </c>
      <c r="Q31" s="12">
        <v>135.19999999999999</v>
      </c>
      <c r="R31" s="14">
        <f t="shared" si="7"/>
        <v>130.4</v>
      </c>
      <c r="S31" s="12">
        <v>131.9</v>
      </c>
      <c r="T31" s="14">
        <f t="shared" si="8"/>
        <v>125.90000000000002</v>
      </c>
      <c r="U31" s="12">
        <v>96.3</v>
      </c>
      <c r="V31" s="14">
        <f t="shared" si="9"/>
        <v>97.233333333333334</v>
      </c>
      <c r="W31" s="12">
        <v>123</v>
      </c>
      <c r="X31" s="14">
        <f t="shared" si="10"/>
        <v>121.16666666666667</v>
      </c>
      <c r="Y31" s="12">
        <v>121.1</v>
      </c>
      <c r="Z31" s="14">
        <f t="shared" si="11"/>
        <v>120.23333333333335</v>
      </c>
      <c r="AA31" s="12">
        <v>131.19999999999999</v>
      </c>
      <c r="AB31" s="14">
        <f t="shared" si="12"/>
        <v>129.9</v>
      </c>
      <c r="AC31" s="12">
        <v>126.6</v>
      </c>
      <c r="AD31" s="14">
        <f t="shared" si="13"/>
        <v>124.86666666666667</v>
      </c>
      <c r="AE31" s="12">
        <v>128.19999999999999</v>
      </c>
      <c r="AF31" s="14">
        <f t="shared" si="14"/>
        <v>126.86666666666667</v>
      </c>
      <c r="AG31" s="12">
        <v>128.4</v>
      </c>
      <c r="AH31" s="14">
        <f t="shared" si="15"/>
        <v>127.36666666666667</v>
      </c>
      <c r="AI31" s="12">
        <v>125.1</v>
      </c>
      <c r="AJ31" s="14">
        <f t="shared" si="16"/>
        <v>124.16666666666667</v>
      </c>
      <c r="AK31" s="12">
        <v>128</v>
      </c>
      <c r="AL31" s="14">
        <f t="shared" si="17"/>
        <v>126.93333333333334</v>
      </c>
      <c r="AM31" s="11" t="s">
        <v>32</v>
      </c>
      <c r="AN31" s="11" t="e">
        <v>#VALUE!</v>
      </c>
      <c r="AO31" s="14">
        <v>119.26666666666667</v>
      </c>
      <c r="AP31" s="12">
        <v>122.6</v>
      </c>
      <c r="AQ31" s="14">
        <f t="shared" si="18"/>
        <v>121.90000000000002</v>
      </c>
      <c r="AR31" s="12">
        <v>122.8</v>
      </c>
      <c r="AS31" s="14">
        <f t="shared" si="19"/>
        <v>121.73333333333333</v>
      </c>
      <c r="AT31" s="12">
        <v>120.4</v>
      </c>
      <c r="AU31" s="14">
        <f t="shared" si="20"/>
        <v>119.46666666666665</v>
      </c>
      <c r="AV31" s="12">
        <v>114.2</v>
      </c>
      <c r="AW31" s="14">
        <f t="shared" si="21"/>
        <v>113.13333333333333</v>
      </c>
      <c r="AX31" s="12">
        <v>117.9</v>
      </c>
      <c r="AY31" s="14">
        <f t="shared" si="22"/>
        <v>116.93333333333334</v>
      </c>
      <c r="AZ31" s="12">
        <v>122</v>
      </c>
      <c r="BA31" s="14">
        <f t="shared" si="23"/>
        <v>120.8</v>
      </c>
      <c r="BB31" s="12">
        <v>113</v>
      </c>
      <c r="BC31" s="14">
        <f t="shared" si="24"/>
        <v>112.3</v>
      </c>
      <c r="BD31" s="12">
        <v>117.9</v>
      </c>
      <c r="BE31" s="14">
        <f t="shared" si="25"/>
        <v>116.93333333333334</v>
      </c>
      <c r="BF31" s="12">
        <v>124.1</v>
      </c>
      <c r="BG31" s="14">
        <f t="shared" si="26"/>
        <v>122.66666666666667</v>
      </c>
    </row>
    <row r="32" spans="1:59" x14ac:dyDescent="0.3">
      <c r="A32" s="11" t="s">
        <v>30</v>
      </c>
      <c r="B32" s="12">
        <v>2015</v>
      </c>
      <c r="C32" s="11" t="s">
        <v>44</v>
      </c>
      <c r="D32" s="11">
        <f t="shared" si="0"/>
        <v>7</v>
      </c>
      <c r="E32" s="12">
        <v>124</v>
      </c>
      <c r="F32" s="14">
        <f t="shared" si="1"/>
        <v>123.86666666666667</v>
      </c>
      <c r="G32" s="12">
        <v>131.5</v>
      </c>
      <c r="H32" s="14">
        <f t="shared" si="2"/>
        <v>129.66666666666666</v>
      </c>
      <c r="I32" s="12">
        <v>122</v>
      </c>
      <c r="J32" s="14">
        <f t="shared" si="3"/>
        <v>120.46666666666665</v>
      </c>
      <c r="K32" s="12">
        <v>128.69999999999999</v>
      </c>
      <c r="L32" s="14">
        <f t="shared" si="4"/>
        <v>128.36666666666665</v>
      </c>
      <c r="M32" s="12">
        <v>113.5</v>
      </c>
      <c r="N32" s="14">
        <f t="shared" si="5"/>
        <v>113.36666666666667</v>
      </c>
      <c r="O32" s="12">
        <v>133.30000000000001</v>
      </c>
      <c r="P32" s="14">
        <f t="shared" si="6"/>
        <v>133.53333333333333</v>
      </c>
      <c r="Q32" s="12">
        <v>140.80000000000001</v>
      </c>
      <c r="R32" s="14">
        <f t="shared" si="7"/>
        <v>134.83333333333334</v>
      </c>
      <c r="S32" s="12">
        <v>133.80000000000001</v>
      </c>
      <c r="T32" s="14">
        <f t="shared" si="8"/>
        <v>130</v>
      </c>
      <c r="U32" s="12">
        <v>94.1</v>
      </c>
      <c r="V32" s="14">
        <f t="shared" si="9"/>
        <v>96</v>
      </c>
      <c r="W32" s="12">
        <v>123.4</v>
      </c>
      <c r="X32" s="14">
        <f t="shared" si="10"/>
        <v>122.36666666666667</v>
      </c>
      <c r="Y32" s="12">
        <v>121</v>
      </c>
      <c r="Z32" s="14">
        <f t="shared" si="11"/>
        <v>120.76666666666667</v>
      </c>
      <c r="AA32" s="12">
        <v>131.69999999999999</v>
      </c>
      <c r="AB32" s="14">
        <f t="shared" si="12"/>
        <v>130.9</v>
      </c>
      <c r="AC32" s="12">
        <v>127.5</v>
      </c>
      <c r="AD32" s="14">
        <f t="shared" si="13"/>
        <v>126.16666666666667</v>
      </c>
      <c r="AE32" s="12">
        <v>129.4</v>
      </c>
      <c r="AF32" s="14">
        <f t="shared" si="14"/>
        <v>128.1</v>
      </c>
      <c r="AG32" s="12">
        <v>128.80000000000001</v>
      </c>
      <c r="AH32" s="14">
        <f t="shared" si="15"/>
        <v>128.16666666666666</v>
      </c>
      <c r="AI32" s="12">
        <v>125.5</v>
      </c>
      <c r="AJ32" s="14">
        <f t="shared" si="16"/>
        <v>124.89999999999999</v>
      </c>
      <c r="AK32" s="12">
        <v>128.30000000000001</v>
      </c>
      <c r="AL32" s="14">
        <f t="shared" si="17"/>
        <v>127.7</v>
      </c>
      <c r="AM32" s="11" t="s">
        <v>32</v>
      </c>
      <c r="AN32" s="11" t="e">
        <v>#VALUE!</v>
      </c>
      <c r="AO32" s="14">
        <v>119.5</v>
      </c>
      <c r="AP32" s="12">
        <v>123</v>
      </c>
      <c r="AQ32" s="14">
        <f t="shared" si="18"/>
        <v>122.5</v>
      </c>
      <c r="AR32" s="12">
        <v>123</v>
      </c>
      <c r="AS32" s="14">
        <f t="shared" si="19"/>
        <v>122.43333333333334</v>
      </c>
      <c r="AT32" s="12">
        <v>120.8</v>
      </c>
      <c r="AU32" s="14">
        <f t="shared" si="20"/>
        <v>120.2</v>
      </c>
      <c r="AV32" s="12">
        <v>114.1</v>
      </c>
      <c r="AW32" s="14">
        <f t="shared" si="21"/>
        <v>113.86666666666667</v>
      </c>
      <c r="AX32" s="12">
        <v>118</v>
      </c>
      <c r="AY32" s="14">
        <f t="shared" si="22"/>
        <v>117.53333333333335</v>
      </c>
      <c r="AZ32" s="12">
        <v>122.9</v>
      </c>
      <c r="BA32" s="14">
        <f t="shared" si="23"/>
        <v>121.8</v>
      </c>
      <c r="BB32" s="12">
        <v>112.7</v>
      </c>
      <c r="BC32" s="14">
        <f t="shared" si="24"/>
        <v>112.66666666666667</v>
      </c>
      <c r="BD32" s="12">
        <v>118.1</v>
      </c>
      <c r="BE32" s="14">
        <f t="shared" si="25"/>
        <v>117.63333333333333</v>
      </c>
      <c r="BF32" s="12">
        <v>124.7</v>
      </c>
      <c r="BG32" s="14">
        <f t="shared" si="26"/>
        <v>123.73333333333333</v>
      </c>
    </row>
    <row r="33" spans="1:59" x14ac:dyDescent="0.3">
      <c r="A33" s="11" t="s">
        <v>30</v>
      </c>
      <c r="B33" s="12">
        <v>2015</v>
      </c>
      <c r="C33" s="11" t="s">
        <v>46</v>
      </c>
      <c r="D33" s="11">
        <f t="shared" si="0"/>
        <v>8</v>
      </c>
      <c r="E33" s="12">
        <v>124.7</v>
      </c>
      <c r="F33" s="14">
        <f t="shared" si="1"/>
        <v>124.26666666666667</v>
      </c>
      <c r="G33" s="12">
        <v>131.30000000000001</v>
      </c>
      <c r="H33" s="14">
        <f t="shared" si="2"/>
        <v>131.06666666666666</v>
      </c>
      <c r="I33" s="12">
        <v>121.3</v>
      </c>
      <c r="J33" s="14">
        <f t="shared" si="3"/>
        <v>121.8</v>
      </c>
      <c r="K33" s="12">
        <v>128.80000000000001</v>
      </c>
      <c r="L33" s="14">
        <f t="shared" si="4"/>
        <v>128.73333333333332</v>
      </c>
      <c r="M33" s="12">
        <v>114</v>
      </c>
      <c r="N33" s="14">
        <f t="shared" si="5"/>
        <v>113.86666666666667</v>
      </c>
      <c r="O33" s="12">
        <v>134.19999999999999</v>
      </c>
      <c r="P33" s="14">
        <f t="shared" si="6"/>
        <v>133.56666666666666</v>
      </c>
      <c r="Q33" s="12">
        <v>153.6</v>
      </c>
      <c r="R33" s="14">
        <f t="shared" si="7"/>
        <v>143.20000000000002</v>
      </c>
      <c r="S33" s="12">
        <v>137.9</v>
      </c>
      <c r="T33" s="14">
        <f t="shared" si="8"/>
        <v>134.53333333333333</v>
      </c>
      <c r="U33" s="12">
        <v>93.1</v>
      </c>
      <c r="V33" s="14">
        <f t="shared" si="9"/>
        <v>94.5</v>
      </c>
      <c r="W33" s="12">
        <v>123.9</v>
      </c>
      <c r="X33" s="14">
        <f t="shared" si="10"/>
        <v>123.43333333333334</v>
      </c>
      <c r="Y33" s="12">
        <v>121.5</v>
      </c>
      <c r="Z33" s="14">
        <f t="shared" si="11"/>
        <v>121.2</v>
      </c>
      <c r="AA33" s="12">
        <v>132.5</v>
      </c>
      <c r="AB33" s="14">
        <f t="shared" si="12"/>
        <v>131.79999999999998</v>
      </c>
      <c r="AC33" s="12">
        <v>129.80000000000001</v>
      </c>
      <c r="AD33" s="14">
        <f t="shared" si="13"/>
        <v>127.96666666666665</v>
      </c>
      <c r="AE33" s="12">
        <v>130.1</v>
      </c>
      <c r="AF33" s="14">
        <f t="shared" si="14"/>
        <v>129.23333333333335</v>
      </c>
      <c r="AG33" s="12">
        <v>129.5</v>
      </c>
      <c r="AH33" s="14">
        <f t="shared" si="15"/>
        <v>128.9</v>
      </c>
      <c r="AI33" s="12">
        <v>126.3</v>
      </c>
      <c r="AJ33" s="14">
        <f t="shared" si="16"/>
        <v>125.63333333333333</v>
      </c>
      <c r="AK33" s="12">
        <v>129</v>
      </c>
      <c r="AL33" s="14">
        <f t="shared" si="17"/>
        <v>128.43333333333334</v>
      </c>
      <c r="AM33" s="11" t="s">
        <v>32</v>
      </c>
      <c r="AN33" s="11" t="e">
        <v>#VALUE!</v>
      </c>
      <c r="AO33" s="14">
        <v>119.93333333333334</v>
      </c>
      <c r="AP33" s="12">
        <v>123.8</v>
      </c>
      <c r="AQ33" s="14">
        <f t="shared" si="18"/>
        <v>123.13333333333333</v>
      </c>
      <c r="AR33" s="12">
        <v>123.7</v>
      </c>
      <c r="AS33" s="14">
        <f t="shared" si="19"/>
        <v>123.16666666666667</v>
      </c>
      <c r="AT33" s="12">
        <v>121.1</v>
      </c>
      <c r="AU33" s="14">
        <f t="shared" si="20"/>
        <v>120.76666666666665</v>
      </c>
      <c r="AV33" s="12">
        <v>113.6</v>
      </c>
      <c r="AW33" s="14">
        <f t="shared" si="21"/>
        <v>113.96666666666665</v>
      </c>
      <c r="AX33" s="12">
        <v>118.5</v>
      </c>
      <c r="AY33" s="14">
        <f t="shared" si="22"/>
        <v>118.13333333333333</v>
      </c>
      <c r="AZ33" s="12">
        <v>123.6</v>
      </c>
      <c r="BA33" s="14">
        <f t="shared" si="23"/>
        <v>122.83333333333333</v>
      </c>
      <c r="BB33" s="12">
        <v>112.5</v>
      </c>
      <c r="BC33" s="14">
        <f t="shared" si="24"/>
        <v>112.73333333333333</v>
      </c>
      <c r="BD33" s="12">
        <v>118.2</v>
      </c>
      <c r="BE33" s="14">
        <f t="shared" si="25"/>
        <v>118.06666666666666</v>
      </c>
      <c r="BF33" s="12">
        <v>126.1</v>
      </c>
      <c r="BG33" s="14">
        <f t="shared" si="26"/>
        <v>124.96666666666665</v>
      </c>
    </row>
    <row r="34" spans="1:59" x14ac:dyDescent="0.3">
      <c r="A34" s="11" t="s">
        <v>30</v>
      </c>
      <c r="B34" s="12">
        <v>2015</v>
      </c>
      <c r="C34" s="11" t="s">
        <v>48</v>
      </c>
      <c r="D34" s="11">
        <f t="shared" si="0"/>
        <v>9</v>
      </c>
      <c r="E34" s="12">
        <v>125.1</v>
      </c>
      <c r="F34" s="14">
        <f t="shared" si="1"/>
        <v>124.59999999999998</v>
      </c>
      <c r="G34" s="12">
        <v>131.1</v>
      </c>
      <c r="H34" s="14">
        <f t="shared" si="2"/>
        <v>131.29999999999998</v>
      </c>
      <c r="I34" s="12">
        <v>120.7</v>
      </c>
      <c r="J34" s="14">
        <f t="shared" si="3"/>
        <v>121.33333333333333</v>
      </c>
      <c r="K34" s="12">
        <v>129.19999999999999</v>
      </c>
      <c r="L34" s="14">
        <f t="shared" si="4"/>
        <v>128.9</v>
      </c>
      <c r="M34" s="12">
        <v>114.7</v>
      </c>
      <c r="N34" s="14">
        <f t="shared" si="5"/>
        <v>114.06666666666666</v>
      </c>
      <c r="O34" s="12">
        <v>132.30000000000001</v>
      </c>
      <c r="P34" s="14">
        <f t="shared" si="6"/>
        <v>133.26666666666668</v>
      </c>
      <c r="Q34" s="12">
        <v>158.9</v>
      </c>
      <c r="R34" s="14">
        <f t="shared" si="7"/>
        <v>151.1</v>
      </c>
      <c r="S34" s="12">
        <v>142.1</v>
      </c>
      <c r="T34" s="14">
        <f t="shared" si="8"/>
        <v>137.93333333333337</v>
      </c>
      <c r="U34" s="12">
        <v>92.5</v>
      </c>
      <c r="V34" s="14">
        <f t="shared" si="9"/>
        <v>93.233333333333334</v>
      </c>
      <c r="W34" s="12">
        <v>125.4</v>
      </c>
      <c r="X34" s="14">
        <f t="shared" si="10"/>
        <v>124.23333333333335</v>
      </c>
      <c r="Y34" s="12">
        <v>121.9</v>
      </c>
      <c r="Z34" s="14">
        <f t="shared" si="11"/>
        <v>121.46666666666665</v>
      </c>
      <c r="AA34" s="12">
        <v>132.69999999999999</v>
      </c>
      <c r="AB34" s="14">
        <f t="shared" si="12"/>
        <v>132.29999999999998</v>
      </c>
      <c r="AC34" s="12">
        <v>131</v>
      </c>
      <c r="AD34" s="14">
        <f t="shared" si="13"/>
        <v>129.43333333333334</v>
      </c>
      <c r="AE34" s="12">
        <v>131</v>
      </c>
      <c r="AF34" s="14">
        <f t="shared" si="14"/>
        <v>130.16666666666666</v>
      </c>
      <c r="AG34" s="12">
        <v>130.4</v>
      </c>
      <c r="AH34" s="14">
        <f t="shared" si="15"/>
        <v>129.56666666666669</v>
      </c>
      <c r="AI34" s="12">
        <v>126.8</v>
      </c>
      <c r="AJ34" s="14">
        <f t="shared" si="16"/>
        <v>126.2</v>
      </c>
      <c r="AK34" s="12">
        <v>129.9</v>
      </c>
      <c r="AL34" s="14">
        <f t="shared" si="17"/>
        <v>129.06666666666669</v>
      </c>
      <c r="AM34" s="11" t="s">
        <v>32</v>
      </c>
      <c r="AN34" s="11" t="e">
        <v>#VALUE!</v>
      </c>
      <c r="AO34" s="14">
        <v>120.8</v>
      </c>
      <c r="AP34" s="12">
        <v>123.7</v>
      </c>
      <c r="AQ34" s="14">
        <f t="shared" si="18"/>
        <v>123.5</v>
      </c>
      <c r="AR34" s="12">
        <v>124.5</v>
      </c>
      <c r="AS34" s="14">
        <f t="shared" si="19"/>
        <v>123.73333333333333</v>
      </c>
      <c r="AT34" s="12">
        <v>121.4</v>
      </c>
      <c r="AU34" s="14">
        <f t="shared" si="20"/>
        <v>121.09999999999998</v>
      </c>
      <c r="AV34" s="12">
        <v>113.8</v>
      </c>
      <c r="AW34" s="14">
        <f t="shared" si="21"/>
        <v>113.83333333333333</v>
      </c>
      <c r="AX34" s="12">
        <v>119.6</v>
      </c>
      <c r="AY34" s="14">
        <f t="shared" si="22"/>
        <v>118.7</v>
      </c>
      <c r="AZ34" s="12">
        <v>124.5</v>
      </c>
      <c r="BA34" s="14">
        <f t="shared" si="23"/>
        <v>123.66666666666667</v>
      </c>
      <c r="BB34" s="12">
        <v>113.7</v>
      </c>
      <c r="BC34" s="14">
        <f t="shared" si="24"/>
        <v>112.96666666666665</v>
      </c>
      <c r="BD34" s="12">
        <v>118.8</v>
      </c>
      <c r="BE34" s="14">
        <f t="shared" si="25"/>
        <v>118.36666666666667</v>
      </c>
      <c r="BF34" s="12">
        <v>127</v>
      </c>
      <c r="BG34" s="14">
        <f t="shared" si="26"/>
        <v>125.93333333333334</v>
      </c>
    </row>
    <row r="35" spans="1:59" x14ac:dyDescent="0.3">
      <c r="A35" s="11" t="s">
        <v>30</v>
      </c>
      <c r="B35" s="12">
        <v>2015</v>
      </c>
      <c r="C35" s="11" t="s">
        <v>50</v>
      </c>
      <c r="D35" s="11">
        <f t="shared" si="0"/>
        <v>10</v>
      </c>
      <c r="E35" s="12">
        <v>125.6</v>
      </c>
      <c r="F35" s="14">
        <f t="shared" si="1"/>
        <v>125.13333333333333</v>
      </c>
      <c r="G35" s="12">
        <v>130.4</v>
      </c>
      <c r="H35" s="14">
        <f t="shared" si="2"/>
        <v>130.93333333333331</v>
      </c>
      <c r="I35" s="12">
        <v>120.8</v>
      </c>
      <c r="J35" s="14">
        <f t="shared" si="3"/>
        <v>120.93333333333334</v>
      </c>
      <c r="K35" s="12">
        <v>129.4</v>
      </c>
      <c r="L35" s="14">
        <f t="shared" si="4"/>
        <v>129.13333333333333</v>
      </c>
      <c r="M35" s="12">
        <v>115.8</v>
      </c>
      <c r="N35" s="14">
        <f t="shared" si="5"/>
        <v>114.83333333333333</v>
      </c>
      <c r="O35" s="12">
        <v>133.19999999999999</v>
      </c>
      <c r="P35" s="14">
        <f t="shared" si="6"/>
        <v>133.23333333333332</v>
      </c>
      <c r="Q35" s="12">
        <v>157.69999999999999</v>
      </c>
      <c r="R35" s="14">
        <f t="shared" si="7"/>
        <v>156.73333333333332</v>
      </c>
      <c r="S35" s="12">
        <v>154.19999999999999</v>
      </c>
      <c r="T35" s="14">
        <f t="shared" si="8"/>
        <v>144.73333333333332</v>
      </c>
      <c r="U35" s="12">
        <v>93.7</v>
      </c>
      <c r="V35" s="14">
        <f t="shared" si="9"/>
        <v>93.100000000000009</v>
      </c>
      <c r="W35" s="12">
        <v>126.6</v>
      </c>
      <c r="X35" s="14">
        <f t="shared" si="10"/>
        <v>125.3</v>
      </c>
      <c r="Y35" s="12">
        <v>122.3</v>
      </c>
      <c r="Z35" s="14">
        <f t="shared" si="11"/>
        <v>121.89999999999999</v>
      </c>
      <c r="AA35" s="12">
        <v>133.1</v>
      </c>
      <c r="AB35" s="14">
        <f t="shared" si="12"/>
        <v>132.76666666666665</v>
      </c>
      <c r="AC35" s="12">
        <v>131.80000000000001</v>
      </c>
      <c r="AD35" s="14">
        <f t="shared" si="13"/>
        <v>130.86666666666667</v>
      </c>
      <c r="AE35" s="12">
        <v>131.5</v>
      </c>
      <c r="AF35" s="14">
        <f t="shared" si="14"/>
        <v>130.86666666666667</v>
      </c>
      <c r="AG35" s="12">
        <v>131.1</v>
      </c>
      <c r="AH35" s="14">
        <f t="shared" si="15"/>
        <v>130.33333333333334</v>
      </c>
      <c r="AI35" s="12">
        <v>127.3</v>
      </c>
      <c r="AJ35" s="14">
        <f t="shared" si="16"/>
        <v>126.8</v>
      </c>
      <c r="AK35" s="12">
        <v>130.6</v>
      </c>
      <c r="AL35" s="14">
        <f t="shared" si="17"/>
        <v>129.83333333333334</v>
      </c>
      <c r="AM35" s="11" t="s">
        <v>32</v>
      </c>
      <c r="AN35" s="11" t="e">
        <v>#VALUE!</v>
      </c>
      <c r="AO35" s="14">
        <v>121.63333333333333</v>
      </c>
      <c r="AP35" s="12">
        <v>124.4</v>
      </c>
      <c r="AQ35" s="14">
        <f t="shared" si="18"/>
        <v>123.96666666666665</v>
      </c>
      <c r="AR35" s="12">
        <v>125.1</v>
      </c>
      <c r="AS35" s="14">
        <f t="shared" si="19"/>
        <v>124.43333333333332</v>
      </c>
      <c r="AT35" s="12">
        <v>122</v>
      </c>
      <c r="AU35" s="14">
        <f t="shared" si="20"/>
        <v>121.5</v>
      </c>
      <c r="AV35" s="12">
        <v>113.8</v>
      </c>
      <c r="AW35" s="14">
        <f t="shared" si="21"/>
        <v>113.73333333333333</v>
      </c>
      <c r="AX35" s="12">
        <v>120.1</v>
      </c>
      <c r="AY35" s="14">
        <f t="shared" si="22"/>
        <v>119.39999999999999</v>
      </c>
      <c r="AZ35" s="12">
        <v>125.1</v>
      </c>
      <c r="BA35" s="14">
        <f t="shared" si="23"/>
        <v>124.39999999999999</v>
      </c>
      <c r="BB35" s="12">
        <v>114.2</v>
      </c>
      <c r="BC35" s="14">
        <f t="shared" si="24"/>
        <v>113.46666666666665</v>
      </c>
      <c r="BD35" s="12">
        <v>119.2</v>
      </c>
      <c r="BE35" s="14">
        <f t="shared" si="25"/>
        <v>118.73333333333333</v>
      </c>
      <c r="BF35" s="12">
        <v>127.7</v>
      </c>
      <c r="BG35" s="14">
        <f t="shared" si="26"/>
        <v>126.93333333333334</v>
      </c>
    </row>
    <row r="36" spans="1:59" x14ac:dyDescent="0.3">
      <c r="A36" s="11" t="s">
        <v>30</v>
      </c>
      <c r="B36" s="12">
        <v>2015</v>
      </c>
      <c r="C36" s="11" t="s">
        <v>53</v>
      </c>
      <c r="D36" s="11">
        <f t="shared" si="0"/>
        <v>11</v>
      </c>
      <c r="E36" s="12">
        <v>126.1</v>
      </c>
      <c r="F36" s="14">
        <f t="shared" ref="F36:F67" si="27">AVERAGE(E34:E36)</f>
        <v>125.59999999999998</v>
      </c>
      <c r="G36" s="12">
        <v>130.6</v>
      </c>
      <c r="H36" s="14">
        <f t="shared" ref="H36:H67" si="28">AVERAGE(G34:G36)</f>
        <v>130.70000000000002</v>
      </c>
      <c r="I36" s="12">
        <v>121.7</v>
      </c>
      <c r="J36" s="14">
        <f t="shared" ref="J36:J67" si="29">AVERAGE(I34:I36)</f>
        <v>121.06666666666666</v>
      </c>
      <c r="K36" s="12">
        <v>129.5</v>
      </c>
      <c r="L36" s="14">
        <f t="shared" ref="L36:L67" si="30">AVERAGE(K34:K36)</f>
        <v>129.36666666666667</v>
      </c>
      <c r="M36" s="12">
        <v>117.8</v>
      </c>
      <c r="N36" s="14">
        <f t="shared" ref="N36:N67" si="31">AVERAGE(M34:M36)</f>
        <v>116.10000000000001</v>
      </c>
      <c r="O36" s="12">
        <v>132.1</v>
      </c>
      <c r="P36" s="14">
        <f t="shared" ref="P36:P67" si="32">AVERAGE(O34:O36)</f>
        <v>132.53333333333333</v>
      </c>
      <c r="Q36" s="12">
        <v>155.19999999999999</v>
      </c>
      <c r="R36" s="14">
        <f t="shared" ref="R36:R67" si="33">AVERAGE(Q34:Q36)</f>
        <v>157.26666666666668</v>
      </c>
      <c r="S36" s="12">
        <v>160.80000000000001</v>
      </c>
      <c r="T36" s="14">
        <f t="shared" ref="T36:T67" si="34">AVERAGE(S34:S36)</f>
        <v>152.36666666666665</v>
      </c>
      <c r="U36" s="12">
        <v>94.5</v>
      </c>
      <c r="V36" s="14">
        <f t="shared" ref="V36:V67" si="35">AVERAGE(U34:U36)</f>
        <v>93.566666666666663</v>
      </c>
      <c r="W36" s="12">
        <v>128.30000000000001</v>
      </c>
      <c r="X36" s="14">
        <f t="shared" ref="X36:X67" si="36">AVERAGE(W34:W36)</f>
        <v>126.76666666666667</v>
      </c>
      <c r="Y36" s="12">
        <v>123.1</v>
      </c>
      <c r="Z36" s="14">
        <f t="shared" ref="Z36:Z67" si="37">AVERAGE(Y34:Y36)</f>
        <v>122.43333333333332</v>
      </c>
      <c r="AA36" s="12">
        <v>134.19999999999999</v>
      </c>
      <c r="AB36" s="14">
        <f t="shared" ref="AB36:AB67" si="38">AVERAGE(AA34:AA36)</f>
        <v>133.33333333333331</v>
      </c>
      <c r="AC36" s="12">
        <v>132.4</v>
      </c>
      <c r="AD36" s="14">
        <f t="shared" ref="AD36:AD67" si="39">AVERAGE(AC34:AC36)</f>
        <v>131.73333333333335</v>
      </c>
      <c r="AE36" s="12">
        <v>132.19999999999999</v>
      </c>
      <c r="AF36" s="14">
        <f t="shared" ref="AF36:AF67" si="40">AVERAGE(AE34:AE36)</f>
        <v>131.56666666666666</v>
      </c>
      <c r="AG36" s="12">
        <v>132.1</v>
      </c>
      <c r="AH36" s="14">
        <f t="shared" ref="AH36:AH67" si="41">AVERAGE(AG34:AG36)</f>
        <v>131.20000000000002</v>
      </c>
      <c r="AI36" s="12">
        <v>128.19999999999999</v>
      </c>
      <c r="AJ36" s="14">
        <f t="shared" ref="AJ36:AJ67" si="42">AVERAGE(AI34:AI36)</f>
        <v>127.43333333333332</v>
      </c>
      <c r="AK36" s="12">
        <v>131.5</v>
      </c>
      <c r="AL36" s="14">
        <f t="shared" ref="AL36:AL67" si="43">AVERAGE(AK34:AK36)</f>
        <v>130.66666666666666</v>
      </c>
      <c r="AM36" s="11" t="s">
        <v>32</v>
      </c>
      <c r="AN36" s="11" t="e">
        <v>#VALUE!</v>
      </c>
      <c r="AO36" s="14">
        <v>122.3</v>
      </c>
      <c r="AP36" s="12">
        <v>125.6</v>
      </c>
      <c r="AQ36" s="14">
        <f t="shared" ref="AQ36:AQ67" si="44">AVERAGE(AP34:AP36)</f>
        <v>124.56666666666668</v>
      </c>
      <c r="AR36" s="12">
        <v>125.6</v>
      </c>
      <c r="AS36" s="14">
        <f t="shared" ref="AS36:AS67" si="45">AVERAGE(AR34:AR36)</f>
        <v>125.06666666666666</v>
      </c>
      <c r="AT36" s="12">
        <v>122.6</v>
      </c>
      <c r="AU36" s="14">
        <f t="shared" ref="AU36:AU67" si="46">AVERAGE(AT34:AT36)</f>
        <v>122</v>
      </c>
      <c r="AV36" s="12">
        <v>114</v>
      </c>
      <c r="AW36" s="14">
        <f t="shared" ref="AW36:AW67" si="47">AVERAGE(AV34:AV36)</f>
        <v>113.86666666666667</v>
      </c>
      <c r="AX36" s="12">
        <v>120.9</v>
      </c>
      <c r="AY36" s="14">
        <f t="shared" ref="AY36:AY67" si="48">AVERAGE(AX34:AX36)</f>
        <v>120.2</v>
      </c>
      <c r="AZ36" s="12">
        <v>125.8</v>
      </c>
      <c r="BA36" s="14">
        <f t="shared" ref="BA36:BA67" si="49">AVERAGE(AZ34:AZ36)</f>
        <v>125.13333333333333</v>
      </c>
      <c r="BB36" s="12">
        <v>114.2</v>
      </c>
      <c r="BC36" s="14">
        <f t="shared" ref="BC36:BC67" si="50">AVERAGE(BB34:BB36)</f>
        <v>114.03333333333335</v>
      </c>
      <c r="BD36" s="12">
        <v>119.6</v>
      </c>
      <c r="BE36" s="14">
        <f t="shared" ref="BE36:BE67" si="51">AVERAGE(BD34:BD36)</f>
        <v>119.2</v>
      </c>
      <c r="BF36" s="12">
        <v>128.30000000000001</v>
      </c>
      <c r="BG36" s="14">
        <f t="shared" ref="BG36:BG67" si="52">AVERAGE(BF34:BF36)</f>
        <v>127.66666666666667</v>
      </c>
    </row>
    <row r="37" spans="1:59" x14ac:dyDescent="0.3">
      <c r="A37" s="11" t="s">
        <v>30</v>
      </c>
      <c r="B37" s="12">
        <v>2015</v>
      </c>
      <c r="C37" s="11" t="s">
        <v>55</v>
      </c>
      <c r="D37" s="11">
        <f t="shared" si="0"/>
        <v>12</v>
      </c>
      <c r="E37" s="12">
        <v>126.3</v>
      </c>
      <c r="F37" s="14">
        <f t="shared" si="27"/>
        <v>126</v>
      </c>
      <c r="G37" s="12">
        <v>131.30000000000001</v>
      </c>
      <c r="H37" s="14">
        <f t="shared" si="28"/>
        <v>130.76666666666668</v>
      </c>
      <c r="I37" s="12">
        <v>123.3</v>
      </c>
      <c r="J37" s="14">
        <f t="shared" si="29"/>
        <v>121.93333333333334</v>
      </c>
      <c r="K37" s="12">
        <v>129.80000000000001</v>
      </c>
      <c r="L37" s="14">
        <f t="shared" si="30"/>
        <v>129.56666666666666</v>
      </c>
      <c r="M37" s="12">
        <v>118.3</v>
      </c>
      <c r="N37" s="14">
        <f t="shared" si="31"/>
        <v>117.3</v>
      </c>
      <c r="O37" s="12">
        <v>131.6</v>
      </c>
      <c r="P37" s="14">
        <f t="shared" si="32"/>
        <v>132.29999999999998</v>
      </c>
      <c r="Q37" s="12">
        <v>145.5</v>
      </c>
      <c r="R37" s="14">
        <f t="shared" si="33"/>
        <v>152.79999999999998</v>
      </c>
      <c r="S37" s="12">
        <v>162.1</v>
      </c>
      <c r="T37" s="14">
        <f t="shared" si="34"/>
        <v>159.03333333333333</v>
      </c>
      <c r="U37" s="12">
        <v>95.4</v>
      </c>
      <c r="V37" s="14">
        <f t="shared" si="35"/>
        <v>94.533333333333346</v>
      </c>
      <c r="W37" s="12">
        <v>128.9</v>
      </c>
      <c r="X37" s="14">
        <f t="shared" si="36"/>
        <v>127.93333333333334</v>
      </c>
      <c r="Y37" s="12">
        <v>123.3</v>
      </c>
      <c r="Z37" s="14">
        <f t="shared" si="37"/>
        <v>122.89999999999999</v>
      </c>
      <c r="AA37" s="12">
        <v>135.1</v>
      </c>
      <c r="AB37" s="14">
        <f t="shared" si="38"/>
        <v>134.13333333333333</v>
      </c>
      <c r="AC37" s="12">
        <v>131.4</v>
      </c>
      <c r="AD37" s="14">
        <f t="shared" si="39"/>
        <v>131.86666666666667</v>
      </c>
      <c r="AE37" s="12">
        <v>133.1</v>
      </c>
      <c r="AF37" s="14">
        <f t="shared" si="40"/>
        <v>132.26666666666665</v>
      </c>
      <c r="AG37" s="12">
        <v>132.5</v>
      </c>
      <c r="AH37" s="14">
        <f t="shared" si="41"/>
        <v>131.9</v>
      </c>
      <c r="AI37" s="12">
        <v>128.5</v>
      </c>
      <c r="AJ37" s="14">
        <f t="shared" si="42"/>
        <v>128</v>
      </c>
      <c r="AK37" s="12">
        <v>131.9</v>
      </c>
      <c r="AL37" s="14">
        <f t="shared" si="43"/>
        <v>131.33333333333334</v>
      </c>
      <c r="AM37" s="11" t="s">
        <v>32</v>
      </c>
      <c r="AN37" s="11" t="e">
        <v>#VALUE!</v>
      </c>
      <c r="AO37" s="14">
        <v>122.56666666666668</v>
      </c>
      <c r="AP37" s="12">
        <v>125.7</v>
      </c>
      <c r="AQ37" s="14">
        <f t="shared" si="44"/>
        <v>125.23333333333333</v>
      </c>
      <c r="AR37" s="12">
        <v>126</v>
      </c>
      <c r="AS37" s="14">
        <f t="shared" si="45"/>
        <v>125.56666666666666</v>
      </c>
      <c r="AT37" s="12">
        <v>123.1</v>
      </c>
      <c r="AU37" s="14">
        <f t="shared" si="46"/>
        <v>122.56666666666666</v>
      </c>
      <c r="AV37" s="12">
        <v>114</v>
      </c>
      <c r="AW37" s="14">
        <f t="shared" si="47"/>
        <v>113.93333333333334</v>
      </c>
      <c r="AX37" s="12">
        <v>121.6</v>
      </c>
      <c r="AY37" s="14">
        <f t="shared" si="48"/>
        <v>120.86666666666667</v>
      </c>
      <c r="AZ37" s="12">
        <v>125.6</v>
      </c>
      <c r="BA37" s="14">
        <f t="shared" si="49"/>
        <v>125.5</v>
      </c>
      <c r="BB37" s="12">
        <v>114.1</v>
      </c>
      <c r="BC37" s="14">
        <f t="shared" si="50"/>
        <v>114.16666666666667</v>
      </c>
      <c r="BD37" s="12">
        <v>119.8</v>
      </c>
      <c r="BE37" s="14">
        <f t="shared" si="51"/>
        <v>119.53333333333335</v>
      </c>
      <c r="BF37" s="12">
        <v>127.9</v>
      </c>
      <c r="BG37" s="14">
        <f t="shared" si="52"/>
        <v>127.96666666666665</v>
      </c>
    </row>
    <row r="38" spans="1:59" x14ac:dyDescent="0.3">
      <c r="A38" s="11" t="s">
        <v>30</v>
      </c>
      <c r="B38" s="12">
        <v>2016</v>
      </c>
      <c r="C38" s="11" t="s">
        <v>31</v>
      </c>
      <c r="D38" s="11">
        <f t="shared" si="0"/>
        <v>1</v>
      </c>
      <c r="E38" s="12">
        <v>126.8</v>
      </c>
      <c r="F38" s="14">
        <f t="shared" si="27"/>
        <v>126.39999999999999</v>
      </c>
      <c r="G38" s="12">
        <v>133.19999999999999</v>
      </c>
      <c r="H38" s="14">
        <f t="shared" si="28"/>
        <v>131.69999999999999</v>
      </c>
      <c r="I38" s="12">
        <v>126.5</v>
      </c>
      <c r="J38" s="14">
        <f t="shared" si="29"/>
        <v>123.83333333333333</v>
      </c>
      <c r="K38" s="12">
        <v>130.30000000000001</v>
      </c>
      <c r="L38" s="14">
        <f t="shared" si="30"/>
        <v>129.86666666666667</v>
      </c>
      <c r="M38" s="12">
        <v>118.9</v>
      </c>
      <c r="N38" s="14">
        <f t="shared" si="31"/>
        <v>118.33333333333333</v>
      </c>
      <c r="O38" s="12">
        <v>131.6</v>
      </c>
      <c r="P38" s="14">
        <f t="shared" si="32"/>
        <v>131.76666666666665</v>
      </c>
      <c r="Q38" s="12">
        <v>140.1</v>
      </c>
      <c r="R38" s="14">
        <f t="shared" si="33"/>
        <v>146.93333333333331</v>
      </c>
      <c r="S38" s="12">
        <v>163.80000000000001</v>
      </c>
      <c r="T38" s="14">
        <f t="shared" si="34"/>
        <v>162.23333333333332</v>
      </c>
      <c r="U38" s="12">
        <v>97.7</v>
      </c>
      <c r="V38" s="14">
        <f t="shared" si="35"/>
        <v>95.866666666666674</v>
      </c>
      <c r="W38" s="12">
        <v>129.6</v>
      </c>
      <c r="X38" s="14">
        <f t="shared" si="36"/>
        <v>128.93333333333337</v>
      </c>
      <c r="Y38" s="12">
        <v>124.3</v>
      </c>
      <c r="Z38" s="14">
        <f t="shared" si="37"/>
        <v>123.56666666666666</v>
      </c>
      <c r="AA38" s="12">
        <v>135.9</v>
      </c>
      <c r="AB38" s="14">
        <f t="shared" si="38"/>
        <v>135.06666666666663</v>
      </c>
      <c r="AC38" s="12">
        <v>131.4</v>
      </c>
      <c r="AD38" s="14">
        <f t="shared" si="39"/>
        <v>131.73333333333335</v>
      </c>
      <c r="AE38" s="12">
        <v>133.6</v>
      </c>
      <c r="AF38" s="14">
        <f t="shared" si="40"/>
        <v>132.96666666666667</v>
      </c>
      <c r="AG38" s="12">
        <v>133.19999999999999</v>
      </c>
      <c r="AH38" s="14">
        <f t="shared" si="41"/>
        <v>132.6</v>
      </c>
      <c r="AI38" s="12">
        <v>128.9</v>
      </c>
      <c r="AJ38" s="14">
        <f t="shared" si="42"/>
        <v>128.53333333333333</v>
      </c>
      <c r="AK38" s="12">
        <v>132.6</v>
      </c>
      <c r="AL38" s="14">
        <f t="shared" si="43"/>
        <v>132</v>
      </c>
      <c r="AM38" s="11" t="s">
        <v>32</v>
      </c>
      <c r="AN38" s="11" t="e">
        <v>#VALUE!</v>
      </c>
      <c r="AO38" s="14">
        <v>122.90000000000002</v>
      </c>
      <c r="AP38" s="12">
        <v>126.2</v>
      </c>
      <c r="AQ38" s="14">
        <f t="shared" si="44"/>
        <v>125.83333333333333</v>
      </c>
      <c r="AR38" s="12">
        <v>126.6</v>
      </c>
      <c r="AS38" s="14">
        <f t="shared" si="45"/>
        <v>126.06666666666666</v>
      </c>
      <c r="AT38" s="12">
        <v>123.7</v>
      </c>
      <c r="AU38" s="14">
        <f t="shared" si="46"/>
        <v>123.13333333333333</v>
      </c>
      <c r="AV38" s="12">
        <v>113.6</v>
      </c>
      <c r="AW38" s="14">
        <f t="shared" si="47"/>
        <v>113.86666666666667</v>
      </c>
      <c r="AX38" s="12">
        <v>121.4</v>
      </c>
      <c r="AY38" s="14">
        <f t="shared" si="48"/>
        <v>121.3</v>
      </c>
      <c r="AZ38" s="12">
        <v>126.2</v>
      </c>
      <c r="BA38" s="14">
        <f t="shared" si="49"/>
        <v>125.86666666666666</v>
      </c>
      <c r="BB38" s="12">
        <v>114.9</v>
      </c>
      <c r="BC38" s="14">
        <f t="shared" si="50"/>
        <v>114.40000000000002</v>
      </c>
      <c r="BD38" s="12">
        <v>120.1</v>
      </c>
      <c r="BE38" s="14">
        <f t="shared" si="51"/>
        <v>119.83333333333333</v>
      </c>
      <c r="BF38" s="12">
        <v>128.1</v>
      </c>
      <c r="BG38" s="14">
        <f t="shared" si="52"/>
        <v>128.10000000000002</v>
      </c>
    </row>
    <row r="39" spans="1:59" x14ac:dyDescent="0.3">
      <c r="A39" s="11" t="s">
        <v>30</v>
      </c>
      <c r="B39" s="12">
        <v>2016</v>
      </c>
      <c r="C39" s="11" t="s">
        <v>36</v>
      </c>
      <c r="D39" s="11">
        <f t="shared" si="0"/>
        <v>2</v>
      </c>
      <c r="E39" s="12">
        <v>127.1</v>
      </c>
      <c r="F39" s="14">
        <f t="shared" si="27"/>
        <v>126.73333333333333</v>
      </c>
      <c r="G39" s="12">
        <v>133.69999999999999</v>
      </c>
      <c r="H39" s="14">
        <f t="shared" si="28"/>
        <v>132.73333333333332</v>
      </c>
      <c r="I39" s="12">
        <v>127.7</v>
      </c>
      <c r="J39" s="14">
        <f t="shared" si="29"/>
        <v>125.83333333333333</v>
      </c>
      <c r="K39" s="12">
        <v>130.69999999999999</v>
      </c>
      <c r="L39" s="14">
        <f t="shared" si="30"/>
        <v>130.26666666666668</v>
      </c>
      <c r="M39" s="12">
        <v>118.5</v>
      </c>
      <c r="N39" s="14">
        <f t="shared" si="31"/>
        <v>118.56666666666666</v>
      </c>
      <c r="O39" s="12">
        <v>130.4</v>
      </c>
      <c r="P39" s="14">
        <f t="shared" si="32"/>
        <v>131.20000000000002</v>
      </c>
      <c r="Q39" s="12">
        <v>130.9</v>
      </c>
      <c r="R39" s="14">
        <f t="shared" si="33"/>
        <v>138.83333333333334</v>
      </c>
      <c r="S39" s="12">
        <v>162.80000000000001</v>
      </c>
      <c r="T39" s="14">
        <f t="shared" si="34"/>
        <v>162.9</v>
      </c>
      <c r="U39" s="12">
        <v>98.7</v>
      </c>
      <c r="V39" s="14">
        <f t="shared" si="35"/>
        <v>97.266666666666666</v>
      </c>
      <c r="W39" s="12">
        <v>130.6</v>
      </c>
      <c r="X39" s="14">
        <f t="shared" si="36"/>
        <v>129.70000000000002</v>
      </c>
      <c r="Y39" s="12">
        <v>124.8</v>
      </c>
      <c r="Z39" s="14">
        <f t="shared" si="37"/>
        <v>124.13333333333333</v>
      </c>
      <c r="AA39" s="12">
        <v>136.4</v>
      </c>
      <c r="AB39" s="14">
        <f t="shared" si="38"/>
        <v>135.79999999999998</v>
      </c>
      <c r="AC39" s="12">
        <v>130.30000000000001</v>
      </c>
      <c r="AD39" s="14">
        <f t="shared" si="39"/>
        <v>131.03333333333333</v>
      </c>
      <c r="AE39" s="12">
        <v>134.4</v>
      </c>
      <c r="AF39" s="14">
        <f t="shared" si="40"/>
        <v>133.70000000000002</v>
      </c>
      <c r="AG39" s="12">
        <v>133.9</v>
      </c>
      <c r="AH39" s="14">
        <f t="shared" si="41"/>
        <v>133.20000000000002</v>
      </c>
      <c r="AI39" s="12">
        <v>129.80000000000001</v>
      </c>
      <c r="AJ39" s="14">
        <f t="shared" si="42"/>
        <v>129.06666666666666</v>
      </c>
      <c r="AK39" s="12">
        <v>133.4</v>
      </c>
      <c r="AL39" s="14">
        <f t="shared" si="43"/>
        <v>132.63333333333333</v>
      </c>
      <c r="AM39" s="11" t="s">
        <v>32</v>
      </c>
      <c r="AN39" s="11" t="e">
        <v>#VALUE!</v>
      </c>
      <c r="AO39" s="14">
        <v>123.40000000000002</v>
      </c>
      <c r="AP39" s="12">
        <v>127.5</v>
      </c>
      <c r="AQ39" s="14">
        <f t="shared" si="44"/>
        <v>126.46666666666665</v>
      </c>
      <c r="AR39" s="12">
        <v>127.1</v>
      </c>
      <c r="AS39" s="14">
        <f t="shared" si="45"/>
        <v>126.56666666666666</v>
      </c>
      <c r="AT39" s="12">
        <v>124.3</v>
      </c>
      <c r="AU39" s="14">
        <f t="shared" si="46"/>
        <v>123.7</v>
      </c>
      <c r="AV39" s="12">
        <v>113.9</v>
      </c>
      <c r="AW39" s="14">
        <f t="shared" si="47"/>
        <v>113.83333333333333</v>
      </c>
      <c r="AX39" s="12">
        <v>122.3</v>
      </c>
      <c r="AY39" s="14">
        <f t="shared" si="48"/>
        <v>121.76666666666667</v>
      </c>
      <c r="AZ39" s="12">
        <v>127.1</v>
      </c>
      <c r="BA39" s="14">
        <f t="shared" si="49"/>
        <v>126.3</v>
      </c>
      <c r="BB39" s="12">
        <v>116.8</v>
      </c>
      <c r="BC39" s="14">
        <f t="shared" si="50"/>
        <v>115.26666666666667</v>
      </c>
      <c r="BD39" s="12">
        <v>120.9</v>
      </c>
      <c r="BE39" s="14">
        <f t="shared" si="51"/>
        <v>120.26666666666665</v>
      </c>
      <c r="BF39" s="12">
        <v>127.9</v>
      </c>
      <c r="BG39" s="14">
        <f t="shared" si="52"/>
        <v>127.96666666666665</v>
      </c>
    </row>
    <row r="40" spans="1:59" x14ac:dyDescent="0.3">
      <c r="A40" s="11" t="s">
        <v>30</v>
      </c>
      <c r="B40" s="12">
        <v>2016</v>
      </c>
      <c r="C40" s="11" t="s">
        <v>38</v>
      </c>
      <c r="D40" s="11">
        <f t="shared" si="0"/>
        <v>3</v>
      </c>
      <c r="E40" s="12">
        <v>127.3</v>
      </c>
      <c r="F40" s="14">
        <f t="shared" si="27"/>
        <v>127.06666666666666</v>
      </c>
      <c r="G40" s="12">
        <v>134.4</v>
      </c>
      <c r="H40" s="14">
        <f t="shared" si="28"/>
        <v>133.76666666666665</v>
      </c>
      <c r="I40" s="12">
        <v>125.1</v>
      </c>
      <c r="J40" s="14">
        <f t="shared" si="29"/>
        <v>126.43333333333332</v>
      </c>
      <c r="K40" s="12">
        <v>130.5</v>
      </c>
      <c r="L40" s="14">
        <f t="shared" si="30"/>
        <v>130.5</v>
      </c>
      <c r="M40" s="12">
        <v>118.3</v>
      </c>
      <c r="N40" s="14">
        <f t="shared" si="31"/>
        <v>118.56666666666666</v>
      </c>
      <c r="O40" s="12">
        <v>131.69999999999999</v>
      </c>
      <c r="P40" s="14">
        <f t="shared" si="32"/>
        <v>131.23333333333332</v>
      </c>
      <c r="Q40" s="12">
        <v>130.69999999999999</v>
      </c>
      <c r="R40" s="14">
        <f t="shared" si="33"/>
        <v>133.9</v>
      </c>
      <c r="S40" s="12">
        <v>161.19999999999999</v>
      </c>
      <c r="T40" s="14">
        <f t="shared" si="34"/>
        <v>162.6</v>
      </c>
      <c r="U40" s="12">
        <v>100.4</v>
      </c>
      <c r="V40" s="14">
        <f t="shared" si="35"/>
        <v>98.933333333333337</v>
      </c>
      <c r="W40" s="12">
        <v>130.80000000000001</v>
      </c>
      <c r="X40" s="14">
        <f t="shared" si="36"/>
        <v>130.33333333333334</v>
      </c>
      <c r="Y40" s="12">
        <v>124.9</v>
      </c>
      <c r="Z40" s="14">
        <f t="shared" si="37"/>
        <v>124.66666666666667</v>
      </c>
      <c r="AA40" s="12">
        <v>137</v>
      </c>
      <c r="AB40" s="14">
        <f t="shared" si="38"/>
        <v>136.43333333333334</v>
      </c>
      <c r="AC40" s="12">
        <v>130.4</v>
      </c>
      <c r="AD40" s="14">
        <f t="shared" si="39"/>
        <v>130.70000000000002</v>
      </c>
      <c r="AE40" s="12">
        <v>135</v>
      </c>
      <c r="AF40" s="14">
        <f t="shared" si="40"/>
        <v>134.33333333333334</v>
      </c>
      <c r="AG40" s="12">
        <v>134.4</v>
      </c>
      <c r="AH40" s="14">
        <f t="shared" si="41"/>
        <v>133.83333333333334</v>
      </c>
      <c r="AI40" s="12">
        <v>130.19999999999999</v>
      </c>
      <c r="AJ40" s="14">
        <f t="shared" si="42"/>
        <v>129.63333333333335</v>
      </c>
      <c r="AK40" s="12">
        <v>133.80000000000001</v>
      </c>
      <c r="AL40" s="14">
        <f t="shared" si="43"/>
        <v>133.26666666666668</v>
      </c>
      <c r="AM40" s="11" t="s">
        <v>32</v>
      </c>
      <c r="AN40" s="11" t="e">
        <v>#VALUE!</v>
      </c>
      <c r="AO40" s="14">
        <v>124.23333333333335</v>
      </c>
      <c r="AP40" s="12">
        <v>127</v>
      </c>
      <c r="AQ40" s="14">
        <f t="shared" si="44"/>
        <v>126.89999999999999</v>
      </c>
      <c r="AR40" s="12">
        <v>127.7</v>
      </c>
      <c r="AS40" s="14">
        <f t="shared" si="45"/>
        <v>127.13333333333333</v>
      </c>
      <c r="AT40" s="12">
        <v>124.8</v>
      </c>
      <c r="AU40" s="14">
        <f t="shared" si="46"/>
        <v>124.26666666666667</v>
      </c>
      <c r="AV40" s="12">
        <v>113.6</v>
      </c>
      <c r="AW40" s="14">
        <f t="shared" si="47"/>
        <v>113.7</v>
      </c>
      <c r="AX40" s="12">
        <v>122.5</v>
      </c>
      <c r="AY40" s="14">
        <f t="shared" si="48"/>
        <v>122.06666666666666</v>
      </c>
      <c r="AZ40" s="12">
        <v>127.5</v>
      </c>
      <c r="BA40" s="14">
        <f t="shared" si="49"/>
        <v>126.93333333333334</v>
      </c>
      <c r="BB40" s="12">
        <v>117.4</v>
      </c>
      <c r="BC40" s="14">
        <f t="shared" si="50"/>
        <v>116.36666666666667</v>
      </c>
      <c r="BD40" s="12">
        <v>121.1</v>
      </c>
      <c r="BE40" s="14">
        <f t="shared" si="51"/>
        <v>120.7</v>
      </c>
      <c r="BF40" s="12">
        <v>128</v>
      </c>
      <c r="BG40" s="14">
        <f t="shared" si="52"/>
        <v>128</v>
      </c>
    </row>
    <row r="41" spans="1:59" x14ac:dyDescent="0.3">
      <c r="A41" s="11" t="s">
        <v>30</v>
      </c>
      <c r="B41" s="12">
        <v>2016</v>
      </c>
      <c r="C41" s="11" t="s">
        <v>39</v>
      </c>
      <c r="D41" s="11">
        <f t="shared" si="0"/>
        <v>4</v>
      </c>
      <c r="E41" s="12">
        <v>127.4</v>
      </c>
      <c r="F41" s="14">
        <f t="shared" si="27"/>
        <v>127.26666666666665</v>
      </c>
      <c r="G41" s="12">
        <v>135.4</v>
      </c>
      <c r="H41" s="14">
        <f t="shared" si="28"/>
        <v>134.5</v>
      </c>
      <c r="I41" s="12">
        <v>123.4</v>
      </c>
      <c r="J41" s="14">
        <f t="shared" si="29"/>
        <v>125.40000000000002</v>
      </c>
      <c r="K41" s="12">
        <v>131.30000000000001</v>
      </c>
      <c r="L41" s="14">
        <f t="shared" si="30"/>
        <v>130.83333333333334</v>
      </c>
      <c r="M41" s="12">
        <v>118.2</v>
      </c>
      <c r="N41" s="14">
        <f t="shared" si="31"/>
        <v>118.33333333333333</v>
      </c>
      <c r="O41" s="12">
        <v>138.1</v>
      </c>
      <c r="P41" s="14">
        <f t="shared" si="32"/>
        <v>133.4</v>
      </c>
      <c r="Q41" s="12">
        <v>134.1</v>
      </c>
      <c r="R41" s="14">
        <f t="shared" si="33"/>
        <v>131.9</v>
      </c>
      <c r="S41" s="12">
        <v>162.69999999999999</v>
      </c>
      <c r="T41" s="14">
        <f t="shared" si="34"/>
        <v>162.23333333333332</v>
      </c>
      <c r="U41" s="12">
        <v>105</v>
      </c>
      <c r="V41" s="14">
        <f t="shared" si="35"/>
        <v>101.36666666666667</v>
      </c>
      <c r="W41" s="12">
        <v>131.4</v>
      </c>
      <c r="X41" s="14">
        <f t="shared" si="36"/>
        <v>130.93333333333331</v>
      </c>
      <c r="Y41" s="12">
        <v>125.4</v>
      </c>
      <c r="Z41" s="14">
        <f t="shared" si="37"/>
        <v>125.03333333333335</v>
      </c>
      <c r="AA41" s="12">
        <v>137.4</v>
      </c>
      <c r="AB41" s="14">
        <f t="shared" si="38"/>
        <v>136.93333333333331</v>
      </c>
      <c r="AC41" s="12">
        <v>131.80000000000001</v>
      </c>
      <c r="AD41" s="14">
        <f t="shared" si="39"/>
        <v>130.83333333333334</v>
      </c>
      <c r="AE41" s="12">
        <v>135.5</v>
      </c>
      <c r="AF41" s="14">
        <f t="shared" si="40"/>
        <v>134.96666666666667</v>
      </c>
      <c r="AG41" s="12">
        <v>135</v>
      </c>
      <c r="AH41" s="14">
        <f t="shared" si="41"/>
        <v>134.43333333333334</v>
      </c>
      <c r="AI41" s="12">
        <v>130.6</v>
      </c>
      <c r="AJ41" s="14">
        <f t="shared" si="42"/>
        <v>130.20000000000002</v>
      </c>
      <c r="AK41" s="12">
        <v>134.4</v>
      </c>
      <c r="AL41" s="14">
        <f t="shared" si="43"/>
        <v>133.86666666666667</v>
      </c>
      <c r="AM41" s="11" t="s">
        <v>32</v>
      </c>
      <c r="AN41" s="11" t="e">
        <v>#VALUE!</v>
      </c>
      <c r="AO41" s="14">
        <v>124.96666666666665</v>
      </c>
      <c r="AP41" s="12">
        <v>127</v>
      </c>
      <c r="AQ41" s="14">
        <f t="shared" si="44"/>
        <v>127.16666666666667</v>
      </c>
      <c r="AR41" s="12">
        <v>128</v>
      </c>
      <c r="AS41" s="14">
        <f t="shared" si="45"/>
        <v>127.60000000000001</v>
      </c>
      <c r="AT41" s="12">
        <v>125.2</v>
      </c>
      <c r="AU41" s="14">
        <f t="shared" si="46"/>
        <v>124.76666666666667</v>
      </c>
      <c r="AV41" s="12">
        <v>114.4</v>
      </c>
      <c r="AW41" s="14">
        <f t="shared" si="47"/>
        <v>113.96666666666665</v>
      </c>
      <c r="AX41" s="12">
        <v>123.2</v>
      </c>
      <c r="AY41" s="14">
        <f t="shared" si="48"/>
        <v>122.66666666666667</v>
      </c>
      <c r="AZ41" s="12">
        <v>127.9</v>
      </c>
      <c r="BA41" s="14">
        <f t="shared" si="49"/>
        <v>127.5</v>
      </c>
      <c r="BB41" s="12">
        <v>118.4</v>
      </c>
      <c r="BC41" s="14">
        <f t="shared" si="50"/>
        <v>117.53333333333335</v>
      </c>
      <c r="BD41" s="12">
        <v>121.7</v>
      </c>
      <c r="BE41" s="14">
        <f t="shared" si="51"/>
        <v>121.23333333333333</v>
      </c>
      <c r="BF41" s="12">
        <v>129</v>
      </c>
      <c r="BG41" s="14">
        <f t="shared" si="52"/>
        <v>128.29999999999998</v>
      </c>
    </row>
    <row r="42" spans="1:59" x14ac:dyDescent="0.3">
      <c r="A42" s="11" t="s">
        <v>30</v>
      </c>
      <c r="B42" s="12">
        <v>2016</v>
      </c>
      <c r="C42" s="11" t="s">
        <v>41</v>
      </c>
      <c r="D42" s="11">
        <f t="shared" si="0"/>
        <v>5</v>
      </c>
      <c r="E42" s="12">
        <v>127.6</v>
      </c>
      <c r="F42" s="14">
        <f t="shared" si="27"/>
        <v>127.43333333333332</v>
      </c>
      <c r="G42" s="12">
        <v>137.5</v>
      </c>
      <c r="H42" s="14">
        <f t="shared" si="28"/>
        <v>135.76666666666668</v>
      </c>
      <c r="I42" s="12">
        <v>124.4</v>
      </c>
      <c r="J42" s="14">
        <f t="shared" si="29"/>
        <v>124.3</v>
      </c>
      <c r="K42" s="12">
        <v>132.4</v>
      </c>
      <c r="L42" s="14">
        <f t="shared" si="30"/>
        <v>131.4</v>
      </c>
      <c r="M42" s="12">
        <v>118.2</v>
      </c>
      <c r="N42" s="14">
        <f t="shared" si="31"/>
        <v>118.23333333333333</v>
      </c>
      <c r="O42" s="12">
        <v>138.1</v>
      </c>
      <c r="P42" s="14">
        <f t="shared" si="32"/>
        <v>135.96666666666667</v>
      </c>
      <c r="Q42" s="12">
        <v>141.80000000000001</v>
      </c>
      <c r="R42" s="14">
        <f t="shared" si="33"/>
        <v>135.53333333333333</v>
      </c>
      <c r="S42" s="12">
        <v>166</v>
      </c>
      <c r="T42" s="14">
        <f t="shared" si="34"/>
        <v>163.29999999999998</v>
      </c>
      <c r="U42" s="12">
        <v>107.5</v>
      </c>
      <c r="V42" s="14">
        <f t="shared" si="35"/>
        <v>104.3</v>
      </c>
      <c r="W42" s="12">
        <v>132.19999999999999</v>
      </c>
      <c r="X42" s="14">
        <f t="shared" si="36"/>
        <v>131.46666666666667</v>
      </c>
      <c r="Y42" s="12">
        <v>126.1</v>
      </c>
      <c r="Z42" s="14">
        <f t="shared" si="37"/>
        <v>125.46666666666665</v>
      </c>
      <c r="AA42" s="12">
        <v>138.30000000000001</v>
      </c>
      <c r="AB42" s="14">
        <f t="shared" si="38"/>
        <v>137.56666666666666</v>
      </c>
      <c r="AC42" s="12">
        <v>133.6</v>
      </c>
      <c r="AD42" s="14">
        <f t="shared" si="39"/>
        <v>131.93333333333337</v>
      </c>
      <c r="AE42" s="12">
        <v>136</v>
      </c>
      <c r="AF42" s="14">
        <f t="shared" si="40"/>
        <v>135.5</v>
      </c>
      <c r="AG42" s="12">
        <v>135.4</v>
      </c>
      <c r="AH42" s="14">
        <f t="shared" si="41"/>
        <v>134.93333333333331</v>
      </c>
      <c r="AI42" s="12">
        <v>131.1</v>
      </c>
      <c r="AJ42" s="14">
        <f t="shared" si="42"/>
        <v>130.63333333333333</v>
      </c>
      <c r="AK42" s="12">
        <v>134.80000000000001</v>
      </c>
      <c r="AL42" s="14">
        <f t="shared" si="43"/>
        <v>134.33333333333334</v>
      </c>
      <c r="AM42" s="11" t="s">
        <v>32</v>
      </c>
      <c r="AN42" s="11" t="e">
        <v>#VALUE!</v>
      </c>
      <c r="AO42" s="14">
        <v>125.5</v>
      </c>
      <c r="AP42" s="12">
        <v>127.4</v>
      </c>
      <c r="AQ42" s="14">
        <f t="shared" si="44"/>
        <v>127.13333333333333</v>
      </c>
      <c r="AR42" s="12">
        <v>128.5</v>
      </c>
      <c r="AS42" s="14">
        <f t="shared" si="45"/>
        <v>128.06666666666666</v>
      </c>
      <c r="AT42" s="12">
        <v>125.8</v>
      </c>
      <c r="AU42" s="14">
        <f t="shared" si="46"/>
        <v>125.26666666666667</v>
      </c>
      <c r="AV42" s="12">
        <v>115.1</v>
      </c>
      <c r="AW42" s="14">
        <f t="shared" si="47"/>
        <v>114.36666666666667</v>
      </c>
      <c r="AX42" s="12">
        <v>123.6</v>
      </c>
      <c r="AY42" s="14">
        <f t="shared" si="48"/>
        <v>123.09999999999998</v>
      </c>
      <c r="AZ42" s="12">
        <v>129.1</v>
      </c>
      <c r="BA42" s="14">
        <f t="shared" si="49"/>
        <v>128.16666666666666</v>
      </c>
      <c r="BB42" s="12">
        <v>119.7</v>
      </c>
      <c r="BC42" s="14">
        <f t="shared" si="50"/>
        <v>118.5</v>
      </c>
      <c r="BD42" s="12">
        <v>122.5</v>
      </c>
      <c r="BE42" s="14">
        <f t="shared" si="51"/>
        <v>121.76666666666667</v>
      </c>
      <c r="BF42" s="12">
        <v>130.30000000000001</v>
      </c>
      <c r="BG42" s="14">
        <f t="shared" si="52"/>
        <v>129.1</v>
      </c>
    </row>
    <row r="43" spans="1:59" x14ac:dyDescent="0.3">
      <c r="A43" s="11" t="s">
        <v>30</v>
      </c>
      <c r="B43" s="12">
        <v>2016</v>
      </c>
      <c r="C43" s="11" t="s">
        <v>42</v>
      </c>
      <c r="D43" s="11">
        <f t="shared" si="0"/>
        <v>6</v>
      </c>
      <c r="E43" s="12">
        <v>128.6</v>
      </c>
      <c r="F43" s="14">
        <f t="shared" si="27"/>
        <v>127.86666666666667</v>
      </c>
      <c r="G43" s="12">
        <v>138.6</v>
      </c>
      <c r="H43" s="14">
        <f t="shared" si="28"/>
        <v>137.16666666666666</v>
      </c>
      <c r="I43" s="12">
        <v>126.6</v>
      </c>
      <c r="J43" s="14">
        <f t="shared" si="29"/>
        <v>124.8</v>
      </c>
      <c r="K43" s="12">
        <v>133.6</v>
      </c>
      <c r="L43" s="14">
        <f t="shared" si="30"/>
        <v>132.43333333333337</v>
      </c>
      <c r="M43" s="12">
        <v>118.6</v>
      </c>
      <c r="N43" s="14">
        <f t="shared" si="31"/>
        <v>118.33333333333333</v>
      </c>
      <c r="O43" s="12">
        <v>137.4</v>
      </c>
      <c r="P43" s="14">
        <f t="shared" si="32"/>
        <v>137.86666666666667</v>
      </c>
      <c r="Q43" s="12">
        <v>152.5</v>
      </c>
      <c r="R43" s="14">
        <f t="shared" si="33"/>
        <v>142.79999999999998</v>
      </c>
      <c r="S43" s="12">
        <v>169.2</v>
      </c>
      <c r="T43" s="14">
        <f t="shared" si="34"/>
        <v>165.96666666666667</v>
      </c>
      <c r="U43" s="12">
        <v>108.8</v>
      </c>
      <c r="V43" s="14">
        <f t="shared" si="35"/>
        <v>107.10000000000001</v>
      </c>
      <c r="W43" s="12">
        <v>133.1</v>
      </c>
      <c r="X43" s="14">
        <f t="shared" si="36"/>
        <v>132.23333333333335</v>
      </c>
      <c r="Y43" s="12">
        <v>126.4</v>
      </c>
      <c r="Z43" s="14">
        <f t="shared" si="37"/>
        <v>125.96666666666665</v>
      </c>
      <c r="AA43" s="12">
        <v>139.19999999999999</v>
      </c>
      <c r="AB43" s="14">
        <f t="shared" si="38"/>
        <v>138.30000000000001</v>
      </c>
      <c r="AC43" s="12">
        <v>136</v>
      </c>
      <c r="AD43" s="14">
        <f t="shared" si="39"/>
        <v>133.79999999999998</v>
      </c>
      <c r="AE43" s="12">
        <v>137.19999999999999</v>
      </c>
      <c r="AF43" s="14">
        <f t="shared" si="40"/>
        <v>136.23333333333332</v>
      </c>
      <c r="AG43" s="12">
        <v>136.30000000000001</v>
      </c>
      <c r="AH43" s="14">
        <f t="shared" si="41"/>
        <v>135.56666666666666</v>
      </c>
      <c r="AI43" s="12">
        <v>131.6</v>
      </c>
      <c r="AJ43" s="14">
        <f t="shared" si="42"/>
        <v>131.1</v>
      </c>
      <c r="AK43" s="12">
        <v>135.6</v>
      </c>
      <c r="AL43" s="14">
        <f t="shared" si="43"/>
        <v>134.93333333333337</v>
      </c>
      <c r="AM43" s="11" t="s">
        <v>32</v>
      </c>
      <c r="AN43" s="11" t="e">
        <v>#VALUE!</v>
      </c>
      <c r="AO43" s="14">
        <v>125.7</v>
      </c>
      <c r="AP43" s="12">
        <v>128</v>
      </c>
      <c r="AQ43" s="14">
        <f t="shared" si="44"/>
        <v>127.46666666666665</v>
      </c>
      <c r="AR43" s="12">
        <v>129.30000000000001</v>
      </c>
      <c r="AS43" s="14">
        <f t="shared" si="45"/>
        <v>128.6</v>
      </c>
      <c r="AT43" s="12">
        <v>126.2</v>
      </c>
      <c r="AU43" s="14">
        <f t="shared" si="46"/>
        <v>125.73333333333333</v>
      </c>
      <c r="AV43" s="12">
        <v>116.3</v>
      </c>
      <c r="AW43" s="14">
        <f t="shared" si="47"/>
        <v>115.26666666666667</v>
      </c>
      <c r="AX43" s="12">
        <v>124.1</v>
      </c>
      <c r="AY43" s="14">
        <f t="shared" si="48"/>
        <v>123.63333333333333</v>
      </c>
      <c r="AZ43" s="12">
        <v>130.19999999999999</v>
      </c>
      <c r="BA43" s="14">
        <f t="shared" si="49"/>
        <v>129.06666666666666</v>
      </c>
      <c r="BB43" s="12">
        <v>119.9</v>
      </c>
      <c r="BC43" s="14">
        <f t="shared" si="50"/>
        <v>119.33333333333333</v>
      </c>
      <c r="BD43" s="12">
        <v>123.3</v>
      </c>
      <c r="BE43" s="14">
        <f t="shared" si="51"/>
        <v>122.5</v>
      </c>
      <c r="BF43" s="12">
        <v>131.9</v>
      </c>
      <c r="BG43" s="14">
        <f t="shared" si="52"/>
        <v>130.4</v>
      </c>
    </row>
    <row r="44" spans="1:59" x14ac:dyDescent="0.3">
      <c r="A44" s="11" t="s">
        <v>30</v>
      </c>
      <c r="B44" s="12">
        <v>2016</v>
      </c>
      <c r="C44" s="11" t="s">
        <v>44</v>
      </c>
      <c r="D44" s="11">
        <f t="shared" si="0"/>
        <v>7</v>
      </c>
      <c r="E44" s="12">
        <v>129.30000000000001</v>
      </c>
      <c r="F44" s="14">
        <f t="shared" si="27"/>
        <v>128.5</v>
      </c>
      <c r="G44" s="12">
        <v>139.5</v>
      </c>
      <c r="H44" s="14">
        <f t="shared" si="28"/>
        <v>138.53333333333333</v>
      </c>
      <c r="I44" s="12">
        <v>129.6</v>
      </c>
      <c r="J44" s="14">
        <f t="shared" si="29"/>
        <v>126.86666666666667</v>
      </c>
      <c r="K44" s="12">
        <v>134.5</v>
      </c>
      <c r="L44" s="14">
        <f t="shared" si="30"/>
        <v>133.5</v>
      </c>
      <c r="M44" s="12">
        <v>119.5</v>
      </c>
      <c r="N44" s="14">
        <f t="shared" si="31"/>
        <v>118.76666666666667</v>
      </c>
      <c r="O44" s="12">
        <v>138.5</v>
      </c>
      <c r="P44" s="14">
        <f t="shared" si="32"/>
        <v>138</v>
      </c>
      <c r="Q44" s="12">
        <v>158.19999999999999</v>
      </c>
      <c r="R44" s="14">
        <f t="shared" si="33"/>
        <v>150.83333333333334</v>
      </c>
      <c r="S44" s="12">
        <v>171.8</v>
      </c>
      <c r="T44" s="14">
        <f t="shared" si="34"/>
        <v>169</v>
      </c>
      <c r="U44" s="12">
        <v>110.3</v>
      </c>
      <c r="V44" s="14">
        <f t="shared" si="35"/>
        <v>108.86666666666667</v>
      </c>
      <c r="W44" s="12">
        <v>134.30000000000001</v>
      </c>
      <c r="X44" s="14">
        <f t="shared" si="36"/>
        <v>133.19999999999999</v>
      </c>
      <c r="Y44" s="12">
        <v>127.3</v>
      </c>
      <c r="Z44" s="14">
        <f t="shared" si="37"/>
        <v>126.60000000000001</v>
      </c>
      <c r="AA44" s="12">
        <v>139.9</v>
      </c>
      <c r="AB44" s="14">
        <f t="shared" si="38"/>
        <v>139.13333333333333</v>
      </c>
      <c r="AC44" s="12">
        <v>137.6</v>
      </c>
      <c r="AD44" s="14">
        <f t="shared" si="39"/>
        <v>135.73333333333335</v>
      </c>
      <c r="AE44" s="12">
        <v>138</v>
      </c>
      <c r="AF44" s="14">
        <f t="shared" si="40"/>
        <v>137.06666666666666</v>
      </c>
      <c r="AG44" s="12">
        <v>137.19999999999999</v>
      </c>
      <c r="AH44" s="14">
        <f t="shared" si="41"/>
        <v>136.30000000000001</v>
      </c>
      <c r="AI44" s="12">
        <v>132.19999999999999</v>
      </c>
      <c r="AJ44" s="14">
        <f t="shared" si="42"/>
        <v>131.63333333333333</v>
      </c>
      <c r="AK44" s="12">
        <v>136.5</v>
      </c>
      <c r="AL44" s="14">
        <f t="shared" si="43"/>
        <v>135.63333333333333</v>
      </c>
      <c r="AM44" s="11" t="s">
        <v>32</v>
      </c>
      <c r="AN44" s="11" t="e">
        <v>#VALUE!</v>
      </c>
      <c r="AO44" s="14">
        <v>125.96666666666665</v>
      </c>
      <c r="AP44" s="12">
        <v>128.19999999999999</v>
      </c>
      <c r="AQ44" s="14">
        <f t="shared" si="44"/>
        <v>127.86666666666667</v>
      </c>
      <c r="AR44" s="12">
        <v>130</v>
      </c>
      <c r="AS44" s="14">
        <f t="shared" si="45"/>
        <v>129.26666666666668</v>
      </c>
      <c r="AT44" s="12">
        <v>126.7</v>
      </c>
      <c r="AU44" s="14">
        <f t="shared" si="46"/>
        <v>126.23333333333333</v>
      </c>
      <c r="AV44" s="12">
        <v>116.4</v>
      </c>
      <c r="AW44" s="14">
        <f t="shared" si="47"/>
        <v>115.93333333333332</v>
      </c>
      <c r="AX44" s="12">
        <v>125.2</v>
      </c>
      <c r="AY44" s="14">
        <f t="shared" si="48"/>
        <v>124.3</v>
      </c>
      <c r="AZ44" s="12">
        <v>130.80000000000001</v>
      </c>
      <c r="BA44" s="14">
        <f t="shared" si="49"/>
        <v>130.03333333333333</v>
      </c>
      <c r="BB44" s="12">
        <v>120.9</v>
      </c>
      <c r="BC44" s="14">
        <f t="shared" si="50"/>
        <v>120.16666666666667</v>
      </c>
      <c r="BD44" s="12">
        <v>123.8</v>
      </c>
      <c r="BE44" s="14">
        <f t="shared" si="51"/>
        <v>123.2</v>
      </c>
      <c r="BF44" s="12">
        <v>133</v>
      </c>
      <c r="BG44" s="14">
        <f t="shared" si="52"/>
        <v>131.73333333333335</v>
      </c>
    </row>
    <row r="45" spans="1:59" x14ac:dyDescent="0.3">
      <c r="A45" s="11" t="s">
        <v>30</v>
      </c>
      <c r="B45" s="12">
        <v>2016</v>
      </c>
      <c r="C45" s="11" t="s">
        <v>46</v>
      </c>
      <c r="D45" s="11">
        <f t="shared" si="0"/>
        <v>8</v>
      </c>
      <c r="E45" s="12">
        <v>130.1</v>
      </c>
      <c r="F45" s="14">
        <f t="shared" si="27"/>
        <v>129.33333333333334</v>
      </c>
      <c r="G45" s="12">
        <v>138.80000000000001</v>
      </c>
      <c r="H45" s="14">
        <f t="shared" si="28"/>
        <v>138.96666666666667</v>
      </c>
      <c r="I45" s="12">
        <v>130.30000000000001</v>
      </c>
      <c r="J45" s="14">
        <f t="shared" si="29"/>
        <v>128.83333333333334</v>
      </c>
      <c r="K45" s="12">
        <v>135.30000000000001</v>
      </c>
      <c r="L45" s="14">
        <f t="shared" si="30"/>
        <v>134.46666666666667</v>
      </c>
      <c r="M45" s="12">
        <v>119.9</v>
      </c>
      <c r="N45" s="14">
        <f t="shared" si="31"/>
        <v>119.33333333333333</v>
      </c>
      <c r="O45" s="12">
        <v>140.19999999999999</v>
      </c>
      <c r="P45" s="14">
        <f t="shared" si="32"/>
        <v>138.69999999999999</v>
      </c>
      <c r="Q45" s="12">
        <v>156.9</v>
      </c>
      <c r="R45" s="14">
        <f t="shared" si="33"/>
        <v>155.86666666666667</v>
      </c>
      <c r="S45" s="12">
        <v>172.2</v>
      </c>
      <c r="T45" s="14">
        <f t="shared" si="34"/>
        <v>171.06666666666669</v>
      </c>
      <c r="U45" s="12">
        <v>112.1</v>
      </c>
      <c r="V45" s="14">
        <f t="shared" si="35"/>
        <v>110.39999999999999</v>
      </c>
      <c r="W45" s="12">
        <v>134.9</v>
      </c>
      <c r="X45" s="14">
        <f t="shared" si="36"/>
        <v>134.1</v>
      </c>
      <c r="Y45" s="12">
        <v>128.1</v>
      </c>
      <c r="Z45" s="14">
        <f t="shared" si="37"/>
        <v>127.26666666666665</v>
      </c>
      <c r="AA45" s="12">
        <v>140.69999999999999</v>
      </c>
      <c r="AB45" s="14">
        <f t="shared" si="38"/>
        <v>139.93333333333334</v>
      </c>
      <c r="AC45" s="12">
        <v>138</v>
      </c>
      <c r="AD45" s="14">
        <f t="shared" si="39"/>
        <v>137.20000000000002</v>
      </c>
      <c r="AE45" s="12">
        <v>138.9</v>
      </c>
      <c r="AF45" s="14">
        <f t="shared" si="40"/>
        <v>138.03333333333333</v>
      </c>
      <c r="AG45" s="12">
        <v>137.80000000000001</v>
      </c>
      <c r="AH45" s="14">
        <f t="shared" si="41"/>
        <v>137.1</v>
      </c>
      <c r="AI45" s="12">
        <v>133</v>
      </c>
      <c r="AJ45" s="14">
        <f t="shared" si="42"/>
        <v>132.26666666666665</v>
      </c>
      <c r="AK45" s="12">
        <v>137.1</v>
      </c>
      <c r="AL45" s="14">
        <f t="shared" si="43"/>
        <v>136.4</v>
      </c>
      <c r="AM45" s="11" t="s">
        <v>32</v>
      </c>
      <c r="AN45" s="11" t="e">
        <v>#VALUE!</v>
      </c>
      <c r="AO45" s="14">
        <v>126.39999999999999</v>
      </c>
      <c r="AP45" s="12">
        <v>129.1</v>
      </c>
      <c r="AQ45" s="14">
        <f t="shared" si="44"/>
        <v>128.43333333333331</v>
      </c>
      <c r="AR45" s="12">
        <v>130.6</v>
      </c>
      <c r="AS45" s="14">
        <f t="shared" si="45"/>
        <v>129.96666666666667</v>
      </c>
      <c r="AT45" s="12">
        <v>127</v>
      </c>
      <c r="AU45" s="14">
        <f t="shared" si="46"/>
        <v>126.63333333333333</v>
      </c>
      <c r="AV45" s="12">
        <v>116</v>
      </c>
      <c r="AW45" s="14">
        <f t="shared" si="47"/>
        <v>116.23333333333333</v>
      </c>
      <c r="AX45" s="12">
        <v>125.5</v>
      </c>
      <c r="AY45" s="14">
        <f t="shared" si="48"/>
        <v>124.93333333333334</v>
      </c>
      <c r="AZ45" s="12">
        <v>131.9</v>
      </c>
      <c r="BA45" s="14">
        <f t="shared" si="49"/>
        <v>130.96666666666667</v>
      </c>
      <c r="BB45" s="12">
        <v>122</v>
      </c>
      <c r="BC45" s="14">
        <f t="shared" si="50"/>
        <v>120.93333333333334</v>
      </c>
      <c r="BD45" s="12">
        <v>124.2</v>
      </c>
      <c r="BE45" s="14">
        <f t="shared" si="51"/>
        <v>123.76666666666667</v>
      </c>
      <c r="BF45" s="12">
        <v>133.5</v>
      </c>
      <c r="BG45" s="14">
        <f t="shared" si="52"/>
        <v>132.79999999999998</v>
      </c>
    </row>
    <row r="46" spans="1:59" x14ac:dyDescent="0.3">
      <c r="A46" s="11" t="s">
        <v>30</v>
      </c>
      <c r="B46" s="12">
        <v>2016</v>
      </c>
      <c r="C46" s="11" t="s">
        <v>48</v>
      </c>
      <c r="D46" s="11">
        <f t="shared" si="0"/>
        <v>9</v>
      </c>
      <c r="E46" s="12">
        <v>130.80000000000001</v>
      </c>
      <c r="F46" s="14">
        <f t="shared" si="27"/>
        <v>130.06666666666666</v>
      </c>
      <c r="G46" s="12">
        <v>138.19999999999999</v>
      </c>
      <c r="H46" s="14">
        <f t="shared" si="28"/>
        <v>138.83333333333334</v>
      </c>
      <c r="I46" s="12">
        <v>130.5</v>
      </c>
      <c r="J46" s="14">
        <f t="shared" si="29"/>
        <v>130.13333333333333</v>
      </c>
      <c r="K46" s="12">
        <v>135.5</v>
      </c>
      <c r="L46" s="14">
        <f t="shared" si="30"/>
        <v>135.1</v>
      </c>
      <c r="M46" s="12">
        <v>120.2</v>
      </c>
      <c r="N46" s="14">
        <f t="shared" si="31"/>
        <v>119.86666666666667</v>
      </c>
      <c r="O46" s="12">
        <v>139.19999999999999</v>
      </c>
      <c r="P46" s="14">
        <f t="shared" si="32"/>
        <v>139.29999999999998</v>
      </c>
      <c r="Q46" s="12">
        <v>149.5</v>
      </c>
      <c r="R46" s="14">
        <f t="shared" si="33"/>
        <v>154.86666666666667</v>
      </c>
      <c r="S46" s="12">
        <v>170.4</v>
      </c>
      <c r="T46" s="14">
        <f t="shared" si="34"/>
        <v>171.46666666666667</v>
      </c>
      <c r="U46" s="12">
        <v>113.1</v>
      </c>
      <c r="V46" s="14">
        <f t="shared" si="35"/>
        <v>111.83333333333333</v>
      </c>
      <c r="W46" s="12">
        <v>135.80000000000001</v>
      </c>
      <c r="X46" s="14">
        <f t="shared" si="36"/>
        <v>135.00000000000003</v>
      </c>
      <c r="Y46" s="12">
        <v>128.80000000000001</v>
      </c>
      <c r="Z46" s="14">
        <f t="shared" si="37"/>
        <v>128.06666666666666</v>
      </c>
      <c r="AA46" s="12">
        <v>141.5</v>
      </c>
      <c r="AB46" s="14">
        <f t="shared" si="38"/>
        <v>140.70000000000002</v>
      </c>
      <c r="AC46" s="12">
        <v>137.19999999999999</v>
      </c>
      <c r="AD46" s="14">
        <f t="shared" si="39"/>
        <v>137.6</v>
      </c>
      <c r="AE46" s="12">
        <v>139.9</v>
      </c>
      <c r="AF46" s="14">
        <f t="shared" si="40"/>
        <v>138.93333333333331</v>
      </c>
      <c r="AG46" s="12">
        <v>138.5</v>
      </c>
      <c r="AH46" s="14">
        <f t="shared" si="41"/>
        <v>137.83333333333334</v>
      </c>
      <c r="AI46" s="12">
        <v>133.5</v>
      </c>
      <c r="AJ46" s="14">
        <f t="shared" si="42"/>
        <v>132.9</v>
      </c>
      <c r="AK46" s="12">
        <v>137.80000000000001</v>
      </c>
      <c r="AL46" s="14">
        <f t="shared" si="43"/>
        <v>137.13333333333335</v>
      </c>
      <c r="AM46" s="11" t="s">
        <v>32</v>
      </c>
      <c r="AN46" s="11" t="e">
        <v>#VALUE!</v>
      </c>
      <c r="AO46" s="14">
        <v>127.2</v>
      </c>
      <c r="AP46" s="12">
        <v>129.69999999999999</v>
      </c>
      <c r="AQ46" s="14">
        <f t="shared" si="44"/>
        <v>128.99999999999997</v>
      </c>
      <c r="AR46" s="12">
        <v>131.1</v>
      </c>
      <c r="AS46" s="14">
        <f t="shared" si="45"/>
        <v>130.56666666666669</v>
      </c>
      <c r="AT46" s="12">
        <v>127.8</v>
      </c>
      <c r="AU46" s="14">
        <f t="shared" si="46"/>
        <v>127.16666666666667</v>
      </c>
      <c r="AV46" s="12">
        <v>117</v>
      </c>
      <c r="AW46" s="14">
        <f t="shared" si="47"/>
        <v>116.46666666666665</v>
      </c>
      <c r="AX46" s="12">
        <v>125.7</v>
      </c>
      <c r="AY46" s="14">
        <f t="shared" si="48"/>
        <v>125.46666666666665</v>
      </c>
      <c r="AZ46" s="12">
        <v>132.19999999999999</v>
      </c>
      <c r="BA46" s="14">
        <f t="shared" si="49"/>
        <v>131.63333333333335</v>
      </c>
      <c r="BB46" s="12">
        <v>122.8</v>
      </c>
      <c r="BC46" s="14">
        <f t="shared" si="50"/>
        <v>121.89999999999999</v>
      </c>
      <c r="BD46" s="12">
        <v>124.9</v>
      </c>
      <c r="BE46" s="14">
        <f t="shared" si="51"/>
        <v>124.3</v>
      </c>
      <c r="BF46" s="12">
        <v>133.4</v>
      </c>
      <c r="BG46" s="14">
        <f t="shared" si="52"/>
        <v>133.29999999999998</v>
      </c>
    </row>
    <row r="47" spans="1:59" x14ac:dyDescent="0.3">
      <c r="A47" s="11" t="s">
        <v>30</v>
      </c>
      <c r="B47" s="12">
        <v>2016</v>
      </c>
      <c r="C47" s="11" t="s">
        <v>50</v>
      </c>
      <c r="D47" s="11">
        <f t="shared" si="0"/>
        <v>10</v>
      </c>
      <c r="E47" s="12">
        <v>131.30000000000001</v>
      </c>
      <c r="F47" s="14">
        <f t="shared" si="27"/>
        <v>130.73333333333332</v>
      </c>
      <c r="G47" s="12">
        <v>137.6</v>
      </c>
      <c r="H47" s="14">
        <f t="shared" si="28"/>
        <v>138.20000000000002</v>
      </c>
      <c r="I47" s="12">
        <v>130.1</v>
      </c>
      <c r="J47" s="14">
        <f t="shared" si="29"/>
        <v>130.29999999999998</v>
      </c>
      <c r="K47" s="12">
        <v>136</v>
      </c>
      <c r="L47" s="14">
        <f t="shared" si="30"/>
        <v>135.6</v>
      </c>
      <c r="M47" s="12">
        <v>120.8</v>
      </c>
      <c r="N47" s="14">
        <f t="shared" si="31"/>
        <v>120.30000000000001</v>
      </c>
      <c r="O47" s="12">
        <v>138.4</v>
      </c>
      <c r="P47" s="14">
        <f t="shared" si="32"/>
        <v>139.26666666666665</v>
      </c>
      <c r="Q47" s="12">
        <v>149.19999999999999</v>
      </c>
      <c r="R47" s="14">
        <f t="shared" si="33"/>
        <v>151.86666666666665</v>
      </c>
      <c r="S47" s="12">
        <v>170.2</v>
      </c>
      <c r="T47" s="14">
        <f t="shared" si="34"/>
        <v>170.93333333333331</v>
      </c>
      <c r="U47" s="12">
        <v>113.4</v>
      </c>
      <c r="V47" s="14">
        <f t="shared" si="35"/>
        <v>112.86666666666667</v>
      </c>
      <c r="W47" s="12">
        <v>136.30000000000001</v>
      </c>
      <c r="X47" s="14">
        <f t="shared" si="36"/>
        <v>135.66666666666669</v>
      </c>
      <c r="Y47" s="12">
        <v>128.69999999999999</v>
      </c>
      <c r="Z47" s="14">
        <f t="shared" si="37"/>
        <v>128.53333333333333</v>
      </c>
      <c r="AA47" s="12">
        <v>142.4</v>
      </c>
      <c r="AB47" s="14">
        <f t="shared" si="38"/>
        <v>141.53333333333333</v>
      </c>
      <c r="AC47" s="12">
        <v>137.4</v>
      </c>
      <c r="AD47" s="14">
        <f t="shared" si="39"/>
        <v>137.53333333333333</v>
      </c>
      <c r="AE47" s="12">
        <v>140.9</v>
      </c>
      <c r="AF47" s="14">
        <f t="shared" si="40"/>
        <v>139.9</v>
      </c>
      <c r="AG47" s="12">
        <v>139.6</v>
      </c>
      <c r="AH47" s="14">
        <f t="shared" si="41"/>
        <v>138.63333333333333</v>
      </c>
      <c r="AI47" s="12">
        <v>134.30000000000001</v>
      </c>
      <c r="AJ47" s="14">
        <f t="shared" si="42"/>
        <v>133.6</v>
      </c>
      <c r="AK47" s="12">
        <v>138.80000000000001</v>
      </c>
      <c r="AL47" s="14">
        <f t="shared" si="43"/>
        <v>137.9</v>
      </c>
      <c r="AM47" s="11" t="s">
        <v>32</v>
      </c>
      <c r="AN47" s="11" t="e">
        <v>#VALUE!</v>
      </c>
      <c r="AO47" s="14">
        <v>127.96666666666665</v>
      </c>
      <c r="AP47" s="12">
        <v>129.80000000000001</v>
      </c>
      <c r="AQ47" s="14">
        <f t="shared" si="44"/>
        <v>129.53333333333333</v>
      </c>
      <c r="AR47" s="12">
        <v>131.80000000000001</v>
      </c>
      <c r="AS47" s="14">
        <f t="shared" si="45"/>
        <v>131.16666666666666</v>
      </c>
      <c r="AT47" s="12">
        <v>128.69999999999999</v>
      </c>
      <c r="AU47" s="14">
        <f t="shared" si="46"/>
        <v>127.83333333333333</v>
      </c>
      <c r="AV47" s="12">
        <v>117.8</v>
      </c>
      <c r="AW47" s="14">
        <f t="shared" si="47"/>
        <v>116.93333333333334</v>
      </c>
      <c r="AX47" s="12">
        <v>126.5</v>
      </c>
      <c r="AY47" s="14">
        <f t="shared" si="48"/>
        <v>125.89999999999999</v>
      </c>
      <c r="AZ47" s="12">
        <v>133</v>
      </c>
      <c r="BA47" s="14">
        <f t="shared" si="49"/>
        <v>132.36666666666667</v>
      </c>
      <c r="BB47" s="12">
        <v>123</v>
      </c>
      <c r="BC47" s="14">
        <f t="shared" si="50"/>
        <v>122.60000000000001</v>
      </c>
      <c r="BD47" s="12">
        <v>125.7</v>
      </c>
      <c r="BE47" s="14">
        <f t="shared" si="51"/>
        <v>124.93333333333334</v>
      </c>
      <c r="BF47" s="12">
        <v>133.80000000000001</v>
      </c>
      <c r="BG47" s="14">
        <f t="shared" si="52"/>
        <v>133.56666666666666</v>
      </c>
    </row>
    <row r="48" spans="1:59" x14ac:dyDescent="0.3">
      <c r="A48" s="11" t="s">
        <v>30</v>
      </c>
      <c r="B48" s="12">
        <v>2016</v>
      </c>
      <c r="C48" s="11" t="s">
        <v>53</v>
      </c>
      <c r="D48" s="11">
        <f t="shared" si="0"/>
        <v>11</v>
      </c>
      <c r="E48" s="12">
        <v>132</v>
      </c>
      <c r="F48" s="14">
        <f t="shared" si="27"/>
        <v>131.36666666666667</v>
      </c>
      <c r="G48" s="12">
        <v>137.4</v>
      </c>
      <c r="H48" s="14">
        <f t="shared" si="28"/>
        <v>137.73333333333332</v>
      </c>
      <c r="I48" s="12">
        <v>130.6</v>
      </c>
      <c r="J48" s="14">
        <f t="shared" si="29"/>
        <v>130.4</v>
      </c>
      <c r="K48" s="12">
        <v>136.19999999999999</v>
      </c>
      <c r="L48" s="14">
        <f t="shared" si="30"/>
        <v>135.9</v>
      </c>
      <c r="M48" s="12">
        <v>121.1</v>
      </c>
      <c r="N48" s="14">
        <f t="shared" si="31"/>
        <v>120.7</v>
      </c>
      <c r="O48" s="12">
        <v>136.9</v>
      </c>
      <c r="P48" s="14">
        <f t="shared" si="32"/>
        <v>138.16666666666666</v>
      </c>
      <c r="Q48" s="12">
        <v>141.80000000000001</v>
      </c>
      <c r="R48" s="14">
        <f t="shared" si="33"/>
        <v>146.83333333333334</v>
      </c>
      <c r="S48" s="12">
        <v>170</v>
      </c>
      <c r="T48" s="14">
        <f t="shared" si="34"/>
        <v>170.20000000000002</v>
      </c>
      <c r="U48" s="12">
        <v>113.4</v>
      </c>
      <c r="V48" s="14">
        <f t="shared" si="35"/>
        <v>113.3</v>
      </c>
      <c r="W48" s="12">
        <v>136.80000000000001</v>
      </c>
      <c r="X48" s="14">
        <f t="shared" si="36"/>
        <v>136.30000000000001</v>
      </c>
      <c r="Y48" s="12">
        <v>128.69999999999999</v>
      </c>
      <c r="Z48" s="14">
        <f t="shared" si="37"/>
        <v>128.73333333333332</v>
      </c>
      <c r="AA48" s="12">
        <v>143.1</v>
      </c>
      <c r="AB48" s="14">
        <f t="shared" si="38"/>
        <v>142.33333333333334</v>
      </c>
      <c r="AC48" s="12">
        <v>136.6</v>
      </c>
      <c r="AD48" s="14">
        <f t="shared" si="39"/>
        <v>137.06666666666669</v>
      </c>
      <c r="AE48" s="12">
        <v>141.19999999999999</v>
      </c>
      <c r="AF48" s="14">
        <f t="shared" si="40"/>
        <v>140.66666666666666</v>
      </c>
      <c r="AG48" s="12">
        <v>139.9</v>
      </c>
      <c r="AH48" s="14">
        <f t="shared" si="41"/>
        <v>139.33333333333334</v>
      </c>
      <c r="AI48" s="12">
        <v>134.5</v>
      </c>
      <c r="AJ48" s="14">
        <f t="shared" si="42"/>
        <v>134.1</v>
      </c>
      <c r="AK48" s="12">
        <v>139.19999999999999</v>
      </c>
      <c r="AL48" s="14">
        <f t="shared" si="43"/>
        <v>138.6</v>
      </c>
      <c r="AM48" s="11" t="s">
        <v>32</v>
      </c>
      <c r="AN48" s="11" t="e">
        <v>#VALUE!</v>
      </c>
      <c r="AO48" s="14">
        <v>128.56666666666669</v>
      </c>
      <c r="AP48" s="12">
        <v>130.30000000000001</v>
      </c>
      <c r="AQ48" s="14">
        <f t="shared" si="44"/>
        <v>129.93333333333334</v>
      </c>
      <c r="AR48" s="12">
        <v>132.1</v>
      </c>
      <c r="AS48" s="14">
        <f t="shared" si="45"/>
        <v>131.66666666666666</v>
      </c>
      <c r="AT48" s="12">
        <v>129.1</v>
      </c>
      <c r="AU48" s="14">
        <f t="shared" si="46"/>
        <v>128.53333333333333</v>
      </c>
      <c r="AV48" s="12">
        <v>118.2</v>
      </c>
      <c r="AW48" s="14">
        <f t="shared" si="47"/>
        <v>117.66666666666667</v>
      </c>
      <c r="AX48" s="12">
        <v>126.9</v>
      </c>
      <c r="AY48" s="14">
        <f t="shared" si="48"/>
        <v>126.36666666666667</v>
      </c>
      <c r="AZ48" s="12">
        <v>133.69999999999999</v>
      </c>
      <c r="BA48" s="14">
        <f t="shared" si="49"/>
        <v>132.96666666666667</v>
      </c>
      <c r="BB48" s="12">
        <v>123.5</v>
      </c>
      <c r="BC48" s="14">
        <f t="shared" si="50"/>
        <v>123.10000000000001</v>
      </c>
      <c r="BD48" s="12">
        <v>126.1</v>
      </c>
      <c r="BE48" s="14">
        <f t="shared" si="51"/>
        <v>125.56666666666668</v>
      </c>
      <c r="BF48" s="12">
        <v>133.6</v>
      </c>
      <c r="BG48" s="14">
        <f t="shared" si="52"/>
        <v>133.60000000000002</v>
      </c>
    </row>
    <row r="49" spans="1:59" x14ac:dyDescent="0.3">
      <c r="A49" s="11" t="s">
        <v>30</v>
      </c>
      <c r="B49" s="12">
        <v>2016</v>
      </c>
      <c r="C49" s="11" t="s">
        <v>55</v>
      </c>
      <c r="D49" s="11">
        <f t="shared" si="0"/>
        <v>12</v>
      </c>
      <c r="E49" s="12">
        <v>132.6</v>
      </c>
      <c r="F49" s="14">
        <f t="shared" si="27"/>
        <v>131.96666666666667</v>
      </c>
      <c r="G49" s="12">
        <v>137.30000000000001</v>
      </c>
      <c r="H49" s="14">
        <f t="shared" si="28"/>
        <v>137.43333333333334</v>
      </c>
      <c r="I49" s="12">
        <v>131.6</v>
      </c>
      <c r="J49" s="14">
        <f t="shared" si="29"/>
        <v>130.76666666666665</v>
      </c>
      <c r="K49" s="12">
        <v>136.30000000000001</v>
      </c>
      <c r="L49" s="14">
        <f t="shared" si="30"/>
        <v>136.16666666666666</v>
      </c>
      <c r="M49" s="12">
        <v>121.6</v>
      </c>
      <c r="N49" s="14">
        <f t="shared" si="31"/>
        <v>121.16666666666667</v>
      </c>
      <c r="O49" s="12">
        <v>135.6</v>
      </c>
      <c r="P49" s="14">
        <f t="shared" si="32"/>
        <v>136.96666666666667</v>
      </c>
      <c r="Q49" s="12">
        <v>127.5</v>
      </c>
      <c r="R49" s="14">
        <f t="shared" si="33"/>
        <v>139.5</v>
      </c>
      <c r="S49" s="12">
        <v>167.9</v>
      </c>
      <c r="T49" s="14">
        <f t="shared" si="34"/>
        <v>169.36666666666667</v>
      </c>
      <c r="U49" s="12">
        <v>113.8</v>
      </c>
      <c r="V49" s="14">
        <f t="shared" si="35"/>
        <v>113.53333333333335</v>
      </c>
      <c r="W49" s="12">
        <v>137.5</v>
      </c>
      <c r="X49" s="14">
        <f t="shared" si="36"/>
        <v>136.86666666666667</v>
      </c>
      <c r="Y49" s="12">
        <v>129.1</v>
      </c>
      <c r="Z49" s="14">
        <f t="shared" si="37"/>
        <v>128.83333333333334</v>
      </c>
      <c r="AA49" s="12">
        <v>143.6</v>
      </c>
      <c r="AB49" s="14">
        <f t="shared" si="38"/>
        <v>143.03333333333333</v>
      </c>
      <c r="AC49" s="12">
        <v>134.69999999999999</v>
      </c>
      <c r="AD49" s="14">
        <f t="shared" si="39"/>
        <v>136.23333333333332</v>
      </c>
      <c r="AE49" s="12">
        <v>142.4</v>
      </c>
      <c r="AF49" s="14">
        <f t="shared" si="40"/>
        <v>141.5</v>
      </c>
      <c r="AG49" s="12">
        <v>140.4</v>
      </c>
      <c r="AH49" s="14">
        <f t="shared" si="41"/>
        <v>139.96666666666667</v>
      </c>
      <c r="AI49" s="12">
        <v>135.19999999999999</v>
      </c>
      <c r="AJ49" s="14">
        <f t="shared" si="42"/>
        <v>134.66666666666666</v>
      </c>
      <c r="AK49" s="12">
        <v>139.69999999999999</v>
      </c>
      <c r="AL49" s="14">
        <f t="shared" si="43"/>
        <v>139.23333333333332</v>
      </c>
      <c r="AM49" s="11" t="s">
        <v>32</v>
      </c>
      <c r="AN49" s="11" t="e">
        <v>#VALUE!</v>
      </c>
      <c r="AO49" s="14">
        <v>128.76666666666665</v>
      </c>
      <c r="AP49" s="12">
        <v>132</v>
      </c>
      <c r="AQ49" s="14">
        <f t="shared" si="44"/>
        <v>130.70000000000002</v>
      </c>
      <c r="AR49" s="12">
        <v>132.9</v>
      </c>
      <c r="AS49" s="14">
        <f t="shared" si="45"/>
        <v>132.26666666666665</v>
      </c>
      <c r="AT49" s="12">
        <v>129.69999999999999</v>
      </c>
      <c r="AU49" s="14">
        <f t="shared" si="46"/>
        <v>129.16666666666666</v>
      </c>
      <c r="AV49" s="12">
        <v>118.6</v>
      </c>
      <c r="AW49" s="14">
        <f t="shared" si="47"/>
        <v>118.2</v>
      </c>
      <c r="AX49" s="12">
        <v>127.3</v>
      </c>
      <c r="AY49" s="14">
        <f t="shared" si="48"/>
        <v>126.89999999999999</v>
      </c>
      <c r="AZ49" s="12">
        <v>134.19999999999999</v>
      </c>
      <c r="BA49" s="14">
        <f t="shared" si="49"/>
        <v>133.63333333333333</v>
      </c>
      <c r="BB49" s="12">
        <v>121.9</v>
      </c>
      <c r="BC49" s="14">
        <f t="shared" si="50"/>
        <v>122.8</v>
      </c>
      <c r="BD49" s="12">
        <v>126.3</v>
      </c>
      <c r="BE49" s="14">
        <f t="shared" si="51"/>
        <v>126.03333333333335</v>
      </c>
      <c r="BF49" s="12">
        <v>132.80000000000001</v>
      </c>
      <c r="BG49" s="14">
        <f t="shared" si="52"/>
        <v>133.4</v>
      </c>
    </row>
    <row r="50" spans="1:59" x14ac:dyDescent="0.3">
      <c r="A50" s="11" t="s">
        <v>30</v>
      </c>
      <c r="B50" s="12">
        <v>2017</v>
      </c>
      <c r="C50" s="11" t="s">
        <v>31</v>
      </c>
      <c r="D50" s="11">
        <f t="shared" si="0"/>
        <v>1</v>
      </c>
      <c r="E50" s="12">
        <v>133.1</v>
      </c>
      <c r="F50" s="14">
        <f t="shared" si="27"/>
        <v>132.56666666666669</v>
      </c>
      <c r="G50" s="12">
        <v>137.80000000000001</v>
      </c>
      <c r="H50" s="14">
        <f t="shared" si="28"/>
        <v>137.50000000000003</v>
      </c>
      <c r="I50" s="12">
        <v>131.9</v>
      </c>
      <c r="J50" s="14">
        <f t="shared" si="29"/>
        <v>131.36666666666667</v>
      </c>
      <c r="K50" s="12">
        <v>136.69999999999999</v>
      </c>
      <c r="L50" s="14">
        <f t="shared" si="30"/>
        <v>136.4</v>
      </c>
      <c r="M50" s="12">
        <v>122</v>
      </c>
      <c r="N50" s="14">
        <f t="shared" si="31"/>
        <v>121.56666666666666</v>
      </c>
      <c r="O50" s="12">
        <v>136</v>
      </c>
      <c r="P50" s="14">
        <f t="shared" si="32"/>
        <v>136.16666666666666</v>
      </c>
      <c r="Q50" s="12">
        <v>119.8</v>
      </c>
      <c r="R50" s="14">
        <f t="shared" si="33"/>
        <v>129.70000000000002</v>
      </c>
      <c r="S50" s="12">
        <v>161.69999999999999</v>
      </c>
      <c r="T50" s="14">
        <f t="shared" si="34"/>
        <v>166.53333333333333</v>
      </c>
      <c r="U50" s="12">
        <v>114.8</v>
      </c>
      <c r="V50" s="14">
        <f t="shared" si="35"/>
        <v>114</v>
      </c>
      <c r="W50" s="12">
        <v>136.9</v>
      </c>
      <c r="X50" s="14">
        <f t="shared" si="36"/>
        <v>137.06666666666669</v>
      </c>
      <c r="Y50" s="12">
        <v>129</v>
      </c>
      <c r="Z50" s="14">
        <f t="shared" si="37"/>
        <v>128.93333333333331</v>
      </c>
      <c r="AA50" s="12">
        <v>143.9</v>
      </c>
      <c r="AB50" s="14">
        <f t="shared" si="38"/>
        <v>143.53333333333333</v>
      </c>
      <c r="AC50" s="12">
        <v>133.69999999999999</v>
      </c>
      <c r="AD50" s="14">
        <f t="shared" si="39"/>
        <v>134.99999999999997</v>
      </c>
      <c r="AE50" s="12">
        <v>143.1</v>
      </c>
      <c r="AF50" s="14">
        <f t="shared" si="40"/>
        <v>142.23333333333335</v>
      </c>
      <c r="AG50" s="12">
        <v>140.69999999999999</v>
      </c>
      <c r="AH50" s="14">
        <f t="shared" si="41"/>
        <v>140.33333333333334</v>
      </c>
      <c r="AI50" s="12">
        <v>135.80000000000001</v>
      </c>
      <c r="AJ50" s="14">
        <f t="shared" si="42"/>
        <v>135.16666666666666</v>
      </c>
      <c r="AK50" s="12">
        <v>140</v>
      </c>
      <c r="AL50" s="14">
        <f t="shared" si="43"/>
        <v>139.63333333333333</v>
      </c>
      <c r="AM50" s="11" t="s">
        <v>32</v>
      </c>
      <c r="AN50" s="11" t="e">
        <v>#VALUE!</v>
      </c>
      <c r="AO50" s="14">
        <v>129.06666666666669</v>
      </c>
      <c r="AP50" s="12">
        <v>132.1</v>
      </c>
      <c r="AQ50" s="14">
        <f t="shared" si="44"/>
        <v>131.46666666666667</v>
      </c>
      <c r="AR50" s="12">
        <v>133.19999999999999</v>
      </c>
      <c r="AS50" s="14">
        <f t="shared" si="45"/>
        <v>132.73333333333332</v>
      </c>
      <c r="AT50" s="12">
        <v>129.9</v>
      </c>
      <c r="AU50" s="14">
        <f t="shared" si="46"/>
        <v>129.56666666666663</v>
      </c>
      <c r="AV50" s="12">
        <v>119.1</v>
      </c>
      <c r="AW50" s="14">
        <f t="shared" si="47"/>
        <v>118.63333333333333</v>
      </c>
      <c r="AX50" s="12">
        <v>127</v>
      </c>
      <c r="AY50" s="14">
        <f t="shared" si="48"/>
        <v>127.06666666666666</v>
      </c>
      <c r="AZ50" s="12">
        <v>134.6</v>
      </c>
      <c r="BA50" s="14">
        <f t="shared" si="49"/>
        <v>134.16666666666666</v>
      </c>
      <c r="BB50" s="12">
        <v>122.3</v>
      </c>
      <c r="BC50" s="14">
        <f t="shared" si="50"/>
        <v>122.56666666666666</v>
      </c>
      <c r="BD50" s="12">
        <v>126.6</v>
      </c>
      <c r="BE50" s="14">
        <f t="shared" si="51"/>
        <v>126.33333333333333</v>
      </c>
      <c r="BF50" s="12">
        <v>132.4</v>
      </c>
      <c r="BG50" s="14">
        <f t="shared" si="52"/>
        <v>132.93333333333331</v>
      </c>
    </row>
    <row r="51" spans="1:59" x14ac:dyDescent="0.3">
      <c r="A51" s="11" t="s">
        <v>30</v>
      </c>
      <c r="B51" s="12">
        <v>2017</v>
      </c>
      <c r="C51" s="11" t="s">
        <v>36</v>
      </c>
      <c r="D51" s="11">
        <f t="shared" si="0"/>
        <v>2</v>
      </c>
      <c r="E51" s="12">
        <v>133.30000000000001</v>
      </c>
      <c r="F51" s="14">
        <f t="shared" si="27"/>
        <v>133</v>
      </c>
      <c r="G51" s="12">
        <v>138.30000000000001</v>
      </c>
      <c r="H51" s="14">
        <f t="shared" si="28"/>
        <v>137.80000000000001</v>
      </c>
      <c r="I51" s="12">
        <v>129.30000000000001</v>
      </c>
      <c r="J51" s="14">
        <f t="shared" si="29"/>
        <v>130.93333333333334</v>
      </c>
      <c r="K51" s="12">
        <v>137.19999999999999</v>
      </c>
      <c r="L51" s="14">
        <f t="shared" si="30"/>
        <v>136.73333333333332</v>
      </c>
      <c r="M51" s="12">
        <v>122.1</v>
      </c>
      <c r="N51" s="14">
        <f t="shared" si="31"/>
        <v>121.89999999999999</v>
      </c>
      <c r="O51" s="12">
        <v>138.69999999999999</v>
      </c>
      <c r="P51" s="14">
        <f t="shared" si="32"/>
        <v>136.76666666666668</v>
      </c>
      <c r="Q51" s="12">
        <v>119.1</v>
      </c>
      <c r="R51" s="14">
        <f t="shared" si="33"/>
        <v>122.13333333333333</v>
      </c>
      <c r="S51" s="12">
        <v>156.9</v>
      </c>
      <c r="T51" s="14">
        <f t="shared" si="34"/>
        <v>162.16666666666666</v>
      </c>
      <c r="U51" s="12">
        <v>116.2</v>
      </c>
      <c r="V51" s="14">
        <f t="shared" si="35"/>
        <v>114.93333333333334</v>
      </c>
      <c r="W51" s="12">
        <v>136</v>
      </c>
      <c r="X51" s="14">
        <f t="shared" si="36"/>
        <v>136.79999999999998</v>
      </c>
      <c r="Y51" s="12">
        <v>129.4</v>
      </c>
      <c r="Z51" s="14">
        <f t="shared" si="37"/>
        <v>129.16666666666666</v>
      </c>
      <c r="AA51" s="12">
        <v>144.4</v>
      </c>
      <c r="AB51" s="14">
        <f t="shared" si="38"/>
        <v>143.96666666666667</v>
      </c>
      <c r="AC51" s="12">
        <v>133.6</v>
      </c>
      <c r="AD51" s="14">
        <f t="shared" si="39"/>
        <v>134</v>
      </c>
      <c r="AE51" s="12">
        <v>143.69999999999999</v>
      </c>
      <c r="AF51" s="14">
        <f t="shared" si="40"/>
        <v>143.06666666666666</v>
      </c>
      <c r="AG51" s="12">
        <v>140.9</v>
      </c>
      <c r="AH51" s="14">
        <f t="shared" si="41"/>
        <v>140.66666666666666</v>
      </c>
      <c r="AI51" s="12">
        <v>135.80000000000001</v>
      </c>
      <c r="AJ51" s="14">
        <f t="shared" si="42"/>
        <v>135.6</v>
      </c>
      <c r="AK51" s="12">
        <v>140.19999999999999</v>
      </c>
      <c r="AL51" s="14">
        <f t="shared" si="43"/>
        <v>139.96666666666667</v>
      </c>
      <c r="AM51" s="11" t="s">
        <v>32</v>
      </c>
      <c r="AN51" s="11" t="e">
        <v>#VALUE!</v>
      </c>
      <c r="AO51" s="14">
        <v>129.53333333333333</v>
      </c>
      <c r="AP51" s="12">
        <v>133.19999999999999</v>
      </c>
      <c r="AQ51" s="14">
        <f t="shared" si="44"/>
        <v>132.43333333333334</v>
      </c>
      <c r="AR51" s="12">
        <v>133.6</v>
      </c>
      <c r="AS51" s="14">
        <f t="shared" si="45"/>
        <v>133.23333333333335</v>
      </c>
      <c r="AT51" s="12">
        <v>130.1</v>
      </c>
      <c r="AU51" s="14">
        <f t="shared" si="46"/>
        <v>129.9</v>
      </c>
      <c r="AV51" s="12">
        <v>119.5</v>
      </c>
      <c r="AW51" s="14">
        <f t="shared" si="47"/>
        <v>119.06666666666666</v>
      </c>
      <c r="AX51" s="12">
        <v>127.7</v>
      </c>
      <c r="AY51" s="14">
        <f t="shared" si="48"/>
        <v>127.33333333333333</v>
      </c>
      <c r="AZ51" s="12">
        <v>134.9</v>
      </c>
      <c r="BA51" s="14">
        <f t="shared" si="49"/>
        <v>134.56666666666663</v>
      </c>
      <c r="BB51" s="12">
        <v>123.2</v>
      </c>
      <c r="BC51" s="14">
        <f t="shared" si="50"/>
        <v>122.46666666666665</v>
      </c>
      <c r="BD51" s="12">
        <v>127</v>
      </c>
      <c r="BE51" s="14">
        <f t="shared" si="51"/>
        <v>126.63333333333333</v>
      </c>
      <c r="BF51" s="12">
        <v>132.6</v>
      </c>
      <c r="BG51" s="14">
        <f t="shared" si="52"/>
        <v>132.60000000000002</v>
      </c>
    </row>
    <row r="52" spans="1:59" x14ac:dyDescent="0.3">
      <c r="A52" s="11" t="s">
        <v>30</v>
      </c>
      <c r="B52" s="12">
        <v>2017</v>
      </c>
      <c r="C52" s="11" t="s">
        <v>38</v>
      </c>
      <c r="D52" s="11">
        <f t="shared" si="0"/>
        <v>3</v>
      </c>
      <c r="E52" s="12">
        <v>133.6</v>
      </c>
      <c r="F52" s="14">
        <f t="shared" si="27"/>
        <v>133.33333333333334</v>
      </c>
      <c r="G52" s="12">
        <v>138.80000000000001</v>
      </c>
      <c r="H52" s="14">
        <f t="shared" si="28"/>
        <v>138.30000000000001</v>
      </c>
      <c r="I52" s="12">
        <v>128.80000000000001</v>
      </c>
      <c r="J52" s="14">
        <f t="shared" si="29"/>
        <v>130.00000000000003</v>
      </c>
      <c r="K52" s="12">
        <v>137.19999999999999</v>
      </c>
      <c r="L52" s="14">
        <f t="shared" si="30"/>
        <v>137.03333333333333</v>
      </c>
      <c r="M52" s="12">
        <v>121.6</v>
      </c>
      <c r="N52" s="14">
        <f t="shared" si="31"/>
        <v>121.89999999999999</v>
      </c>
      <c r="O52" s="12">
        <v>139.69999999999999</v>
      </c>
      <c r="P52" s="14">
        <f t="shared" si="32"/>
        <v>138.13333333333333</v>
      </c>
      <c r="Q52" s="12">
        <v>119.7</v>
      </c>
      <c r="R52" s="14">
        <f t="shared" si="33"/>
        <v>119.53333333333332</v>
      </c>
      <c r="S52" s="12">
        <v>148</v>
      </c>
      <c r="T52" s="14">
        <f t="shared" si="34"/>
        <v>155.53333333333333</v>
      </c>
      <c r="U52" s="12">
        <v>116.9</v>
      </c>
      <c r="V52" s="14">
        <f t="shared" si="35"/>
        <v>115.96666666666665</v>
      </c>
      <c r="W52" s="12">
        <v>135.6</v>
      </c>
      <c r="X52" s="14">
        <f t="shared" si="36"/>
        <v>136.16666666666666</v>
      </c>
      <c r="Y52" s="12">
        <v>129.80000000000001</v>
      </c>
      <c r="Z52" s="14">
        <f t="shared" si="37"/>
        <v>129.4</v>
      </c>
      <c r="AA52" s="12">
        <v>145.4</v>
      </c>
      <c r="AB52" s="14">
        <f t="shared" si="38"/>
        <v>144.56666666666669</v>
      </c>
      <c r="AC52" s="12">
        <v>133.4</v>
      </c>
      <c r="AD52" s="14">
        <f t="shared" si="39"/>
        <v>133.56666666666663</v>
      </c>
      <c r="AE52" s="12">
        <v>144.19999999999999</v>
      </c>
      <c r="AF52" s="14">
        <f t="shared" si="40"/>
        <v>143.66666666666666</v>
      </c>
      <c r="AG52" s="12">
        <v>141.6</v>
      </c>
      <c r="AH52" s="14">
        <f t="shared" si="41"/>
        <v>141.06666666666669</v>
      </c>
      <c r="AI52" s="12">
        <v>136.19999999999999</v>
      </c>
      <c r="AJ52" s="14">
        <f t="shared" si="42"/>
        <v>135.93333333333334</v>
      </c>
      <c r="AK52" s="12">
        <v>140.80000000000001</v>
      </c>
      <c r="AL52" s="14">
        <f t="shared" si="43"/>
        <v>140.33333333333334</v>
      </c>
      <c r="AM52" s="11" t="s">
        <v>32</v>
      </c>
      <c r="AN52" s="11" t="e">
        <v>#VALUE!</v>
      </c>
      <c r="AO52" s="14">
        <v>130.4</v>
      </c>
      <c r="AP52" s="12">
        <v>134.19999999999999</v>
      </c>
      <c r="AQ52" s="14">
        <f t="shared" si="44"/>
        <v>133.16666666666666</v>
      </c>
      <c r="AR52" s="12">
        <v>134.1</v>
      </c>
      <c r="AS52" s="14">
        <f t="shared" si="45"/>
        <v>133.63333333333333</v>
      </c>
      <c r="AT52" s="12">
        <v>130.6</v>
      </c>
      <c r="AU52" s="14">
        <f t="shared" si="46"/>
        <v>130.20000000000002</v>
      </c>
      <c r="AV52" s="12">
        <v>119.8</v>
      </c>
      <c r="AW52" s="14">
        <f t="shared" si="47"/>
        <v>119.46666666666665</v>
      </c>
      <c r="AX52" s="12">
        <v>128.30000000000001</v>
      </c>
      <c r="AY52" s="14">
        <f t="shared" si="48"/>
        <v>127.66666666666667</v>
      </c>
      <c r="AZ52" s="12">
        <v>135.19999999999999</v>
      </c>
      <c r="BA52" s="14">
        <f t="shared" si="49"/>
        <v>134.9</v>
      </c>
      <c r="BB52" s="12">
        <v>123.3</v>
      </c>
      <c r="BC52" s="14">
        <f t="shared" si="50"/>
        <v>122.93333333333334</v>
      </c>
      <c r="BD52" s="12">
        <v>127.4</v>
      </c>
      <c r="BE52" s="14">
        <f t="shared" si="51"/>
        <v>127</v>
      </c>
      <c r="BF52" s="12">
        <v>132.80000000000001</v>
      </c>
      <c r="BG52" s="14">
        <f t="shared" si="52"/>
        <v>132.6</v>
      </c>
    </row>
    <row r="53" spans="1:59" x14ac:dyDescent="0.3">
      <c r="A53" s="11" t="s">
        <v>30</v>
      </c>
      <c r="B53" s="12">
        <v>2017</v>
      </c>
      <c r="C53" s="11" t="s">
        <v>39</v>
      </c>
      <c r="D53" s="11">
        <f t="shared" si="0"/>
        <v>4</v>
      </c>
      <c r="E53" s="12">
        <v>133.19999999999999</v>
      </c>
      <c r="F53" s="14">
        <f t="shared" si="27"/>
        <v>133.36666666666665</v>
      </c>
      <c r="G53" s="12">
        <v>138.69999999999999</v>
      </c>
      <c r="H53" s="14">
        <f t="shared" si="28"/>
        <v>138.6</v>
      </c>
      <c r="I53" s="12">
        <v>127.1</v>
      </c>
      <c r="J53" s="14">
        <f t="shared" si="29"/>
        <v>128.4</v>
      </c>
      <c r="K53" s="12">
        <v>137.69999999999999</v>
      </c>
      <c r="L53" s="14">
        <f t="shared" si="30"/>
        <v>137.36666666666665</v>
      </c>
      <c r="M53" s="12">
        <v>121.3</v>
      </c>
      <c r="N53" s="14">
        <f t="shared" si="31"/>
        <v>121.66666666666667</v>
      </c>
      <c r="O53" s="12">
        <v>141.80000000000001</v>
      </c>
      <c r="P53" s="14">
        <f t="shared" si="32"/>
        <v>140.06666666666666</v>
      </c>
      <c r="Q53" s="12">
        <v>121.5</v>
      </c>
      <c r="R53" s="14">
        <f t="shared" si="33"/>
        <v>120.10000000000001</v>
      </c>
      <c r="S53" s="12">
        <v>144.5</v>
      </c>
      <c r="T53" s="14">
        <f t="shared" si="34"/>
        <v>149.79999999999998</v>
      </c>
      <c r="U53" s="12">
        <v>117.4</v>
      </c>
      <c r="V53" s="14">
        <f t="shared" si="35"/>
        <v>116.83333333333333</v>
      </c>
      <c r="W53" s="12">
        <v>134.1</v>
      </c>
      <c r="X53" s="14">
        <f t="shared" si="36"/>
        <v>135.23333333333335</v>
      </c>
      <c r="Y53" s="12">
        <v>130</v>
      </c>
      <c r="Z53" s="14">
        <f t="shared" si="37"/>
        <v>129.73333333333335</v>
      </c>
      <c r="AA53" s="12">
        <v>145.5</v>
      </c>
      <c r="AB53" s="14">
        <f t="shared" si="38"/>
        <v>145.1</v>
      </c>
      <c r="AC53" s="12">
        <v>133.5</v>
      </c>
      <c r="AD53" s="14">
        <f t="shared" si="39"/>
        <v>133.5</v>
      </c>
      <c r="AE53" s="12">
        <v>144.4</v>
      </c>
      <c r="AF53" s="14">
        <f t="shared" si="40"/>
        <v>144.1</v>
      </c>
      <c r="AG53" s="12">
        <v>142.4</v>
      </c>
      <c r="AH53" s="14">
        <f t="shared" si="41"/>
        <v>141.63333333333333</v>
      </c>
      <c r="AI53" s="12">
        <v>136.80000000000001</v>
      </c>
      <c r="AJ53" s="14">
        <f t="shared" si="42"/>
        <v>136.26666666666668</v>
      </c>
      <c r="AK53" s="12">
        <v>141.6</v>
      </c>
      <c r="AL53" s="14">
        <f t="shared" si="43"/>
        <v>140.86666666666667</v>
      </c>
      <c r="AM53" s="11" t="s">
        <v>32</v>
      </c>
      <c r="AN53" s="11" t="e">
        <v>#VALUE!</v>
      </c>
      <c r="AO53" s="14">
        <v>131.1</v>
      </c>
      <c r="AP53" s="12">
        <v>135</v>
      </c>
      <c r="AQ53" s="14">
        <f t="shared" si="44"/>
        <v>134.13333333333333</v>
      </c>
      <c r="AR53" s="12">
        <v>134.30000000000001</v>
      </c>
      <c r="AS53" s="14">
        <f t="shared" si="45"/>
        <v>134</v>
      </c>
      <c r="AT53" s="12">
        <v>131</v>
      </c>
      <c r="AU53" s="14">
        <f t="shared" si="46"/>
        <v>130.56666666666666</v>
      </c>
      <c r="AV53" s="12">
        <v>119.2</v>
      </c>
      <c r="AW53" s="14">
        <f t="shared" si="47"/>
        <v>119.5</v>
      </c>
      <c r="AX53" s="12">
        <v>128.30000000000001</v>
      </c>
      <c r="AY53" s="14">
        <f t="shared" si="48"/>
        <v>128.1</v>
      </c>
      <c r="AZ53" s="12">
        <v>135.69999999999999</v>
      </c>
      <c r="BA53" s="14">
        <f t="shared" si="49"/>
        <v>135.26666666666668</v>
      </c>
      <c r="BB53" s="12">
        <v>123.7</v>
      </c>
      <c r="BC53" s="14">
        <f t="shared" si="50"/>
        <v>123.39999999999999</v>
      </c>
      <c r="BD53" s="12">
        <v>127.5</v>
      </c>
      <c r="BE53" s="14">
        <f t="shared" si="51"/>
        <v>127.3</v>
      </c>
      <c r="BF53" s="12">
        <v>132.9</v>
      </c>
      <c r="BG53" s="14">
        <f t="shared" si="52"/>
        <v>132.76666666666665</v>
      </c>
    </row>
    <row r="54" spans="1:59" x14ac:dyDescent="0.3">
      <c r="A54" s="11" t="s">
        <v>30</v>
      </c>
      <c r="B54" s="12">
        <v>2017</v>
      </c>
      <c r="C54" s="11" t="s">
        <v>41</v>
      </c>
      <c r="D54" s="11">
        <f t="shared" si="0"/>
        <v>5</v>
      </c>
      <c r="E54" s="12">
        <v>133.1</v>
      </c>
      <c r="F54" s="14">
        <f t="shared" si="27"/>
        <v>133.29999999999998</v>
      </c>
      <c r="G54" s="12">
        <v>140.30000000000001</v>
      </c>
      <c r="H54" s="14">
        <f t="shared" si="28"/>
        <v>139.26666666666668</v>
      </c>
      <c r="I54" s="12">
        <v>126.8</v>
      </c>
      <c r="J54" s="14">
        <f t="shared" si="29"/>
        <v>127.56666666666666</v>
      </c>
      <c r="K54" s="12">
        <v>138.19999999999999</v>
      </c>
      <c r="L54" s="14">
        <f t="shared" si="30"/>
        <v>137.69999999999999</v>
      </c>
      <c r="M54" s="12">
        <v>120.8</v>
      </c>
      <c r="N54" s="14">
        <f t="shared" si="31"/>
        <v>121.23333333333333</v>
      </c>
      <c r="O54" s="12">
        <v>140.19999999999999</v>
      </c>
      <c r="P54" s="14">
        <f t="shared" si="32"/>
        <v>140.56666666666666</v>
      </c>
      <c r="Q54" s="12">
        <v>123.8</v>
      </c>
      <c r="R54" s="14">
        <f t="shared" si="33"/>
        <v>121.66666666666667</v>
      </c>
      <c r="S54" s="12">
        <v>141.80000000000001</v>
      </c>
      <c r="T54" s="14">
        <f t="shared" si="34"/>
        <v>144.76666666666668</v>
      </c>
      <c r="U54" s="12">
        <v>118.6</v>
      </c>
      <c r="V54" s="14">
        <f t="shared" si="35"/>
        <v>117.63333333333333</v>
      </c>
      <c r="W54" s="12">
        <v>134</v>
      </c>
      <c r="X54" s="14">
        <f t="shared" si="36"/>
        <v>134.56666666666666</v>
      </c>
      <c r="Y54" s="12">
        <v>130.30000000000001</v>
      </c>
      <c r="Z54" s="14">
        <f t="shared" si="37"/>
        <v>130.03333333333333</v>
      </c>
      <c r="AA54" s="12">
        <v>145.80000000000001</v>
      </c>
      <c r="AB54" s="14">
        <f t="shared" si="38"/>
        <v>145.56666666666666</v>
      </c>
      <c r="AC54" s="12">
        <v>133.80000000000001</v>
      </c>
      <c r="AD54" s="14">
        <f t="shared" si="39"/>
        <v>133.56666666666666</v>
      </c>
      <c r="AE54" s="12">
        <v>145.5</v>
      </c>
      <c r="AF54" s="14">
        <f t="shared" si="40"/>
        <v>144.70000000000002</v>
      </c>
      <c r="AG54" s="12">
        <v>142.5</v>
      </c>
      <c r="AH54" s="14">
        <f t="shared" si="41"/>
        <v>142.16666666666666</v>
      </c>
      <c r="AI54" s="12">
        <v>137.30000000000001</v>
      </c>
      <c r="AJ54" s="14">
        <f t="shared" si="42"/>
        <v>136.76666666666668</v>
      </c>
      <c r="AK54" s="12">
        <v>141.80000000000001</v>
      </c>
      <c r="AL54" s="14">
        <f t="shared" si="43"/>
        <v>141.4</v>
      </c>
      <c r="AM54" s="11" t="s">
        <v>32</v>
      </c>
      <c r="AN54" s="11" t="e">
        <v>#VALUE!</v>
      </c>
      <c r="AO54" s="14">
        <v>131.63333333333333</v>
      </c>
      <c r="AP54" s="12">
        <v>135</v>
      </c>
      <c r="AQ54" s="14">
        <f t="shared" si="44"/>
        <v>134.73333333333332</v>
      </c>
      <c r="AR54" s="12">
        <v>134.9</v>
      </c>
      <c r="AS54" s="14">
        <f t="shared" si="45"/>
        <v>134.43333333333331</v>
      </c>
      <c r="AT54" s="12">
        <v>131.4</v>
      </c>
      <c r="AU54" s="14">
        <f t="shared" si="46"/>
        <v>131</v>
      </c>
      <c r="AV54" s="12">
        <v>119.4</v>
      </c>
      <c r="AW54" s="14">
        <f t="shared" si="47"/>
        <v>119.46666666666665</v>
      </c>
      <c r="AX54" s="12">
        <v>129.4</v>
      </c>
      <c r="AY54" s="14">
        <f t="shared" si="48"/>
        <v>128.66666666666666</v>
      </c>
      <c r="AZ54" s="12">
        <v>136.30000000000001</v>
      </c>
      <c r="BA54" s="14">
        <f t="shared" si="49"/>
        <v>135.73333333333332</v>
      </c>
      <c r="BB54" s="12">
        <v>123.7</v>
      </c>
      <c r="BC54" s="14">
        <f t="shared" si="50"/>
        <v>123.56666666666666</v>
      </c>
      <c r="BD54" s="12">
        <v>127.9</v>
      </c>
      <c r="BE54" s="14">
        <f t="shared" si="51"/>
        <v>127.60000000000001</v>
      </c>
      <c r="BF54" s="12">
        <v>133.30000000000001</v>
      </c>
      <c r="BG54" s="14">
        <f t="shared" si="52"/>
        <v>133.00000000000003</v>
      </c>
    </row>
    <row r="55" spans="1:59" x14ac:dyDescent="0.3">
      <c r="A55" s="11" t="s">
        <v>30</v>
      </c>
      <c r="B55" s="12">
        <v>2017</v>
      </c>
      <c r="C55" s="11" t="s">
        <v>42</v>
      </c>
      <c r="D55" s="11">
        <f t="shared" si="0"/>
        <v>6</v>
      </c>
      <c r="E55" s="12">
        <v>133.5</v>
      </c>
      <c r="F55" s="14">
        <f t="shared" si="27"/>
        <v>133.26666666666665</v>
      </c>
      <c r="G55" s="12">
        <v>143.69999999999999</v>
      </c>
      <c r="H55" s="14">
        <f t="shared" si="28"/>
        <v>140.9</v>
      </c>
      <c r="I55" s="12">
        <v>128</v>
      </c>
      <c r="J55" s="14">
        <f t="shared" si="29"/>
        <v>127.3</v>
      </c>
      <c r="K55" s="12">
        <v>138.6</v>
      </c>
      <c r="L55" s="14">
        <f t="shared" si="30"/>
        <v>138.16666666666666</v>
      </c>
      <c r="M55" s="12">
        <v>120.9</v>
      </c>
      <c r="N55" s="14">
        <f t="shared" si="31"/>
        <v>121</v>
      </c>
      <c r="O55" s="12">
        <v>140.9</v>
      </c>
      <c r="P55" s="14">
        <f t="shared" si="32"/>
        <v>140.96666666666667</v>
      </c>
      <c r="Q55" s="12">
        <v>128.80000000000001</v>
      </c>
      <c r="R55" s="14">
        <f t="shared" si="33"/>
        <v>124.7</v>
      </c>
      <c r="S55" s="12">
        <v>140.19999999999999</v>
      </c>
      <c r="T55" s="14">
        <f t="shared" si="34"/>
        <v>142.16666666666666</v>
      </c>
      <c r="U55" s="12">
        <v>118.9</v>
      </c>
      <c r="V55" s="14">
        <f t="shared" si="35"/>
        <v>118.3</v>
      </c>
      <c r="W55" s="12">
        <v>133.5</v>
      </c>
      <c r="X55" s="14">
        <f t="shared" si="36"/>
        <v>133.86666666666667</v>
      </c>
      <c r="Y55" s="12">
        <v>130.4</v>
      </c>
      <c r="Z55" s="14">
        <f t="shared" si="37"/>
        <v>130.23333333333335</v>
      </c>
      <c r="AA55" s="12">
        <v>146.5</v>
      </c>
      <c r="AB55" s="14">
        <f t="shared" si="38"/>
        <v>145.93333333333334</v>
      </c>
      <c r="AC55" s="12">
        <v>134.9</v>
      </c>
      <c r="AD55" s="14">
        <f t="shared" si="39"/>
        <v>134.06666666666669</v>
      </c>
      <c r="AE55" s="12">
        <v>145.80000000000001</v>
      </c>
      <c r="AF55" s="14">
        <f t="shared" si="40"/>
        <v>145.23333333333332</v>
      </c>
      <c r="AG55" s="12">
        <v>143.1</v>
      </c>
      <c r="AH55" s="14">
        <f t="shared" si="41"/>
        <v>142.66666666666666</v>
      </c>
      <c r="AI55" s="12">
        <v>137.69999999999999</v>
      </c>
      <c r="AJ55" s="14">
        <f t="shared" si="42"/>
        <v>137.26666666666668</v>
      </c>
      <c r="AK55" s="12">
        <v>142.30000000000001</v>
      </c>
      <c r="AL55" s="14">
        <f t="shared" si="43"/>
        <v>141.9</v>
      </c>
      <c r="AM55" s="11" t="s">
        <v>32</v>
      </c>
      <c r="AN55" s="11" t="e">
        <v>#VALUE!</v>
      </c>
      <c r="AO55" s="14">
        <v>131.73333333333332</v>
      </c>
      <c r="AP55" s="12">
        <v>134.80000000000001</v>
      </c>
      <c r="AQ55" s="14">
        <f t="shared" si="44"/>
        <v>134.93333333333334</v>
      </c>
      <c r="AR55" s="12">
        <v>135.19999999999999</v>
      </c>
      <c r="AS55" s="14">
        <f t="shared" si="45"/>
        <v>134.80000000000001</v>
      </c>
      <c r="AT55" s="12">
        <v>131.30000000000001</v>
      </c>
      <c r="AU55" s="14">
        <f t="shared" si="46"/>
        <v>131.23333333333332</v>
      </c>
      <c r="AV55" s="12">
        <v>119.4</v>
      </c>
      <c r="AW55" s="14">
        <f t="shared" si="47"/>
        <v>119.33333333333333</v>
      </c>
      <c r="AX55" s="12">
        <v>129.80000000000001</v>
      </c>
      <c r="AY55" s="14">
        <f t="shared" si="48"/>
        <v>129.16666666666669</v>
      </c>
      <c r="AZ55" s="12">
        <v>136.9</v>
      </c>
      <c r="BA55" s="14">
        <f t="shared" si="49"/>
        <v>136.29999999999998</v>
      </c>
      <c r="BB55" s="12">
        <v>124.1</v>
      </c>
      <c r="BC55" s="14">
        <f t="shared" si="50"/>
        <v>123.83333333333333</v>
      </c>
      <c r="BD55" s="12">
        <v>128.1</v>
      </c>
      <c r="BE55" s="14">
        <f t="shared" si="51"/>
        <v>127.83333333333333</v>
      </c>
      <c r="BF55" s="12">
        <v>133.9</v>
      </c>
      <c r="BG55" s="14">
        <f t="shared" si="52"/>
        <v>133.36666666666667</v>
      </c>
    </row>
    <row r="56" spans="1:59" x14ac:dyDescent="0.3">
      <c r="A56" s="11" t="s">
        <v>30</v>
      </c>
      <c r="B56" s="12">
        <v>2017</v>
      </c>
      <c r="C56" s="11" t="s">
        <v>44</v>
      </c>
      <c r="D56" s="11">
        <f t="shared" si="0"/>
        <v>7</v>
      </c>
      <c r="E56" s="12">
        <v>134</v>
      </c>
      <c r="F56" s="14">
        <f t="shared" si="27"/>
        <v>133.53333333333333</v>
      </c>
      <c r="G56" s="12">
        <v>144.19999999999999</v>
      </c>
      <c r="H56" s="14">
        <f t="shared" si="28"/>
        <v>142.73333333333332</v>
      </c>
      <c r="I56" s="12">
        <v>129.80000000000001</v>
      </c>
      <c r="J56" s="14">
        <f t="shared" si="29"/>
        <v>128.20000000000002</v>
      </c>
      <c r="K56" s="12">
        <v>139</v>
      </c>
      <c r="L56" s="14">
        <f t="shared" si="30"/>
        <v>138.6</v>
      </c>
      <c r="M56" s="12">
        <v>120.9</v>
      </c>
      <c r="N56" s="14">
        <f t="shared" si="31"/>
        <v>120.86666666666667</v>
      </c>
      <c r="O56" s="12">
        <v>143.9</v>
      </c>
      <c r="P56" s="14">
        <f t="shared" si="32"/>
        <v>141.66666666666666</v>
      </c>
      <c r="Q56" s="12">
        <v>151.5</v>
      </c>
      <c r="R56" s="14">
        <f t="shared" si="33"/>
        <v>134.70000000000002</v>
      </c>
      <c r="S56" s="12">
        <v>138.1</v>
      </c>
      <c r="T56" s="14">
        <f t="shared" si="34"/>
        <v>140.03333333333333</v>
      </c>
      <c r="U56" s="12">
        <v>120</v>
      </c>
      <c r="V56" s="14">
        <f t="shared" si="35"/>
        <v>119.16666666666667</v>
      </c>
      <c r="W56" s="12">
        <v>133.9</v>
      </c>
      <c r="X56" s="14">
        <f t="shared" si="36"/>
        <v>133.79999999999998</v>
      </c>
      <c r="Y56" s="12">
        <v>131.4</v>
      </c>
      <c r="Z56" s="14">
        <f t="shared" si="37"/>
        <v>130.70000000000002</v>
      </c>
      <c r="AA56" s="12">
        <v>147.69999999999999</v>
      </c>
      <c r="AB56" s="14">
        <f t="shared" si="38"/>
        <v>146.66666666666666</v>
      </c>
      <c r="AC56" s="12">
        <v>138.5</v>
      </c>
      <c r="AD56" s="14">
        <f t="shared" si="39"/>
        <v>135.73333333333335</v>
      </c>
      <c r="AE56" s="12">
        <v>147.4</v>
      </c>
      <c r="AF56" s="14">
        <f t="shared" si="40"/>
        <v>146.23333333333335</v>
      </c>
      <c r="AG56" s="12">
        <v>144.30000000000001</v>
      </c>
      <c r="AH56" s="14">
        <f t="shared" si="41"/>
        <v>143.30000000000001</v>
      </c>
      <c r="AI56" s="12">
        <v>138.1</v>
      </c>
      <c r="AJ56" s="14">
        <f t="shared" si="42"/>
        <v>137.70000000000002</v>
      </c>
      <c r="AK56" s="12">
        <v>143.5</v>
      </c>
      <c r="AL56" s="14">
        <f t="shared" si="43"/>
        <v>142.53333333333333</v>
      </c>
      <c r="AM56" s="11" t="s">
        <v>32</v>
      </c>
      <c r="AN56" s="11" t="e">
        <v>#VALUE!</v>
      </c>
      <c r="AO56" s="14">
        <v>132.03333333333333</v>
      </c>
      <c r="AP56" s="12">
        <v>135.30000000000001</v>
      </c>
      <c r="AQ56" s="14">
        <f t="shared" si="44"/>
        <v>135.03333333333333</v>
      </c>
      <c r="AR56" s="12">
        <v>136.1</v>
      </c>
      <c r="AS56" s="14">
        <f t="shared" si="45"/>
        <v>135.4</v>
      </c>
      <c r="AT56" s="12">
        <v>132.1</v>
      </c>
      <c r="AU56" s="14">
        <f t="shared" si="46"/>
        <v>131.60000000000002</v>
      </c>
      <c r="AV56" s="12">
        <v>119.1</v>
      </c>
      <c r="AW56" s="14">
        <f t="shared" si="47"/>
        <v>119.3</v>
      </c>
      <c r="AX56" s="12">
        <v>130.6</v>
      </c>
      <c r="AY56" s="14">
        <f t="shared" si="48"/>
        <v>129.93333333333337</v>
      </c>
      <c r="AZ56" s="12">
        <v>138.6</v>
      </c>
      <c r="BA56" s="14">
        <f t="shared" si="49"/>
        <v>137.26666666666668</v>
      </c>
      <c r="BB56" s="12">
        <v>124.4</v>
      </c>
      <c r="BC56" s="14">
        <f t="shared" si="50"/>
        <v>124.06666666666668</v>
      </c>
      <c r="BD56" s="12">
        <v>128.6</v>
      </c>
      <c r="BE56" s="14">
        <f t="shared" si="51"/>
        <v>128.20000000000002</v>
      </c>
      <c r="BF56" s="12">
        <v>136.19999999999999</v>
      </c>
      <c r="BG56" s="14">
        <f t="shared" si="52"/>
        <v>134.46666666666667</v>
      </c>
    </row>
    <row r="57" spans="1:59" x14ac:dyDescent="0.3">
      <c r="A57" s="11" t="s">
        <v>30</v>
      </c>
      <c r="B57" s="12">
        <v>2017</v>
      </c>
      <c r="C57" s="11" t="s">
        <v>46</v>
      </c>
      <c r="D57" s="11">
        <f t="shared" si="0"/>
        <v>8</v>
      </c>
      <c r="E57" s="12">
        <v>134.80000000000001</v>
      </c>
      <c r="F57" s="14">
        <f t="shared" si="27"/>
        <v>134.1</v>
      </c>
      <c r="G57" s="12">
        <v>143.1</v>
      </c>
      <c r="H57" s="14">
        <f t="shared" si="28"/>
        <v>143.66666666666666</v>
      </c>
      <c r="I57" s="12">
        <v>130</v>
      </c>
      <c r="J57" s="14">
        <f t="shared" si="29"/>
        <v>129.26666666666668</v>
      </c>
      <c r="K57" s="12">
        <v>139.4</v>
      </c>
      <c r="L57" s="14">
        <f t="shared" si="30"/>
        <v>139</v>
      </c>
      <c r="M57" s="12">
        <v>120.5</v>
      </c>
      <c r="N57" s="14">
        <f t="shared" si="31"/>
        <v>120.76666666666667</v>
      </c>
      <c r="O57" s="12">
        <v>148</v>
      </c>
      <c r="P57" s="14">
        <f t="shared" si="32"/>
        <v>144.26666666666668</v>
      </c>
      <c r="Q57" s="12">
        <v>162.9</v>
      </c>
      <c r="R57" s="14">
        <f t="shared" si="33"/>
        <v>147.73333333333335</v>
      </c>
      <c r="S57" s="12">
        <v>137.4</v>
      </c>
      <c r="T57" s="14">
        <f t="shared" si="34"/>
        <v>138.56666666666663</v>
      </c>
      <c r="U57" s="12">
        <v>120.8</v>
      </c>
      <c r="V57" s="14">
        <f t="shared" si="35"/>
        <v>119.89999999999999</v>
      </c>
      <c r="W57" s="12">
        <v>134.69999999999999</v>
      </c>
      <c r="X57" s="14">
        <f t="shared" si="36"/>
        <v>134.03333333333333</v>
      </c>
      <c r="Y57" s="12">
        <v>131.6</v>
      </c>
      <c r="Z57" s="14">
        <f t="shared" si="37"/>
        <v>131.13333333333333</v>
      </c>
      <c r="AA57" s="12">
        <v>148.69999999999999</v>
      </c>
      <c r="AB57" s="14">
        <f t="shared" si="38"/>
        <v>147.63333333333333</v>
      </c>
      <c r="AC57" s="12">
        <v>140.6</v>
      </c>
      <c r="AD57" s="14">
        <f t="shared" si="39"/>
        <v>138</v>
      </c>
      <c r="AE57" s="12">
        <v>149</v>
      </c>
      <c r="AF57" s="14">
        <f t="shared" si="40"/>
        <v>147.4</v>
      </c>
      <c r="AG57" s="12">
        <v>145.30000000000001</v>
      </c>
      <c r="AH57" s="14">
        <f t="shared" si="41"/>
        <v>144.23333333333332</v>
      </c>
      <c r="AI57" s="12">
        <v>139.19999999999999</v>
      </c>
      <c r="AJ57" s="14">
        <f t="shared" si="42"/>
        <v>138.33333333333331</v>
      </c>
      <c r="AK57" s="12">
        <v>144.5</v>
      </c>
      <c r="AL57" s="14">
        <f t="shared" si="43"/>
        <v>143.43333333333334</v>
      </c>
      <c r="AM57" s="11" t="s">
        <v>32</v>
      </c>
      <c r="AN57" s="11" t="e">
        <v>#VALUE!</v>
      </c>
      <c r="AO57" s="14">
        <v>132.79999999999998</v>
      </c>
      <c r="AP57" s="12">
        <v>136.4</v>
      </c>
      <c r="AQ57" s="14">
        <f t="shared" si="44"/>
        <v>135.5</v>
      </c>
      <c r="AR57" s="12">
        <v>137.30000000000001</v>
      </c>
      <c r="AS57" s="14">
        <f t="shared" si="45"/>
        <v>136.19999999999999</v>
      </c>
      <c r="AT57" s="12">
        <v>133</v>
      </c>
      <c r="AU57" s="14">
        <f t="shared" si="46"/>
        <v>132.13333333333333</v>
      </c>
      <c r="AV57" s="12">
        <v>120.3</v>
      </c>
      <c r="AW57" s="14">
        <f t="shared" si="47"/>
        <v>119.60000000000001</v>
      </c>
      <c r="AX57" s="12">
        <v>131.5</v>
      </c>
      <c r="AY57" s="14">
        <f t="shared" si="48"/>
        <v>130.63333333333333</v>
      </c>
      <c r="AZ57" s="12">
        <v>140.19999999999999</v>
      </c>
      <c r="BA57" s="14">
        <f t="shared" si="49"/>
        <v>138.56666666666666</v>
      </c>
      <c r="BB57" s="12">
        <v>125.4</v>
      </c>
      <c r="BC57" s="14">
        <f t="shared" si="50"/>
        <v>124.63333333333333</v>
      </c>
      <c r="BD57" s="12">
        <v>129.69999999999999</v>
      </c>
      <c r="BE57" s="14">
        <f t="shared" si="51"/>
        <v>128.79999999999998</v>
      </c>
      <c r="BF57" s="12">
        <v>137.80000000000001</v>
      </c>
      <c r="BG57" s="14">
        <f t="shared" si="52"/>
        <v>135.96666666666667</v>
      </c>
    </row>
    <row r="58" spans="1:59" x14ac:dyDescent="0.3">
      <c r="A58" s="11" t="s">
        <v>30</v>
      </c>
      <c r="B58" s="12">
        <v>2017</v>
      </c>
      <c r="C58" s="11" t="s">
        <v>48</v>
      </c>
      <c r="D58" s="11">
        <f t="shared" si="0"/>
        <v>9</v>
      </c>
      <c r="E58" s="12">
        <v>135.19999999999999</v>
      </c>
      <c r="F58" s="14">
        <f t="shared" si="27"/>
        <v>134.66666666666666</v>
      </c>
      <c r="G58" s="12">
        <v>142</v>
      </c>
      <c r="H58" s="14">
        <f t="shared" si="28"/>
        <v>143.1</v>
      </c>
      <c r="I58" s="12">
        <v>130.5</v>
      </c>
      <c r="J58" s="14">
        <f t="shared" si="29"/>
        <v>130.1</v>
      </c>
      <c r="K58" s="12">
        <v>140.19999999999999</v>
      </c>
      <c r="L58" s="14">
        <f t="shared" si="30"/>
        <v>139.53333333333333</v>
      </c>
      <c r="M58" s="12">
        <v>120.7</v>
      </c>
      <c r="N58" s="14">
        <f t="shared" si="31"/>
        <v>120.7</v>
      </c>
      <c r="O58" s="12">
        <v>147.80000000000001</v>
      </c>
      <c r="P58" s="14">
        <f t="shared" si="32"/>
        <v>146.56666666666666</v>
      </c>
      <c r="Q58" s="12">
        <v>154.5</v>
      </c>
      <c r="R58" s="14">
        <f t="shared" si="33"/>
        <v>156.29999999999998</v>
      </c>
      <c r="S58" s="12">
        <v>137.1</v>
      </c>
      <c r="T58" s="14">
        <f t="shared" si="34"/>
        <v>137.53333333333333</v>
      </c>
      <c r="U58" s="12">
        <v>121</v>
      </c>
      <c r="V58" s="14">
        <f t="shared" si="35"/>
        <v>120.60000000000001</v>
      </c>
      <c r="W58" s="12">
        <v>134.69999999999999</v>
      </c>
      <c r="X58" s="14">
        <f t="shared" si="36"/>
        <v>134.43333333333334</v>
      </c>
      <c r="Y58" s="12">
        <v>131.69999999999999</v>
      </c>
      <c r="Z58" s="14">
        <f t="shared" si="37"/>
        <v>131.56666666666666</v>
      </c>
      <c r="AA58" s="12">
        <v>149.30000000000001</v>
      </c>
      <c r="AB58" s="14">
        <f t="shared" si="38"/>
        <v>148.56666666666666</v>
      </c>
      <c r="AC58" s="12">
        <v>139.6</v>
      </c>
      <c r="AD58" s="14">
        <f t="shared" si="39"/>
        <v>139.56666666666669</v>
      </c>
      <c r="AE58" s="12">
        <v>149.80000000000001</v>
      </c>
      <c r="AF58" s="14">
        <f t="shared" si="40"/>
        <v>148.73333333333332</v>
      </c>
      <c r="AG58" s="12">
        <v>146.1</v>
      </c>
      <c r="AH58" s="14">
        <f t="shared" si="41"/>
        <v>145.23333333333335</v>
      </c>
      <c r="AI58" s="12">
        <v>139.69999999999999</v>
      </c>
      <c r="AJ58" s="14">
        <f t="shared" si="42"/>
        <v>138.99999999999997</v>
      </c>
      <c r="AK58" s="12">
        <v>145.19999999999999</v>
      </c>
      <c r="AL58" s="14">
        <f t="shared" si="43"/>
        <v>144.4</v>
      </c>
      <c r="AM58" s="11" t="s">
        <v>32</v>
      </c>
      <c r="AN58" s="11" t="e">
        <v>#VALUE!</v>
      </c>
      <c r="AO58" s="14">
        <v>134.23333333333332</v>
      </c>
      <c r="AP58" s="12">
        <v>137.4</v>
      </c>
      <c r="AQ58" s="14">
        <f t="shared" si="44"/>
        <v>136.36666666666667</v>
      </c>
      <c r="AR58" s="12">
        <v>137.9</v>
      </c>
      <c r="AS58" s="14">
        <f t="shared" si="45"/>
        <v>137.1</v>
      </c>
      <c r="AT58" s="12">
        <v>133.4</v>
      </c>
      <c r="AU58" s="14">
        <f t="shared" si="46"/>
        <v>132.83333333333334</v>
      </c>
      <c r="AV58" s="12">
        <v>121.2</v>
      </c>
      <c r="AW58" s="14">
        <f t="shared" si="47"/>
        <v>120.19999999999999</v>
      </c>
      <c r="AX58" s="12">
        <v>132.30000000000001</v>
      </c>
      <c r="AY58" s="14">
        <f t="shared" si="48"/>
        <v>131.46666666666667</v>
      </c>
      <c r="AZ58" s="12">
        <v>139.6</v>
      </c>
      <c r="BA58" s="14">
        <f t="shared" si="49"/>
        <v>139.46666666666667</v>
      </c>
      <c r="BB58" s="12">
        <v>126.7</v>
      </c>
      <c r="BC58" s="14">
        <f t="shared" si="50"/>
        <v>125.5</v>
      </c>
      <c r="BD58" s="12">
        <v>130.30000000000001</v>
      </c>
      <c r="BE58" s="14">
        <f t="shared" si="51"/>
        <v>129.53333333333333</v>
      </c>
      <c r="BF58" s="12">
        <v>137.6</v>
      </c>
      <c r="BG58" s="14">
        <f t="shared" si="52"/>
        <v>137.20000000000002</v>
      </c>
    </row>
    <row r="59" spans="1:59" x14ac:dyDescent="0.3">
      <c r="A59" s="11" t="s">
        <v>30</v>
      </c>
      <c r="B59" s="12">
        <v>2017</v>
      </c>
      <c r="C59" s="11" t="s">
        <v>50</v>
      </c>
      <c r="D59" s="11">
        <f t="shared" si="0"/>
        <v>10</v>
      </c>
      <c r="E59" s="12">
        <v>135.9</v>
      </c>
      <c r="F59" s="14">
        <f t="shared" si="27"/>
        <v>135.29999999999998</v>
      </c>
      <c r="G59" s="12">
        <v>141.9</v>
      </c>
      <c r="H59" s="14">
        <f t="shared" si="28"/>
        <v>142.33333333333334</v>
      </c>
      <c r="I59" s="12">
        <v>131</v>
      </c>
      <c r="J59" s="14">
        <f t="shared" si="29"/>
        <v>130.5</v>
      </c>
      <c r="K59" s="12">
        <v>141.5</v>
      </c>
      <c r="L59" s="14">
        <f t="shared" si="30"/>
        <v>140.36666666666667</v>
      </c>
      <c r="M59" s="12">
        <v>121.4</v>
      </c>
      <c r="N59" s="14">
        <f t="shared" si="31"/>
        <v>120.86666666666667</v>
      </c>
      <c r="O59" s="12">
        <v>146.69999999999999</v>
      </c>
      <c r="P59" s="14">
        <f t="shared" si="32"/>
        <v>147.5</v>
      </c>
      <c r="Q59" s="12">
        <v>157.1</v>
      </c>
      <c r="R59" s="14">
        <f t="shared" si="33"/>
        <v>158.16666666666666</v>
      </c>
      <c r="S59" s="12">
        <v>136.4</v>
      </c>
      <c r="T59" s="14">
        <f t="shared" si="34"/>
        <v>136.96666666666667</v>
      </c>
      <c r="U59" s="12">
        <v>121.4</v>
      </c>
      <c r="V59" s="14">
        <f t="shared" si="35"/>
        <v>121.06666666666668</v>
      </c>
      <c r="W59" s="12">
        <v>135.6</v>
      </c>
      <c r="X59" s="14">
        <f t="shared" si="36"/>
        <v>135</v>
      </c>
      <c r="Y59" s="12">
        <v>131.30000000000001</v>
      </c>
      <c r="Z59" s="14">
        <f t="shared" si="37"/>
        <v>131.53333333333333</v>
      </c>
      <c r="AA59" s="12">
        <v>150.30000000000001</v>
      </c>
      <c r="AB59" s="14">
        <f t="shared" si="38"/>
        <v>149.43333333333334</v>
      </c>
      <c r="AC59" s="12">
        <v>140.4</v>
      </c>
      <c r="AD59" s="14">
        <f t="shared" si="39"/>
        <v>140.20000000000002</v>
      </c>
      <c r="AE59" s="12">
        <v>150.5</v>
      </c>
      <c r="AF59" s="14">
        <f t="shared" si="40"/>
        <v>149.76666666666668</v>
      </c>
      <c r="AG59" s="12">
        <v>147.19999999999999</v>
      </c>
      <c r="AH59" s="14">
        <f t="shared" si="41"/>
        <v>146.19999999999999</v>
      </c>
      <c r="AI59" s="12">
        <v>140.6</v>
      </c>
      <c r="AJ59" s="14">
        <f t="shared" si="42"/>
        <v>139.83333333333334</v>
      </c>
      <c r="AK59" s="12">
        <v>146.19999999999999</v>
      </c>
      <c r="AL59" s="14">
        <f t="shared" si="43"/>
        <v>145.29999999999998</v>
      </c>
      <c r="AM59" s="11" t="s">
        <v>32</v>
      </c>
      <c r="AN59" s="11" t="e">
        <v>#VALUE!</v>
      </c>
      <c r="AO59" s="14">
        <v>135.80000000000001</v>
      </c>
      <c r="AP59" s="12">
        <v>138.1</v>
      </c>
      <c r="AQ59" s="14">
        <f t="shared" si="44"/>
        <v>137.29999999999998</v>
      </c>
      <c r="AR59" s="12">
        <v>138.4</v>
      </c>
      <c r="AS59" s="14">
        <f t="shared" si="45"/>
        <v>137.86666666666667</v>
      </c>
      <c r="AT59" s="12">
        <v>134.19999999999999</v>
      </c>
      <c r="AU59" s="14">
        <f t="shared" si="46"/>
        <v>133.53333333333333</v>
      </c>
      <c r="AV59" s="12">
        <v>121</v>
      </c>
      <c r="AW59" s="14">
        <f t="shared" si="47"/>
        <v>120.83333333333333</v>
      </c>
      <c r="AX59" s="12">
        <v>133</v>
      </c>
      <c r="AY59" s="14">
        <f t="shared" si="48"/>
        <v>132.26666666666668</v>
      </c>
      <c r="AZ59" s="12">
        <v>140.1</v>
      </c>
      <c r="BA59" s="14">
        <f t="shared" si="49"/>
        <v>139.96666666666667</v>
      </c>
      <c r="BB59" s="12">
        <v>127.4</v>
      </c>
      <c r="BC59" s="14">
        <f t="shared" si="50"/>
        <v>126.5</v>
      </c>
      <c r="BD59" s="12">
        <v>130.69999999999999</v>
      </c>
      <c r="BE59" s="14">
        <f t="shared" si="51"/>
        <v>130.23333333333332</v>
      </c>
      <c r="BF59" s="12">
        <v>138.30000000000001</v>
      </c>
      <c r="BG59" s="14">
        <f t="shared" si="52"/>
        <v>137.9</v>
      </c>
    </row>
    <row r="60" spans="1:59" x14ac:dyDescent="0.3">
      <c r="A60" s="11" t="s">
        <v>30</v>
      </c>
      <c r="B60" s="12">
        <v>2017</v>
      </c>
      <c r="C60" s="11" t="s">
        <v>53</v>
      </c>
      <c r="D60" s="11">
        <f t="shared" si="0"/>
        <v>11</v>
      </c>
      <c r="E60" s="12">
        <v>136.30000000000001</v>
      </c>
      <c r="F60" s="14">
        <f t="shared" si="27"/>
        <v>135.80000000000001</v>
      </c>
      <c r="G60" s="12">
        <v>142.5</v>
      </c>
      <c r="H60" s="14">
        <f t="shared" si="28"/>
        <v>142.13333333333333</v>
      </c>
      <c r="I60" s="12">
        <v>140.5</v>
      </c>
      <c r="J60" s="14">
        <f t="shared" si="29"/>
        <v>134</v>
      </c>
      <c r="K60" s="12">
        <v>141.5</v>
      </c>
      <c r="L60" s="14">
        <f t="shared" si="30"/>
        <v>141.06666666666666</v>
      </c>
      <c r="M60" s="12">
        <v>121.6</v>
      </c>
      <c r="N60" s="14">
        <f t="shared" si="31"/>
        <v>121.23333333333335</v>
      </c>
      <c r="O60" s="12">
        <v>147.30000000000001</v>
      </c>
      <c r="P60" s="14">
        <f t="shared" si="32"/>
        <v>147.26666666666668</v>
      </c>
      <c r="Q60" s="12">
        <v>168</v>
      </c>
      <c r="R60" s="14">
        <f t="shared" si="33"/>
        <v>159.86666666666667</v>
      </c>
      <c r="S60" s="12">
        <v>135.80000000000001</v>
      </c>
      <c r="T60" s="14">
        <f t="shared" si="34"/>
        <v>136.43333333333334</v>
      </c>
      <c r="U60" s="12">
        <v>122.5</v>
      </c>
      <c r="V60" s="14">
        <f t="shared" si="35"/>
        <v>121.63333333333333</v>
      </c>
      <c r="W60" s="12">
        <v>136</v>
      </c>
      <c r="X60" s="14">
        <f t="shared" si="36"/>
        <v>135.43333333333331</v>
      </c>
      <c r="Y60" s="12">
        <v>131.9</v>
      </c>
      <c r="Z60" s="14">
        <f t="shared" si="37"/>
        <v>131.63333333333333</v>
      </c>
      <c r="AA60" s="12">
        <v>151.4</v>
      </c>
      <c r="AB60" s="14">
        <f t="shared" si="38"/>
        <v>150.33333333333334</v>
      </c>
      <c r="AC60" s="12">
        <v>142.4</v>
      </c>
      <c r="AD60" s="14">
        <f t="shared" si="39"/>
        <v>140.79999999999998</v>
      </c>
      <c r="AE60" s="12">
        <v>152.1</v>
      </c>
      <c r="AF60" s="14">
        <f t="shared" si="40"/>
        <v>150.79999999999998</v>
      </c>
      <c r="AG60" s="12">
        <v>148.19999999999999</v>
      </c>
      <c r="AH60" s="14">
        <f t="shared" si="41"/>
        <v>147.16666666666666</v>
      </c>
      <c r="AI60" s="12">
        <v>141.5</v>
      </c>
      <c r="AJ60" s="14">
        <f t="shared" si="42"/>
        <v>140.6</v>
      </c>
      <c r="AK60" s="12">
        <v>147.30000000000001</v>
      </c>
      <c r="AL60" s="14">
        <f t="shared" si="43"/>
        <v>146.23333333333332</v>
      </c>
      <c r="AM60" s="11" t="s">
        <v>32</v>
      </c>
      <c r="AN60" s="11" t="e">
        <v>#VALUE!</v>
      </c>
      <c r="AO60" s="14">
        <v>137.20000000000002</v>
      </c>
      <c r="AP60" s="12">
        <v>141.1</v>
      </c>
      <c r="AQ60" s="14">
        <f t="shared" si="44"/>
        <v>138.86666666666667</v>
      </c>
      <c r="AR60" s="12">
        <v>139.4</v>
      </c>
      <c r="AS60" s="14">
        <f t="shared" si="45"/>
        <v>138.56666666666669</v>
      </c>
      <c r="AT60" s="12">
        <v>135.80000000000001</v>
      </c>
      <c r="AU60" s="14">
        <f t="shared" si="46"/>
        <v>134.46666666666667</v>
      </c>
      <c r="AV60" s="12">
        <v>121.6</v>
      </c>
      <c r="AW60" s="14">
        <f t="shared" si="47"/>
        <v>121.26666666666665</v>
      </c>
      <c r="AX60" s="12">
        <v>133.69999999999999</v>
      </c>
      <c r="AY60" s="14">
        <f t="shared" si="48"/>
        <v>133</v>
      </c>
      <c r="AZ60" s="12">
        <v>141.5</v>
      </c>
      <c r="BA60" s="14">
        <f t="shared" si="49"/>
        <v>140.4</v>
      </c>
      <c r="BB60" s="12">
        <v>128.1</v>
      </c>
      <c r="BC60" s="14">
        <f t="shared" si="50"/>
        <v>127.40000000000002</v>
      </c>
      <c r="BD60" s="12">
        <v>131.69999999999999</v>
      </c>
      <c r="BE60" s="14">
        <f t="shared" si="51"/>
        <v>130.9</v>
      </c>
      <c r="BF60" s="12">
        <v>140</v>
      </c>
      <c r="BG60" s="14">
        <f t="shared" si="52"/>
        <v>138.63333333333333</v>
      </c>
    </row>
    <row r="61" spans="1:59" x14ac:dyDescent="0.3">
      <c r="A61" s="11" t="s">
        <v>30</v>
      </c>
      <c r="B61" s="12">
        <v>2017</v>
      </c>
      <c r="C61" s="11" t="s">
        <v>55</v>
      </c>
      <c r="D61" s="11">
        <f t="shared" si="0"/>
        <v>12</v>
      </c>
      <c r="E61" s="12">
        <v>136.4</v>
      </c>
      <c r="F61" s="14">
        <f t="shared" si="27"/>
        <v>136.20000000000002</v>
      </c>
      <c r="G61" s="12">
        <v>143.69999999999999</v>
      </c>
      <c r="H61" s="14">
        <f t="shared" si="28"/>
        <v>142.69999999999999</v>
      </c>
      <c r="I61" s="12">
        <v>144.80000000000001</v>
      </c>
      <c r="J61" s="14">
        <f t="shared" si="29"/>
        <v>138.76666666666668</v>
      </c>
      <c r="K61" s="12">
        <v>141.9</v>
      </c>
      <c r="L61" s="14">
        <f t="shared" si="30"/>
        <v>141.63333333333333</v>
      </c>
      <c r="M61" s="12">
        <v>123.1</v>
      </c>
      <c r="N61" s="14">
        <f t="shared" si="31"/>
        <v>122.03333333333335</v>
      </c>
      <c r="O61" s="12">
        <v>147.19999999999999</v>
      </c>
      <c r="P61" s="14">
        <f t="shared" si="32"/>
        <v>147.06666666666666</v>
      </c>
      <c r="Q61" s="12">
        <v>161</v>
      </c>
      <c r="R61" s="14">
        <f t="shared" si="33"/>
        <v>162.03333333333333</v>
      </c>
      <c r="S61" s="12">
        <v>133.80000000000001</v>
      </c>
      <c r="T61" s="14">
        <f t="shared" si="34"/>
        <v>135.33333333333334</v>
      </c>
      <c r="U61" s="12">
        <v>121.9</v>
      </c>
      <c r="V61" s="14">
        <f t="shared" si="35"/>
        <v>121.93333333333334</v>
      </c>
      <c r="W61" s="12">
        <v>135.80000000000001</v>
      </c>
      <c r="X61" s="14">
        <f t="shared" si="36"/>
        <v>135.80000000000001</v>
      </c>
      <c r="Y61" s="12">
        <v>131.1</v>
      </c>
      <c r="Z61" s="14">
        <f t="shared" si="37"/>
        <v>131.43333333333337</v>
      </c>
      <c r="AA61" s="12">
        <v>151.4</v>
      </c>
      <c r="AB61" s="14">
        <f t="shared" si="38"/>
        <v>151.03333333333333</v>
      </c>
      <c r="AC61" s="12">
        <v>141.5</v>
      </c>
      <c r="AD61" s="14">
        <f t="shared" si="39"/>
        <v>141.43333333333334</v>
      </c>
      <c r="AE61" s="12">
        <v>153.19999999999999</v>
      </c>
      <c r="AF61" s="14">
        <f t="shared" si="40"/>
        <v>151.93333333333334</v>
      </c>
      <c r="AG61" s="12">
        <v>148</v>
      </c>
      <c r="AH61" s="14">
        <f t="shared" si="41"/>
        <v>147.79999999999998</v>
      </c>
      <c r="AI61" s="12">
        <v>141.9</v>
      </c>
      <c r="AJ61" s="14">
        <f t="shared" si="42"/>
        <v>141.33333333333334</v>
      </c>
      <c r="AK61" s="12">
        <v>147.19999999999999</v>
      </c>
      <c r="AL61" s="14">
        <f t="shared" si="43"/>
        <v>146.9</v>
      </c>
      <c r="AM61" s="11" t="s">
        <v>32</v>
      </c>
      <c r="AN61" s="11" t="e">
        <v>#VALUE!</v>
      </c>
      <c r="AO61" s="14">
        <v>138.33333333333334</v>
      </c>
      <c r="AP61" s="12">
        <v>142.6</v>
      </c>
      <c r="AQ61" s="14">
        <f t="shared" si="44"/>
        <v>140.6</v>
      </c>
      <c r="AR61" s="12">
        <v>139.5</v>
      </c>
      <c r="AS61" s="14">
        <f t="shared" si="45"/>
        <v>139.1</v>
      </c>
      <c r="AT61" s="12">
        <v>136.1</v>
      </c>
      <c r="AU61" s="14">
        <f t="shared" si="46"/>
        <v>135.36666666666667</v>
      </c>
      <c r="AV61" s="12">
        <v>122</v>
      </c>
      <c r="AW61" s="14">
        <f t="shared" si="47"/>
        <v>121.53333333333335</v>
      </c>
      <c r="AX61" s="12">
        <v>133.4</v>
      </c>
      <c r="AY61" s="14">
        <f t="shared" si="48"/>
        <v>133.36666666666667</v>
      </c>
      <c r="AZ61" s="12">
        <v>141.1</v>
      </c>
      <c r="BA61" s="14">
        <f t="shared" si="49"/>
        <v>140.9</v>
      </c>
      <c r="BB61" s="12">
        <v>127.8</v>
      </c>
      <c r="BC61" s="14">
        <f t="shared" si="50"/>
        <v>127.76666666666667</v>
      </c>
      <c r="BD61" s="12">
        <v>131.9</v>
      </c>
      <c r="BE61" s="14">
        <f t="shared" si="51"/>
        <v>131.43333333333331</v>
      </c>
      <c r="BF61" s="12">
        <v>139.80000000000001</v>
      </c>
      <c r="BG61" s="14">
        <f t="shared" si="52"/>
        <v>139.36666666666667</v>
      </c>
    </row>
    <row r="62" spans="1:59" x14ac:dyDescent="0.3">
      <c r="A62" s="11" t="s">
        <v>30</v>
      </c>
      <c r="B62" s="12">
        <v>2018</v>
      </c>
      <c r="C62" s="11" t="s">
        <v>31</v>
      </c>
      <c r="D62" s="11">
        <f t="shared" si="0"/>
        <v>1</v>
      </c>
      <c r="E62" s="12">
        <v>136.6</v>
      </c>
      <c r="F62" s="14">
        <f t="shared" si="27"/>
        <v>136.43333333333337</v>
      </c>
      <c r="G62" s="12">
        <v>144.4</v>
      </c>
      <c r="H62" s="14">
        <f t="shared" si="28"/>
        <v>143.53333333333333</v>
      </c>
      <c r="I62" s="12">
        <v>143.80000000000001</v>
      </c>
      <c r="J62" s="14">
        <f t="shared" si="29"/>
        <v>143.03333333333333</v>
      </c>
      <c r="K62" s="12">
        <v>142</v>
      </c>
      <c r="L62" s="14">
        <f t="shared" si="30"/>
        <v>141.79999999999998</v>
      </c>
      <c r="M62" s="12">
        <v>123.2</v>
      </c>
      <c r="N62" s="14">
        <f t="shared" si="31"/>
        <v>122.63333333333333</v>
      </c>
      <c r="O62" s="12">
        <v>147.9</v>
      </c>
      <c r="P62" s="14">
        <f t="shared" si="32"/>
        <v>147.46666666666667</v>
      </c>
      <c r="Q62" s="12">
        <v>152.1</v>
      </c>
      <c r="R62" s="14">
        <f t="shared" si="33"/>
        <v>160.36666666666667</v>
      </c>
      <c r="S62" s="12">
        <v>131.80000000000001</v>
      </c>
      <c r="T62" s="14">
        <f t="shared" si="34"/>
        <v>133.80000000000001</v>
      </c>
      <c r="U62" s="12">
        <v>119.5</v>
      </c>
      <c r="V62" s="14">
        <f t="shared" si="35"/>
        <v>121.3</v>
      </c>
      <c r="W62" s="12">
        <v>136</v>
      </c>
      <c r="X62" s="14">
        <f t="shared" si="36"/>
        <v>135.93333333333334</v>
      </c>
      <c r="Y62" s="12">
        <v>131.19999999999999</v>
      </c>
      <c r="Z62" s="14">
        <f t="shared" si="37"/>
        <v>131.4</v>
      </c>
      <c r="AA62" s="12">
        <v>151.80000000000001</v>
      </c>
      <c r="AB62" s="14">
        <f t="shared" si="38"/>
        <v>151.53333333333333</v>
      </c>
      <c r="AC62" s="12">
        <v>140.4</v>
      </c>
      <c r="AD62" s="14">
        <f t="shared" si="39"/>
        <v>141.43333333333331</v>
      </c>
      <c r="AE62" s="12">
        <v>153.6</v>
      </c>
      <c r="AF62" s="14">
        <f t="shared" si="40"/>
        <v>152.96666666666667</v>
      </c>
      <c r="AG62" s="12">
        <v>148.30000000000001</v>
      </c>
      <c r="AH62" s="14">
        <f t="shared" si="41"/>
        <v>148.16666666666666</v>
      </c>
      <c r="AI62" s="12">
        <v>142.30000000000001</v>
      </c>
      <c r="AJ62" s="14">
        <f t="shared" si="42"/>
        <v>141.9</v>
      </c>
      <c r="AK62" s="12">
        <v>147.5</v>
      </c>
      <c r="AL62" s="14">
        <f t="shared" si="43"/>
        <v>147.33333333333334</v>
      </c>
      <c r="AM62" s="11" t="s">
        <v>32</v>
      </c>
      <c r="AN62" s="11" t="e">
        <v>#VALUE!</v>
      </c>
      <c r="AO62" s="14">
        <v>139.36666666666667</v>
      </c>
      <c r="AP62" s="12">
        <v>142.30000000000001</v>
      </c>
      <c r="AQ62" s="14">
        <f t="shared" si="44"/>
        <v>142</v>
      </c>
      <c r="AR62" s="12">
        <v>139.80000000000001</v>
      </c>
      <c r="AS62" s="14">
        <f t="shared" si="45"/>
        <v>139.56666666666666</v>
      </c>
      <c r="AT62" s="12">
        <v>136</v>
      </c>
      <c r="AU62" s="14">
        <f t="shared" si="46"/>
        <v>135.96666666666667</v>
      </c>
      <c r="AV62" s="12">
        <v>122.7</v>
      </c>
      <c r="AW62" s="14">
        <f t="shared" si="47"/>
        <v>122.10000000000001</v>
      </c>
      <c r="AX62" s="12">
        <v>134.30000000000001</v>
      </c>
      <c r="AY62" s="14">
        <f t="shared" si="48"/>
        <v>133.80000000000001</v>
      </c>
      <c r="AZ62" s="12">
        <v>141.6</v>
      </c>
      <c r="BA62" s="14">
        <f t="shared" si="49"/>
        <v>141.4</v>
      </c>
      <c r="BB62" s="12">
        <v>128.6</v>
      </c>
      <c r="BC62" s="14">
        <f t="shared" si="50"/>
        <v>128.16666666666666</v>
      </c>
      <c r="BD62" s="12">
        <v>132.30000000000001</v>
      </c>
      <c r="BE62" s="14">
        <f t="shared" si="51"/>
        <v>131.96666666666667</v>
      </c>
      <c r="BF62" s="12">
        <v>139.30000000000001</v>
      </c>
      <c r="BG62" s="14">
        <f t="shared" si="52"/>
        <v>139.70000000000002</v>
      </c>
    </row>
    <row r="63" spans="1:59" x14ac:dyDescent="0.3">
      <c r="A63" s="11" t="s">
        <v>30</v>
      </c>
      <c r="B63" s="12">
        <v>2018</v>
      </c>
      <c r="C63" s="11" t="s">
        <v>36</v>
      </c>
      <c r="D63" s="11">
        <f t="shared" si="0"/>
        <v>2</v>
      </c>
      <c r="E63" s="12">
        <v>136.4</v>
      </c>
      <c r="F63" s="14">
        <f t="shared" si="27"/>
        <v>136.46666666666667</v>
      </c>
      <c r="G63" s="12">
        <v>143.69999999999999</v>
      </c>
      <c r="H63" s="14">
        <f t="shared" si="28"/>
        <v>143.93333333333334</v>
      </c>
      <c r="I63" s="12">
        <v>140.6</v>
      </c>
      <c r="J63" s="14">
        <f t="shared" si="29"/>
        <v>143.06666666666669</v>
      </c>
      <c r="K63" s="12">
        <v>141.5</v>
      </c>
      <c r="L63" s="14">
        <f t="shared" si="30"/>
        <v>141.79999999999998</v>
      </c>
      <c r="M63" s="12">
        <v>122.9</v>
      </c>
      <c r="N63" s="14">
        <f t="shared" si="31"/>
        <v>123.06666666666668</v>
      </c>
      <c r="O63" s="12">
        <v>149.4</v>
      </c>
      <c r="P63" s="14">
        <f t="shared" si="32"/>
        <v>148.16666666666666</v>
      </c>
      <c r="Q63" s="12">
        <v>142.4</v>
      </c>
      <c r="R63" s="14">
        <f t="shared" si="33"/>
        <v>151.83333333333334</v>
      </c>
      <c r="S63" s="12">
        <v>130.19999999999999</v>
      </c>
      <c r="T63" s="14">
        <f t="shared" si="34"/>
        <v>131.93333333333334</v>
      </c>
      <c r="U63" s="12">
        <v>117.9</v>
      </c>
      <c r="V63" s="14">
        <f t="shared" si="35"/>
        <v>119.76666666666667</v>
      </c>
      <c r="W63" s="12">
        <v>135.6</v>
      </c>
      <c r="X63" s="14">
        <f t="shared" si="36"/>
        <v>135.79999999999998</v>
      </c>
      <c r="Y63" s="12">
        <v>130.5</v>
      </c>
      <c r="Z63" s="14">
        <f t="shared" si="37"/>
        <v>130.93333333333331</v>
      </c>
      <c r="AA63" s="12">
        <v>151.69999999999999</v>
      </c>
      <c r="AB63" s="14">
        <f t="shared" si="38"/>
        <v>151.63333333333335</v>
      </c>
      <c r="AC63" s="12">
        <v>138.69999999999999</v>
      </c>
      <c r="AD63" s="14">
        <f t="shared" si="39"/>
        <v>140.19999999999999</v>
      </c>
      <c r="AE63" s="12">
        <v>153.30000000000001</v>
      </c>
      <c r="AF63" s="14">
        <f t="shared" si="40"/>
        <v>153.36666666666665</v>
      </c>
      <c r="AG63" s="12">
        <v>148.69999999999999</v>
      </c>
      <c r="AH63" s="14">
        <f t="shared" si="41"/>
        <v>148.33333333333334</v>
      </c>
      <c r="AI63" s="12">
        <v>142.4</v>
      </c>
      <c r="AJ63" s="14">
        <f t="shared" si="42"/>
        <v>142.20000000000002</v>
      </c>
      <c r="AK63" s="12">
        <v>147.80000000000001</v>
      </c>
      <c r="AL63" s="14">
        <f t="shared" si="43"/>
        <v>147.5</v>
      </c>
      <c r="AM63" s="11" t="s">
        <v>32</v>
      </c>
      <c r="AN63" s="11" t="e">
        <v>#VALUE!</v>
      </c>
      <c r="AO63" s="14">
        <v>140.26666666666668</v>
      </c>
      <c r="AP63" s="12">
        <v>142.4</v>
      </c>
      <c r="AQ63" s="14">
        <f t="shared" si="44"/>
        <v>142.43333333333331</v>
      </c>
      <c r="AR63" s="12">
        <v>139.9</v>
      </c>
      <c r="AS63" s="14">
        <f t="shared" si="45"/>
        <v>139.73333333333335</v>
      </c>
      <c r="AT63" s="12">
        <v>136.19999999999999</v>
      </c>
      <c r="AU63" s="14">
        <f t="shared" si="46"/>
        <v>136.1</v>
      </c>
      <c r="AV63" s="12">
        <v>123.3</v>
      </c>
      <c r="AW63" s="14">
        <f t="shared" si="47"/>
        <v>122.66666666666667</v>
      </c>
      <c r="AX63" s="12">
        <v>134.30000000000001</v>
      </c>
      <c r="AY63" s="14">
        <f t="shared" si="48"/>
        <v>134.00000000000003</v>
      </c>
      <c r="AZ63" s="12">
        <v>141.5</v>
      </c>
      <c r="BA63" s="14">
        <f t="shared" si="49"/>
        <v>141.4</v>
      </c>
      <c r="BB63" s="12">
        <v>128.80000000000001</v>
      </c>
      <c r="BC63" s="14">
        <f t="shared" si="50"/>
        <v>128.4</v>
      </c>
      <c r="BD63" s="12">
        <v>132.5</v>
      </c>
      <c r="BE63" s="14">
        <f t="shared" si="51"/>
        <v>132.23333333333335</v>
      </c>
      <c r="BF63" s="12">
        <v>138.5</v>
      </c>
      <c r="BG63" s="14">
        <f t="shared" si="52"/>
        <v>139.20000000000002</v>
      </c>
    </row>
    <row r="64" spans="1:59" x14ac:dyDescent="0.3">
      <c r="A64" s="11" t="s">
        <v>30</v>
      </c>
      <c r="B64" s="12">
        <v>2018</v>
      </c>
      <c r="C64" s="11" t="s">
        <v>38</v>
      </c>
      <c r="D64" s="11">
        <f t="shared" si="0"/>
        <v>3</v>
      </c>
      <c r="E64" s="12">
        <v>136.80000000000001</v>
      </c>
      <c r="F64" s="14">
        <f t="shared" si="27"/>
        <v>136.6</v>
      </c>
      <c r="G64" s="12">
        <v>143.80000000000001</v>
      </c>
      <c r="H64" s="14">
        <f t="shared" si="28"/>
        <v>143.96666666666667</v>
      </c>
      <c r="I64" s="12">
        <v>140</v>
      </c>
      <c r="J64" s="14">
        <f t="shared" si="29"/>
        <v>141.46666666666667</v>
      </c>
      <c r="K64" s="12">
        <v>142</v>
      </c>
      <c r="L64" s="14">
        <f t="shared" si="30"/>
        <v>141.83333333333334</v>
      </c>
      <c r="M64" s="12">
        <v>123.2</v>
      </c>
      <c r="N64" s="14">
        <f t="shared" si="31"/>
        <v>123.10000000000001</v>
      </c>
      <c r="O64" s="12">
        <v>152.9</v>
      </c>
      <c r="P64" s="14">
        <f t="shared" si="32"/>
        <v>150.06666666666669</v>
      </c>
      <c r="Q64" s="12">
        <v>138</v>
      </c>
      <c r="R64" s="14">
        <f t="shared" si="33"/>
        <v>144.16666666666666</v>
      </c>
      <c r="S64" s="12">
        <v>129.30000000000001</v>
      </c>
      <c r="T64" s="14">
        <f t="shared" si="34"/>
        <v>130.43333333333334</v>
      </c>
      <c r="U64" s="12">
        <v>117.1</v>
      </c>
      <c r="V64" s="14">
        <f t="shared" si="35"/>
        <v>118.16666666666667</v>
      </c>
      <c r="W64" s="12">
        <v>136.30000000000001</v>
      </c>
      <c r="X64" s="14">
        <f t="shared" si="36"/>
        <v>135.96666666666667</v>
      </c>
      <c r="Y64" s="12">
        <v>131.19999999999999</v>
      </c>
      <c r="Z64" s="14">
        <f t="shared" si="37"/>
        <v>130.96666666666667</v>
      </c>
      <c r="AA64" s="12">
        <v>152.80000000000001</v>
      </c>
      <c r="AB64" s="14">
        <f t="shared" si="38"/>
        <v>152.1</v>
      </c>
      <c r="AC64" s="12">
        <v>138.6</v>
      </c>
      <c r="AD64" s="14">
        <f t="shared" si="39"/>
        <v>139.23333333333335</v>
      </c>
      <c r="AE64" s="12">
        <v>155.1</v>
      </c>
      <c r="AF64" s="14">
        <f t="shared" si="40"/>
        <v>154</v>
      </c>
      <c r="AG64" s="12">
        <v>149.19999999999999</v>
      </c>
      <c r="AH64" s="14">
        <f t="shared" si="41"/>
        <v>148.73333333333332</v>
      </c>
      <c r="AI64" s="12">
        <v>143</v>
      </c>
      <c r="AJ64" s="14">
        <f t="shared" si="42"/>
        <v>142.56666666666669</v>
      </c>
      <c r="AK64" s="12">
        <v>148.30000000000001</v>
      </c>
      <c r="AL64" s="14">
        <f t="shared" si="43"/>
        <v>147.86666666666667</v>
      </c>
      <c r="AM64" s="11" t="s">
        <v>32</v>
      </c>
      <c r="AN64" s="11" t="e">
        <v>#VALUE!</v>
      </c>
      <c r="AO64" s="14">
        <v>141.23333333333335</v>
      </c>
      <c r="AP64" s="12">
        <v>142.6</v>
      </c>
      <c r="AQ64" s="14">
        <f t="shared" si="44"/>
        <v>142.43333333333337</v>
      </c>
      <c r="AR64" s="12">
        <v>139.9</v>
      </c>
      <c r="AS64" s="14">
        <f t="shared" si="45"/>
        <v>139.86666666666667</v>
      </c>
      <c r="AT64" s="12">
        <v>136.69999999999999</v>
      </c>
      <c r="AU64" s="14">
        <f t="shared" si="46"/>
        <v>136.29999999999998</v>
      </c>
      <c r="AV64" s="12">
        <v>124.6</v>
      </c>
      <c r="AW64" s="14">
        <f t="shared" si="47"/>
        <v>123.53333333333335</v>
      </c>
      <c r="AX64" s="12">
        <v>135.1</v>
      </c>
      <c r="AY64" s="14">
        <f t="shared" si="48"/>
        <v>134.56666666666669</v>
      </c>
      <c r="AZ64" s="12">
        <v>142.69999999999999</v>
      </c>
      <c r="BA64" s="14">
        <f t="shared" si="49"/>
        <v>141.93333333333334</v>
      </c>
      <c r="BB64" s="12">
        <v>129.30000000000001</v>
      </c>
      <c r="BC64" s="14">
        <f t="shared" si="50"/>
        <v>128.9</v>
      </c>
      <c r="BD64" s="12">
        <v>133.30000000000001</v>
      </c>
      <c r="BE64" s="14">
        <f t="shared" si="51"/>
        <v>132.70000000000002</v>
      </c>
      <c r="BF64" s="12">
        <v>138.69999999999999</v>
      </c>
      <c r="BG64" s="14">
        <f t="shared" si="52"/>
        <v>138.83333333333334</v>
      </c>
    </row>
    <row r="65" spans="1:59" x14ac:dyDescent="0.3">
      <c r="A65" s="11" t="s">
        <v>30</v>
      </c>
      <c r="B65" s="12">
        <v>2018</v>
      </c>
      <c r="C65" s="11" t="s">
        <v>39</v>
      </c>
      <c r="D65" s="11">
        <f t="shared" si="0"/>
        <v>4</v>
      </c>
      <c r="E65" s="12">
        <v>137.1</v>
      </c>
      <c r="F65" s="14">
        <f t="shared" si="27"/>
        <v>136.76666666666668</v>
      </c>
      <c r="G65" s="12">
        <v>144.5</v>
      </c>
      <c r="H65" s="14">
        <f t="shared" si="28"/>
        <v>144</v>
      </c>
      <c r="I65" s="12">
        <v>135.9</v>
      </c>
      <c r="J65" s="14">
        <f t="shared" si="29"/>
        <v>138.83333333333334</v>
      </c>
      <c r="K65" s="12">
        <v>142.4</v>
      </c>
      <c r="L65" s="14">
        <f t="shared" si="30"/>
        <v>141.96666666666667</v>
      </c>
      <c r="M65" s="12">
        <v>123.5</v>
      </c>
      <c r="N65" s="14">
        <f t="shared" si="31"/>
        <v>123.2</v>
      </c>
      <c r="O65" s="12">
        <v>156.4</v>
      </c>
      <c r="P65" s="14">
        <f t="shared" si="32"/>
        <v>152.9</v>
      </c>
      <c r="Q65" s="12">
        <v>135.1</v>
      </c>
      <c r="R65" s="14">
        <f t="shared" si="33"/>
        <v>138.5</v>
      </c>
      <c r="S65" s="12">
        <v>128.4</v>
      </c>
      <c r="T65" s="14">
        <f t="shared" si="34"/>
        <v>129.29999999999998</v>
      </c>
      <c r="U65" s="12">
        <v>115.2</v>
      </c>
      <c r="V65" s="14">
        <f t="shared" si="35"/>
        <v>116.73333333333333</v>
      </c>
      <c r="W65" s="12">
        <v>137.19999999999999</v>
      </c>
      <c r="X65" s="14">
        <f t="shared" si="36"/>
        <v>136.36666666666665</v>
      </c>
      <c r="Y65" s="12">
        <v>131.9</v>
      </c>
      <c r="Z65" s="14">
        <f t="shared" si="37"/>
        <v>131.20000000000002</v>
      </c>
      <c r="AA65" s="12">
        <v>153.80000000000001</v>
      </c>
      <c r="AB65" s="14">
        <f t="shared" si="38"/>
        <v>152.76666666666668</v>
      </c>
      <c r="AC65" s="12">
        <v>138.6</v>
      </c>
      <c r="AD65" s="14">
        <f t="shared" si="39"/>
        <v>138.63333333333333</v>
      </c>
      <c r="AE65" s="12">
        <v>156.1</v>
      </c>
      <c r="AF65" s="14">
        <f t="shared" si="40"/>
        <v>154.83333333333334</v>
      </c>
      <c r="AG65" s="12">
        <v>150.1</v>
      </c>
      <c r="AH65" s="14">
        <f t="shared" si="41"/>
        <v>149.33333333333334</v>
      </c>
      <c r="AI65" s="12">
        <v>143.30000000000001</v>
      </c>
      <c r="AJ65" s="14">
        <f t="shared" si="42"/>
        <v>142.9</v>
      </c>
      <c r="AK65" s="12">
        <v>149.1</v>
      </c>
      <c r="AL65" s="14">
        <f t="shared" si="43"/>
        <v>148.4</v>
      </c>
      <c r="AM65" s="11" t="s">
        <v>32</v>
      </c>
      <c r="AN65" s="11" t="e">
        <v>#VALUE!</v>
      </c>
      <c r="AO65" s="14">
        <v>142.06666666666669</v>
      </c>
      <c r="AP65" s="12">
        <v>143.80000000000001</v>
      </c>
      <c r="AQ65" s="14">
        <f t="shared" si="44"/>
        <v>142.93333333333334</v>
      </c>
      <c r="AR65" s="12">
        <v>140.9</v>
      </c>
      <c r="AS65" s="14">
        <f t="shared" si="45"/>
        <v>140.23333333333335</v>
      </c>
      <c r="AT65" s="12">
        <v>137.6</v>
      </c>
      <c r="AU65" s="14">
        <f t="shared" si="46"/>
        <v>136.83333333333334</v>
      </c>
      <c r="AV65" s="12">
        <v>125.3</v>
      </c>
      <c r="AW65" s="14">
        <f t="shared" si="47"/>
        <v>124.39999999999999</v>
      </c>
      <c r="AX65" s="12">
        <v>136</v>
      </c>
      <c r="AY65" s="14">
        <f t="shared" si="48"/>
        <v>135.13333333333333</v>
      </c>
      <c r="AZ65" s="12">
        <v>143.69999999999999</v>
      </c>
      <c r="BA65" s="14">
        <f t="shared" si="49"/>
        <v>142.63333333333333</v>
      </c>
      <c r="BB65" s="12">
        <v>130.4</v>
      </c>
      <c r="BC65" s="14">
        <f t="shared" si="50"/>
        <v>129.5</v>
      </c>
      <c r="BD65" s="12">
        <v>134.19999999999999</v>
      </c>
      <c r="BE65" s="14">
        <f t="shared" si="51"/>
        <v>133.33333333333334</v>
      </c>
      <c r="BF65" s="12">
        <v>139.1</v>
      </c>
      <c r="BG65" s="14">
        <f t="shared" si="52"/>
        <v>138.76666666666665</v>
      </c>
    </row>
    <row r="66" spans="1:59" x14ac:dyDescent="0.3">
      <c r="A66" s="11" t="s">
        <v>30</v>
      </c>
      <c r="B66" s="12">
        <v>2018</v>
      </c>
      <c r="C66" s="11" t="s">
        <v>41</v>
      </c>
      <c r="D66" s="11">
        <f t="shared" si="0"/>
        <v>5</v>
      </c>
      <c r="E66" s="12">
        <v>137.4</v>
      </c>
      <c r="F66" s="14">
        <f t="shared" si="27"/>
        <v>137.1</v>
      </c>
      <c r="G66" s="12">
        <v>145.69999999999999</v>
      </c>
      <c r="H66" s="14">
        <f t="shared" si="28"/>
        <v>144.66666666666666</v>
      </c>
      <c r="I66" s="12">
        <v>135.5</v>
      </c>
      <c r="J66" s="14">
        <f t="shared" si="29"/>
        <v>137.13333333333333</v>
      </c>
      <c r="K66" s="12">
        <v>142.9</v>
      </c>
      <c r="L66" s="14">
        <f t="shared" si="30"/>
        <v>142.43333333333331</v>
      </c>
      <c r="M66" s="12">
        <v>123.6</v>
      </c>
      <c r="N66" s="14">
        <f t="shared" si="31"/>
        <v>123.43333333333332</v>
      </c>
      <c r="O66" s="12">
        <v>157.5</v>
      </c>
      <c r="P66" s="14">
        <f t="shared" si="32"/>
        <v>155.6</v>
      </c>
      <c r="Q66" s="12">
        <v>137.80000000000001</v>
      </c>
      <c r="R66" s="14">
        <f t="shared" si="33"/>
        <v>136.96666666666667</v>
      </c>
      <c r="S66" s="12">
        <v>127.2</v>
      </c>
      <c r="T66" s="14">
        <f t="shared" si="34"/>
        <v>128.30000000000001</v>
      </c>
      <c r="U66" s="12">
        <v>111.8</v>
      </c>
      <c r="V66" s="14">
        <f t="shared" si="35"/>
        <v>114.7</v>
      </c>
      <c r="W66" s="12">
        <v>137.4</v>
      </c>
      <c r="X66" s="14">
        <f t="shared" si="36"/>
        <v>136.96666666666667</v>
      </c>
      <c r="Y66" s="12">
        <v>132.19999999999999</v>
      </c>
      <c r="Z66" s="14">
        <f t="shared" si="37"/>
        <v>131.76666666666668</v>
      </c>
      <c r="AA66" s="12">
        <v>154.30000000000001</v>
      </c>
      <c r="AB66" s="14">
        <f t="shared" si="38"/>
        <v>153.63333333333335</v>
      </c>
      <c r="AC66" s="12">
        <v>139.1</v>
      </c>
      <c r="AD66" s="14">
        <f t="shared" si="39"/>
        <v>138.76666666666665</v>
      </c>
      <c r="AE66" s="12">
        <v>157</v>
      </c>
      <c r="AF66" s="14">
        <f t="shared" si="40"/>
        <v>156.06666666666666</v>
      </c>
      <c r="AG66" s="12">
        <v>150.80000000000001</v>
      </c>
      <c r="AH66" s="14">
        <f t="shared" si="41"/>
        <v>150.03333333333333</v>
      </c>
      <c r="AI66" s="12">
        <v>144.1</v>
      </c>
      <c r="AJ66" s="14">
        <f t="shared" si="42"/>
        <v>143.46666666666667</v>
      </c>
      <c r="AK66" s="12">
        <v>149.80000000000001</v>
      </c>
      <c r="AL66" s="14">
        <f t="shared" si="43"/>
        <v>149.06666666666666</v>
      </c>
      <c r="AM66" s="11" t="s">
        <v>32</v>
      </c>
      <c r="AN66" s="11" t="e">
        <v>#VALUE!</v>
      </c>
      <c r="AO66" s="14">
        <v>142.69999999999999</v>
      </c>
      <c r="AP66" s="12">
        <v>144.30000000000001</v>
      </c>
      <c r="AQ66" s="14">
        <f t="shared" si="44"/>
        <v>143.56666666666666</v>
      </c>
      <c r="AR66" s="12">
        <v>141.80000000000001</v>
      </c>
      <c r="AS66" s="14">
        <f t="shared" si="45"/>
        <v>140.86666666666667</v>
      </c>
      <c r="AT66" s="12">
        <v>138.4</v>
      </c>
      <c r="AU66" s="14">
        <f t="shared" si="46"/>
        <v>137.56666666666663</v>
      </c>
      <c r="AV66" s="12">
        <v>126.4</v>
      </c>
      <c r="AW66" s="14">
        <f t="shared" si="47"/>
        <v>125.43333333333332</v>
      </c>
      <c r="AX66" s="12">
        <v>136.80000000000001</v>
      </c>
      <c r="AY66" s="14">
        <f t="shared" si="48"/>
        <v>135.96666666666667</v>
      </c>
      <c r="AZ66" s="12">
        <v>144.4</v>
      </c>
      <c r="BA66" s="14">
        <f t="shared" si="49"/>
        <v>143.6</v>
      </c>
      <c r="BB66" s="12">
        <v>131.19999999999999</v>
      </c>
      <c r="BC66" s="14">
        <f t="shared" si="50"/>
        <v>130.30000000000001</v>
      </c>
      <c r="BD66" s="12">
        <v>135.1</v>
      </c>
      <c r="BE66" s="14">
        <f t="shared" si="51"/>
        <v>134.20000000000002</v>
      </c>
      <c r="BF66" s="12">
        <v>139.80000000000001</v>
      </c>
      <c r="BG66" s="14">
        <f t="shared" si="52"/>
        <v>139.19999999999999</v>
      </c>
    </row>
    <row r="67" spans="1:59" x14ac:dyDescent="0.3">
      <c r="A67" s="11" t="s">
        <v>30</v>
      </c>
      <c r="B67" s="12">
        <v>2018</v>
      </c>
      <c r="C67" s="11" t="s">
        <v>42</v>
      </c>
      <c r="D67" s="11">
        <f t="shared" ref="D67:D126" si="53">MONTH(C67&amp;1)</f>
        <v>6</v>
      </c>
      <c r="E67" s="12">
        <v>137.6</v>
      </c>
      <c r="F67" s="14">
        <f t="shared" si="27"/>
        <v>137.36666666666667</v>
      </c>
      <c r="G67" s="12">
        <v>148.1</v>
      </c>
      <c r="H67" s="14">
        <f t="shared" si="28"/>
        <v>146.1</v>
      </c>
      <c r="I67" s="12">
        <v>136.69999999999999</v>
      </c>
      <c r="J67" s="14">
        <f t="shared" si="29"/>
        <v>136.03333333333333</v>
      </c>
      <c r="K67" s="12">
        <v>143.19999999999999</v>
      </c>
      <c r="L67" s="14">
        <f t="shared" si="30"/>
        <v>142.83333333333334</v>
      </c>
      <c r="M67" s="12">
        <v>124</v>
      </c>
      <c r="N67" s="14">
        <f t="shared" si="31"/>
        <v>123.7</v>
      </c>
      <c r="O67" s="12">
        <v>154.1</v>
      </c>
      <c r="P67" s="14">
        <f t="shared" si="32"/>
        <v>156</v>
      </c>
      <c r="Q67" s="12">
        <v>143.5</v>
      </c>
      <c r="R67" s="14">
        <f t="shared" si="33"/>
        <v>138.79999999999998</v>
      </c>
      <c r="S67" s="12">
        <v>126</v>
      </c>
      <c r="T67" s="14">
        <f t="shared" si="34"/>
        <v>127.2</v>
      </c>
      <c r="U67" s="12">
        <v>112.4</v>
      </c>
      <c r="V67" s="14">
        <f t="shared" si="35"/>
        <v>113.13333333333333</v>
      </c>
      <c r="W67" s="12">
        <v>137.6</v>
      </c>
      <c r="X67" s="14">
        <f t="shared" si="36"/>
        <v>137.4</v>
      </c>
      <c r="Y67" s="12">
        <v>132.80000000000001</v>
      </c>
      <c r="Z67" s="14">
        <f t="shared" si="37"/>
        <v>132.30000000000001</v>
      </c>
      <c r="AA67" s="12">
        <v>154.30000000000001</v>
      </c>
      <c r="AB67" s="14">
        <f t="shared" si="38"/>
        <v>154.13333333333335</v>
      </c>
      <c r="AC67" s="12">
        <v>140</v>
      </c>
      <c r="AD67" s="14">
        <f t="shared" si="39"/>
        <v>139.23333333333332</v>
      </c>
      <c r="AE67" s="12">
        <v>157.30000000000001</v>
      </c>
      <c r="AF67" s="14">
        <f t="shared" si="40"/>
        <v>156.80000000000001</v>
      </c>
      <c r="AG67" s="12">
        <v>151.30000000000001</v>
      </c>
      <c r="AH67" s="14">
        <f t="shared" si="41"/>
        <v>150.73333333333332</v>
      </c>
      <c r="AI67" s="12">
        <v>144.69999999999999</v>
      </c>
      <c r="AJ67" s="14">
        <f t="shared" si="42"/>
        <v>144.03333333333333</v>
      </c>
      <c r="AK67" s="12">
        <v>150.30000000000001</v>
      </c>
      <c r="AL67" s="14">
        <f t="shared" si="43"/>
        <v>149.73333333333332</v>
      </c>
      <c r="AM67" s="11" t="s">
        <v>32</v>
      </c>
      <c r="AN67" s="11" t="e">
        <v>#VALUE!</v>
      </c>
      <c r="AO67" s="14">
        <v>142.86666666666667</v>
      </c>
      <c r="AP67" s="12">
        <v>145.1</v>
      </c>
      <c r="AQ67" s="14">
        <f t="shared" si="44"/>
        <v>144.4</v>
      </c>
      <c r="AR67" s="12">
        <v>142.19999999999999</v>
      </c>
      <c r="AS67" s="14">
        <f t="shared" si="45"/>
        <v>141.63333333333335</v>
      </c>
      <c r="AT67" s="12">
        <v>138.4</v>
      </c>
      <c r="AU67" s="14">
        <f t="shared" si="46"/>
        <v>138.13333333333333</v>
      </c>
      <c r="AV67" s="12">
        <v>127.4</v>
      </c>
      <c r="AW67" s="14">
        <f t="shared" si="47"/>
        <v>126.36666666666667</v>
      </c>
      <c r="AX67" s="12">
        <v>137.80000000000001</v>
      </c>
      <c r="AY67" s="14">
        <f t="shared" si="48"/>
        <v>136.86666666666667</v>
      </c>
      <c r="AZ67" s="12">
        <v>145.1</v>
      </c>
      <c r="BA67" s="14">
        <f t="shared" si="49"/>
        <v>144.4</v>
      </c>
      <c r="BB67" s="12">
        <v>131.4</v>
      </c>
      <c r="BC67" s="14">
        <f t="shared" si="50"/>
        <v>131</v>
      </c>
      <c r="BD67" s="12">
        <v>135.6</v>
      </c>
      <c r="BE67" s="14">
        <f t="shared" si="51"/>
        <v>134.96666666666667</v>
      </c>
      <c r="BF67" s="12">
        <v>140.5</v>
      </c>
      <c r="BG67" s="14">
        <f t="shared" si="52"/>
        <v>139.79999999999998</v>
      </c>
    </row>
    <row r="68" spans="1:59" x14ac:dyDescent="0.3">
      <c r="A68" s="11" t="s">
        <v>30</v>
      </c>
      <c r="B68" s="12">
        <v>2018</v>
      </c>
      <c r="C68" s="11" t="s">
        <v>44</v>
      </c>
      <c r="D68" s="11">
        <f t="shared" si="53"/>
        <v>7</v>
      </c>
      <c r="E68" s="12">
        <v>138.4</v>
      </c>
      <c r="F68" s="14">
        <f t="shared" ref="F68:F99" si="54">AVERAGE(E66:E68)</f>
        <v>137.79999999999998</v>
      </c>
      <c r="G68" s="12">
        <v>149.30000000000001</v>
      </c>
      <c r="H68" s="14">
        <f t="shared" ref="H68:H99" si="55">AVERAGE(G66:G68)</f>
        <v>147.69999999999999</v>
      </c>
      <c r="I68" s="12">
        <v>139.30000000000001</v>
      </c>
      <c r="J68" s="14">
        <f t="shared" ref="J68:J99" si="56">AVERAGE(I66:I68)</f>
        <v>137.16666666666666</v>
      </c>
      <c r="K68" s="12">
        <v>143.4</v>
      </c>
      <c r="L68" s="14">
        <f t="shared" ref="L68:L99" si="57">AVERAGE(K66:K68)</f>
        <v>143.16666666666666</v>
      </c>
      <c r="M68" s="12">
        <v>124.1</v>
      </c>
      <c r="N68" s="14">
        <f t="shared" ref="N68:N99" si="58">AVERAGE(M66:M68)</f>
        <v>123.89999999999999</v>
      </c>
      <c r="O68" s="12">
        <v>153.30000000000001</v>
      </c>
      <c r="P68" s="14">
        <f t="shared" ref="P68:P99" si="59">AVERAGE(O66:O68)</f>
        <v>154.96666666666667</v>
      </c>
      <c r="Q68" s="12">
        <v>154.19999999999999</v>
      </c>
      <c r="R68" s="14">
        <f t="shared" ref="R68:R99" si="60">AVERAGE(Q66:Q68)</f>
        <v>145.16666666666666</v>
      </c>
      <c r="S68" s="12">
        <v>126.4</v>
      </c>
      <c r="T68" s="14">
        <f t="shared" ref="T68:T99" si="61">AVERAGE(S66:S68)</f>
        <v>126.53333333333335</v>
      </c>
      <c r="U68" s="12">
        <v>114.3</v>
      </c>
      <c r="V68" s="14">
        <f t="shared" ref="V68:V99" si="62">AVERAGE(U66:U68)</f>
        <v>112.83333333333333</v>
      </c>
      <c r="W68" s="12">
        <v>138.19999999999999</v>
      </c>
      <c r="X68" s="14">
        <f t="shared" ref="X68:X99" si="63">AVERAGE(W66:W68)</f>
        <v>137.73333333333332</v>
      </c>
      <c r="Y68" s="12">
        <v>132.80000000000001</v>
      </c>
      <c r="Z68" s="14">
        <f t="shared" ref="Z68:Z99" si="64">AVERAGE(Y66:Y68)</f>
        <v>132.6</v>
      </c>
      <c r="AA68" s="12">
        <v>154.80000000000001</v>
      </c>
      <c r="AB68" s="14">
        <f t="shared" ref="AB68:AB99" si="65">AVERAGE(AA66:AA68)</f>
        <v>154.46666666666667</v>
      </c>
      <c r="AC68" s="12">
        <v>142</v>
      </c>
      <c r="AD68" s="14">
        <f t="shared" ref="AD68:AD99" si="66">AVERAGE(AC66:AC68)</f>
        <v>140.36666666666667</v>
      </c>
      <c r="AE68" s="12">
        <v>156.1</v>
      </c>
      <c r="AF68" s="14">
        <f t="shared" ref="AF68:AF99" si="67">AVERAGE(AE66:AE68)</f>
        <v>156.79999999999998</v>
      </c>
      <c r="AG68" s="12">
        <v>151.5</v>
      </c>
      <c r="AH68" s="14">
        <f t="shared" ref="AH68:AH99" si="68">AVERAGE(AG66:AG68)</f>
        <v>151.20000000000002</v>
      </c>
      <c r="AI68" s="12">
        <v>145.1</v>
      </c>
      <c r="AJ68" s="14">
        <f t="shared" ref="AJ68:AJ99" si="69">AVERAGE(AI66:AI68)</f>
        <v>144.63333333333333</v>
      </c>
      <c r="AK68" s="12">
        <v>150.6</v>
      </c>
      <c r="AL68" s="14">
        <f t="shared" ref="AL68:AL99" si="70">AVERAGE(AK66:AK68)</f>
        <v>150.23333333333335</v>
      </c>
      <c r="AM68" s="11" t="s">
        <v>32</v>
      </c>
      <c r="AN68" s="11" t="e">
        <v>#VALUE!</v>
      </c>
      <c r="AO68" s="14">
        <v>143.1</v>
      </c>
      <c r="AP68" s="12">
        <v>146.80000000000001</v>
      </c>
      <c r="AQ68" s="14">
        <f t="shared" ref="AQ68:AQ99" si="71">AVERAGE(AP66:AP68)</f>
        <v>145.4</v>
      </c>
      <c r="AR68" s="12">
        <v>143.1</v>
      </c>
      <c r="AS68" s="14">
        <f t="shared" ref="AS68:AS99" si="72">AVERAGE(AR66:AR68)</f>
        <v>142.36666666666667</v>
      </c>
      <c r="AT68" s="12">
        <v>139</v>
      </c>
      <c r="AU68" s="14">
        <f t="shared" ref="AU68:AU99" si="73">AVERAGE(AT66:AT68)</f>
        <v>138.6</v>
      </c>
      <c r="AV68" s="12">
        <v>127.5</v>
      </c>
      <c r="AW68" s="14">
        <f t="shared" ref="AW68:AW99" si="74">AVERAGE(AV66:AV68)</f>
        <v>127.10000000000001</v>
      </c>
      <c r="AX68" s="12">
        <v>138.4</v>
      </c>
      <c r="AY68" s="14">
        <f t="shared" ref="AY68:AY99" si="75">AVERAGE(AX66:AX68)</f>
        <v>137.66666666666666</v>
      </c>
      <c r="AZ68" s="12">
        <v>145.80000000000001</v>
      </c>
      <c r="BA68" s="14">
        <f t="shared" ref="BA68:BA99" si="76">AVERAGE(AZ66:AZ68)</f>
        <v>145.1</v>
      </c>
      <c r="BB68" s="12">
        <v>131.4</v>
      </c>
      <c r="BC68" s="14">
        <f t="shared" ref="BC68:BC99" si="77">AVERAGE(BB66:BB68)</f>
        <v>131.33333333333334</v>
      </c>
      <c r="BD68" s="12">
        <v>136</v>
      </c>
      <c r="BE68" s="14">
        <f t="shared" ref="BE68:BE99" si="78">AVERAGE(BD66:BD68)</f>
        <v>135.56666666666666</v>
      </c>
      <c r="BF68" s="12">
        <v>141.80000000000001</v>
      </c>
      <c r="BG68" s="14">
        <f t="shared" ref="BG68:BG99" si="79">AVERAGE(BF66:BF68)</f>
        <v>140.70000000000002</v>
      </c>
    </row>
    <row r="69" spans="1:59" x14ac:dyDescent="0.3">
      <c r="A69" s="11" t="s">
        <v>30</v>
      </c>
      <c r="B69" s="12">
        <v>2018</v>
      </c>
      <c r="C69" s="11" t="s">
        <v>46</v>
      </c>
      <c r="D69" s="11">
        <f t="shared" si="53"/>
        <v>8</v>
      </c>
      <c r="E69" s="12">
        <v>139.19999999999999</v>
      </c>
      <c r="F69" s="14">
        <f t="shared" si="54"/>
        <v>138.4</v>
      </c>
      <c r="G69" s="12">
        <v>148.80000000000001</v>
      </c>
      <c r="H69" s="14">
        <f t="shared" si="55"/>
        <v>148.73333333333332</v>
      </c>
      <c r="I69" s="12">
        <v>139.1</v>
      </c>
      <c r="J69" s="14">
        <f t="shared" si="56"/>
        <v>138.36666666666667</v>
      </c>
      <c r="K69" s="12">
        <v>143.5</v>
      </c>
      <c r="L69" s="14">
        <f t="shared" si="57"/>
        <v>143.36666666666667</v>
      </c>
      <c r="M69" s="12">
        <v>125</v>
      </c>
      <c r="N69" s="14">
        <f t="shared" si="58"/>
        <v>124.36666666666667</v>
      </c>
      <c r="O69" s="12">
        <v>154.4</v>
      </c>
      <c r="P69" s="14">
        <f t="shared" si="59"/>
        <v>153.93333333333331</v>
      </c>
      <c r="Q69" s="12">
        <v>156.30000000000001</v>
      </c>
      <c r="R69" s="14">
        <f t="shared" si="60"/>
        <v>151.33333333333334</v>
      </c>
      <c r="S69" s="12">
        <v>126.8</v>
      </c>
      <c r="T69" s="14">
        <f t="shared" si="61"/>
        <v>126.39999999999999</v>
      </c>
      <c r="U69" s="12">
        <v>115.4</v>
      </c>
      <c r="V69" s="14">
        <f t="shared" si="62"/>
        <v>114.03333333333335</v>
      </c>
      <c r="W69" s="12">
        <v>138.6</v>
      </c>
      <c r="X69" s="14">
        <f t="shared" si="63"/>
        <v>138.13333333333333</v>
      </c>
      <c r="Y69" s="12">
        <v>133.80000000000001</v>
      </c>
      <c r="Z69" s="14">
        <f t="shared" si="64"/>
        <v>133.13333333333335</v>
      </c>
      <c r="AA69" s="12">
        <v>155.19999999999999</v>
      </c>
      <c r="AB69" s="14">
        <f t="shared" si="65"/>
        <v>154.76666666666668</v>
      </c>
      <c r="AC69" s="12">
        <v>142.69999999999999</v>
      </c>
      <c r="AD69" s="14">
        <f t="shared" si="66"/>
        <v>141.56666666666666</v>
      </c>
      <c r="AE69" s="12">
        <v>156.4</v>
      </c>
      <c r="AF69" s="14">
        <f t="shared" si="67"/>
        <v>156.6</v>
      </c>
      <c r="AG69" s="12">
        <v>152.1</v>
      </c>
      <c r="AH69" s="14">
        <f t="shared" si="68"/>
        <v>151.63333333333333</v>
      </c>
      <c r="AI69" s="12">
        <v>145.80000000000001</v>
      </c>
      <c r="AJ69" s="14">
        <f t="shared" si="69"/>
        <v>145.19999999999999</v>
      </c>
      <c r="AK69" s="12">
        <v>151.30000000000001</v>
      </c>
      <c r="AL69" s="14">
        <f t="shared" si="70"/>
        <v>150.73333333333332</v>
      </c>
      <c r="AM69" s="11" t="s">
        <v>32</v>
      </c>
      <c r="AN69" s="11" t="e">
        <v>#VALUE!</v>
      </c>
      <c r="AO69" s="14">
        <v>143.56666666666669</v>
      </c>
      <c r="AP69" s="12">
        <v>147.69999999999999</v>
      </c>
      <c r="AQ69" s="14">
        <f t="shared" si="71"/>
        <v>146.53333333333333</v>
      </c>
      <c r="AR69" s="12">
        <v>143.80000000000001</v>
      </c>
      <c r="AS69" s="14">
        <f t="shared" si="72"/>
        <v>143.03333333333333</v>
      </c>
      <c r="AT69" s="12">
        <v>139.4</v>
      </c>
      <c r="AU69" s="14">
        <f t="shared" si="73"/>
        <v>138.93333333333331</v>
      </c>
      <c r="AV69" s="12">
        <v>128.30000000000001</v>
      </c>
      <c r="AW69" s="14">
        <f t="shared" si="74"/>
        <v>127.73333333333335</v>
      </c>
      <c r="AX69" s="12">
        <v>138.6</v>
      </c>
      <c r="AY69" s="14">
        <f t="shared" si="75"/>
        <v>138.26666666666668</v>
      </c>
      <c r="AZ69" s="12">
        <v>146.9</v>
      </c>
      <c r="BA69" s="14">
        <f t="shared" si="76"/>
        <v>145.93333333333331</v>
      </c>
      <c r="BB69" s="12">
        <v>131.30000000000001</v>
      </c>
      <c r="BC69" s="14">
        <f t="shared" si="77"/>
        <v>131.36666666666667</v>
      </c>
      <c r="BD69" s="12">
        <v>136.6</v>
      </c>
      <c r="BE69" s="14">
        <f t="shared" si="78"/>
        <v>136.06666666666669</v>
      </c>
      <c r="BF69" s="12">
        <v>142.5</v>
      </c>
      <c r="BG69" s="14">
        <f t="shared" si="79"/>
        <v>141.6</v>
      </c>
    </row>
    <row r="70" spans="1:59" x14ac:dyDescent="0.3">
      <c r="A70" s="11" t="s">
        <v>30</v>
      </c>
      <c r="B70" s="12">
        <v>2018</v>
      </c>
      <c r="C70" s="11" t="s">
        <v>48</v>
      </c>
      <c r="D70" s="11">
        <f t="shared" si="53"/>
        <v>9</v>
      </c>
      <c r="E70" s="12">
        <v>139.4</v>
      </c>
      <c r="F70" s="14">
        <f t="shared" si="54"/>
        <v>139</v>
      </c>
      <c r="G70" s="12">
        <v>147.19999999999999</v>
      </c>
      <c r="H70" s="14">
        <f t="shared" si="55"/>
        <v>148.43333333333334</v>
      </c>
      <c r="I70" s="12">
        <v>136.6</v>
      </c>
      <c r="J70" s="14">
        <f t="shared" si="56"/>
        <v>138.33333333333334</v>
      </c>
      <c r="K70" s="12">
        <v>143.69999999999999</v>
      </c>
      <c r="L70" s="14">
        <f t="shared" si="57"/>
        <v>143.53333333333333</v>
      </c>
      <c r="M70" s="12">
        <v>124.6</v>
      </c>
      <c r="N70" s="14">
        <f t="shared" si="58"/>
        <v>124.56666666666666</v>
      </c>
      <c r="O70" s="12">
        <v>150.1</v>
      </c>
      <c r="P70" s="14">
        <f t="shared" si="59"/>
        <v>152.60000000000002</v>
      </c>
      <c r="Q70" s="12">
        <v>149.4</v>
      </c>
      <c r="R70" s="14">
        <f t="shared" si="60"/>
        <v>153.29999999999998</v>
      </c>
      <c r="S70" s="12">
        <v>125.4</v>
      </c>
      <c r="T70" s="14">
        <f t="shared" si="61"/>
        <v>126.2</v>
      </c>
      <c r="U70" s="12">
        <v>114.4</v>
      </c>
      <c r="V70" s="14">
        <f t="shared" si="62"/>
        <v>114.7</v>
      </c>
      <c r="W70" s="12">
        <v>138.69999999999999</v>
      </c>
      <c r="X70" s="14">
        <f t="shared" si="63"/>
        <v>138.49999999999997</v>
      </c>
      <c r="Y70" s="12">
        <v>133.1</v>
      </c>
      <c r="Z70" s="14">
        <f t="shared" si="64"/>
        <v>133.23333333333335</v>
      </c>
      <c r="AA70" s="12">
        <v>155.9</v>
      </c>
      <c r="AB70" s="14">
        <f t="shared" si="65"/>
        <v>155.29999999999998</v>
      </c>
      <c r="AC70" s="12">
        <v>141.30000000000001</v>
      </c>
      <c r="AD70" s="14">
        <f t="shared" si="66"/>
        <v>142</v>
      </c>
      <c r="AE70" s="12">
        <v>157.69999999999999</v>
      </c>
      <c r="AF70" s="14">
        <f t="shared" si="67"/>
        <v>156.73333333333332</v>
      </c>
      <c r="AG70" s="12">
        <v>152.1</v>
      </c>
      <c r="AH70" s="14">
        <f t="shared" si="68"/>
        <v>151.9</v>
      </c>
      <c r="AI70" s="12">
        <v>146.1</v>
      </c>
      <c r="AJ70" s="14">
        <f t="shared" si="69"/>
        <v>145.66666666666666</v>
      </c>
      <c r="AK70" s="12">
        <v>151.30000000000001</v>
      </c>
      <c r="AL70" s="14">
        <f t="shared" si="70"/>
        <v>151.06666666666666</v>
      </c>
      <c r="AM70" s="11" t="s">
        <v>32</v>
      </c>
      <c r="AN70" s="11" t="e">
        <v>#VALUE!</v>
      </c>
      <c r="AO70" s="14">
        <v>144.5</v>
      </c>
      <c r="AP70" s="12">
        <v>149</v>
      </c>
      <c r="AQ70" s="14">
        <f t="shared" si="71"/>
        <v>147.83333333333334</v>
      </c>
      <c r="AR70" s="12">
        <v>144</v>
      </c>
      <c r="AS70" s="14">
        <f t="shared" si="72"/>
        <v>143.63333333333333</v>
      </c>
      <c r="AT70" s="12">
        <v>140</v>
      </c>
      <c r="AU70" s="14">
        <f t="shared" si="73"/>
        <v>139.46666666666667</v>
      </c>
      <c r="AV70" s="12">
        <v>129.9</v>
      </c>
      <c r="AW70" s="14">
        <f t="shared" si="74"/>
        <v>128.56666666666669</v>
      </c>
      <c r="AX70" s="12">
        <v>140</v>
      </c>
      <c r="AY70" s="14">
        <f t="shared" si="75"/>
        <v>139</v>
      </c>
      <c r="AZ70" s="12">
        <v>147.6</v>
      </c>
      <c r="BA70" s="14">
        <f t="shared" si="76"/>
        <v>146.76666666666668</v>
      </c>
      <c r="BB70" s="12">
        <v>132</v>
      </c>
      <c r="BC70" s="14">
        <f t="shared" si="77"/>
        <v>131.56666666666669</v>
      </c>
      <c r="BD70" s="12">
        <v>137.4</v>
      </c>
      <c r="BE70" s="14">
        <f t="shared" si="78"/>
        <v>136.66666666666666</v>
      </c>
      <c r="BF70" s="12">
        <v>142.1</v>
      </c>
      <c r="BG70" s="14">
        <f t="shared" si="79"/>
        <v>142.13333333333333</v>
      </c>
    </row>
    <row r="71" spans="1:59" x14ac:dyDescent="0.3">
      <c r="A71" s="11" t="s">
        <v>30</v>
      </c>
      <c r="B71" s="12">
        <v>2018</v>
      </c>
      <c r="C71" s="11" t="s">
        <v>50</v>
      </c>
      <c r="D71" s="11">
        <f t="shared" si="53"/>
        <v>10</v>
      </c>
      <c r="E71" s="12">
        <v>139.30000000000001</v>
      </c>
      <c r="F71" s="14">
        <f t="shared" si="54"/>
        <v>139.30000000000001</v>
      </c>
      <c r="G71" s="12">
        <v>147.6</v>
      </c>
      <c r="H71" s="14">
        <f t="shared" si="55"/>
        <v>147.86666666666667</v>
      </c>
      <c r="I71" s="12">
        <v>134.6</v>
      </c>
      <c r="J71" s="14">
        <f t="shared" si="56"/>
        <v>136.76666666666665</v>
      </c>
      <c r="K71" s="12">
        <v>141.9</v>
      </c>
      <c r="L71" s="14">
        <f t="shared" si="57"/>
        <v>143.03333333333333</v>
      </c>
      <c r="M71" s="12">
        <v>123.5</v>
      </c>
      <c r="N71" s="14">
        <f t="shared" si="58"/>
        <v>124.36666666666667</v>
      </c>
      <c r="O71" s="12">
        <v>144.5</v>
      </c>
      <c r="P71" s="14">
        <f t="shared" si="59"/>
        <v>149.66666666666666</v>
      </c>
      <c r="Q71" s="12">
        <v>147.6</v>
      </c>
      <c r="R71" s="14">
        <f t="shared" si="60"/>
        <v>151.10000000000002</v>
      </c>
      <c r="S71" s="12">
        <v>121.4</v>
      </c>
      <c r="T71" s="14">
        <f t="shared" si="61"/>
        <v>124.53333333333335</v>
      </c>
      <c r="U71" s="12">
        <v>112.3</v>
      </c>
      <c r="V71" s="14">
        <f t="shared" si="62"/>
        <v>114.03333333333335</v>
      </c>
      <c r="W71" s="12">
        <v>139.5</v>
      </c>
      <c r="X71" s="14">
        <f t="shared" si="63"/>
        <v>138.93333333333331</v>
      </c>
      <c r="Y71" s="12">
        <v>134.6</v>
      </c>
      <c r="Z71" s="14">
        <f t="shared" si="64"/>
        <v>133.83333333333334</v>
      </c>
      <c r="AA71" s="12">
        <v>155.19999999999999</v>
      </c>
      <c r="AB71" s="14">
        <f t="shared" si="65"/>
        <v>155.43333333333334</v>
      </c>
      <c r="AC71" s="12">
        <v>140.19999999999999</v>
      </c>
      <c r="AD71" s="14">
        <f t="shared" si="66"/>
        <v>141.4</v>
      </c>
      <c r="AE71" s="12">
        <v>159.6</v>
      </c>
      <c r="AF71" s="14">
        <f t="shared" si="67"/>
        <v>157.9</v>
      </c>
      <c r="AG71" s="12">
        <v>150.69999999999999</v>
      </c>
      <c r="AH71" s="14">
        <f t="shared" si="68"/>
        <v>151.63333333333333</v>
      </c>
      <c r="AI71" s="12">
        <v>144.5</v>
      </c>
      <c r="AJ71" s="14">
        <f t="shared" si="69"/>
        <v>145.46666666666667</v>
      </c>
      <c r="AK71" s="12">
        <v>149.80000000000001</v>
      </c>
      <c r="AL71" s="14">
        <f t="shared" si="70"/>
        <v>150.80000000000001</v>
      </c>
      <c r="AM71" s="11" t="s">
        <v>32</v>
      </c>
      <c r="AN71" s="11" t="e">
        <v>#VALUE!</v>
      </c>
      <c r="AO71" s="14">
        <v>145.4</v>
      </c>
      <c r="AP71" s="12">
        <v>149.69999999999999</v>
      </c>
      <c r="AQ71" s="14">
        <f t="shared" si="71"/>
        <v>148.79999999999998</v>
      </c>
      <c r="AR71" s="12">
        <v>147.5</v>
      </c>
      <c r="AS71" s="14">
        <f t="shared" si="72"/>
        <v>145.1</v>
      </c>
      <c r="AT71" s="12">
        <v>144.80000000000001</v>
      </c>
      <c r="AU71" s="14">
        <f t="shared" si="73"/>
        <v>141.4</v>
      </c>
      <c r="AV71" s="12">
        <v>130.80000000000001</v>
      </c>
      <c r="AW71" s="14">
        <f t="shared" si="74"/>
        <v>129.66666666666669</v>
      </c>
      <c r="AX71" s="12">
        <v>140.1</v>
      </c>
      <c r="AY71" s="14">
        <f t="shared" si="75"/>
        <v>139.56666666666669</v>
      </c>
      <c r="AZ71" s="12">
        <v>148</v>
      </c>
      <c r="BA71" s="14">
        <f t="shared" si="76"/>
        <v>147.5</v>
      </c>
      <c r="BB71" s="12">
        <v>134.4</v>
      </c>
      <c r="BC71" s="14">
        <f t="shared" si="77"/>
        <v>132.56666666666669</v>
      </c>
      <c r="BD71" s="12">
        <v>139.80000000000001</v>
      </c>
      <c r="BE71" s="14">
        <f t="shared" si="78"/>
        <v>137.93333333333334</v>
      </c>
      <c r="BF71" s="12">
        <v>142.19999999999999</v>
      </c>
      <c r="BG71" s="14">
        <f t="shared" si="79"/>
        <v>142.26666666666668</v>
      </c>
    </row>
    <row r="72" spans="1:59" x14ac:dyDescent="0.3">
      <c r="A72" s="11" t="s">
        <v>30</v>
      </c>
      <c r="B72" s="12">
        <v>2018</v>
      </c>
      <c r="C72" s="11" t="s">
        <v>53</v>
      </c>
      <c r="D72" s="11">
        <f t="shared" si="53"/>
        <v>11</v>
      </c>
      <c r="E72" s="12">
        <v>137.1</v>
      </c>
      <c r="F72" s="14">
        <f t="shared" si="54"/>
        <v>138.60000000000002</v>
      </c>
      <c r="G72" s="12">
        <v>150.80000000000001</v>
      </c>
      <c r="H72" s="14">
        <f t="shared" si="55"/>
        <v>148.53333333333333</v>
      </c>
      <c r="I72" s="12">
        <v>136.69999999999999</v>
      </c>
      <c r="J72" s="14">
        <f t="shared" si="56"/>
        <v>135.96666666666667</v>
      </c>
      <c r="K72" s="12">
        <v>141.9</v>
      </c>
      <c r="L72" s="14">
        <f t="shared" si="57"/>
        <v>142.5</v>
      </c>
      <c r="M72" s="12">
        <v>122.8</v>
      </c>
      <c r="N72" s="14">
        <f t="shared" si="58"/>
        <v>123.63333333333333</v>
      </c>
      <c r="O72" s="12">
        <v>143.9</v>
      </c>
      <c r="P72" s="14">
        <f t="shared" si="59"/>
        <v>146.16666666666666</v>
      </c>
      <c r="Q72" s="12">
        <v>147.5</v>
      </c>
      <c r="R72" s="14">
        <f t="shared" si="60"/>
        <v>148.16666666666666</v>
      </c>
      <c r="S72" s="12">
        <v>121</v>
      </c>
      <c r="T72" s="14">
        <f t="shared" si="61"/>
        <v>122.60000000000001</v>
      </c>
      <c r="U72" s="12">
        <v>111.6</v>
      </c>
      <c r="V72" s="14">
        <f t="shared" si="62"/>
        <v>112.76666666666665</v>
      </c>
      <c r="W72" s="12">
        <v>140.6</v>
      </c>
      <c r="X72" s="14">
        <f t="shared" si="63"/>
        <v>139.6</v>
      </c>
      <c r="Y72" s="12">
        <v>137.5</v>
      </c>
      <c r="Z72" s="14">
        <f t="shared" si="64"/>
        <v>135.06666666666666</v>
      </c>
      <c r="AA72" s="12">
        <v>156.1</v>
      </c>
      <c r="AB72" s="14">
        <f t="shared" si="65"/>
        <v>155.73333333333335</v>
      </c>
      <c r="AC72" s="12">
        <v>140</v>
      </c>
      <c r="AD72" s="14">
        <f t="shared" si="66"/>
        <v>140.5</v>
      </c>
      <c r="AE72" s="12">
        <v>161.9</v>
      </c>
      <c r="AF72" s="14">
        <f t="shared" si="67"/>
        <v>159.73333333333332</v>
      </c>
      <c r="AG72" s="12">
        <v>151.69999999999999</v>
      </c>
      <c r="AH72" s="14">
        <f t="shared" si="68"/>
        <v>151.49999999999997</v>
      </c>
      <c r="AI72" s="12">
        <v>145.5</v>
      </c>
      <c r="AJ72" s="14">
        <f t="shared" si="69"/>
        <v>145.36666666666667</v>
      </c>
      <c r="AK72" s="12">
        <v>150.80000000000001</v>
      </c>
      <c r="AL72" s="14">
        <f t="shared" si="70"/>
        <v>150.63333333333335</v>
      </c>
      <c r="AM72" s="11" t="s">
        <v>32</v>
      </c>
      <c r="AN72" s="11" t="e">
        <v>#VALUE!</v>
      </c>
      <c r="AO72" s="14">
        <v>146.16666666666666</v>
      </c>
      <c r="AP72" s="12">
        <v>150.30000000000001</v>
      </c>
      <c r="AQ72" s="14">
        <f t="shared" si="71"/>
        <v>149.66666666666666</v>
      </c>
      <c r="AR72" s="12">
        <v>148</v>
      </c>
      <c r="AS72" s="14">
        <f t="shared" si="72"/>
        <v>146.5</v>
      </c>
      <c r="AT72" s="12">
        <v>145.4</v>
      </c>
      <c r="AU72" s="14">
        <f t="shared" si="73"/>
        <v>143.4</v>
      </c>
      <c r="AV72" s="12">
        <v>130.30000000000001</v>
      </c>
      <c r="AW72" s="14">
        <f t="shared" si="74"/>
        <v>130.33333333333334</v>
      </c>
      <c r="AX72" s="12">
        <v>143.1</v>
      </c>
      <c r="AY72" s="14">
        <f t="shared" si="75"/>
        <v>141.06666666666669</v>
      </c>
      <c r="AZ72" s="12">
        <v>150.19999999999999</v>
      </c>
      <c r="BA72" s="14">
        <f t="shared" si="76"/>
        <v>148.6</v>
      </c>
      <c r="BB72" s="12">
        <v>133.1</v>
      </c>
      <c r="BC72" s="14">
        <f t="shared" si="77"/>
        <v>133.16666666666666</v>
      </c>
      <c r="BD72" s="12">
        <v>140.1</v>
      </c>
      <c r="BE72" s="14">
        <f t="shared" si="78"/>
        <v>139.10000000000002</v>
      </c>
      <c r="BF72" s="12">
        <v>142.4</v>
      </c>
      <c r="BG72" s="14">
        <f t="shared" si="79"/>
        <v>142.23333333333332</v>
      </c>
    </row>
    <row r="73" spans="1:59" x14ac:dyDescent="0.3">
      <c r="A73" s="11" t="s">
        <v>30</v>
      </c>
      <c r="B73" s="12">
        <v>2018</v>
      </c>
      <c r="C73" s="11" t="s">
        <v>55</v>
      </c>
      <c r="D73" s="11">
        <f t="shared" si="53"/>
        <v>12</v>
      </c>
      <c r="E73" s="12">
        <v>137.1</v>
      </c>
      <c r="F73" s="14">
        <f t="shared" si="54"/>
        <v>137.83333333333334</v>
      </c>
      <c r="G73" s="12">
        <v>151.9</v>
      </c>
      <c r="H73" s="14">
        <f t="shared" si="55"/>
        <v>150.1</v>
      </c>
      <c r="I73" s="12">
        <v>137.4</v>
      </c>
      <c r="J73" s="14">
        <f t="shared" si="56"/>
        <v>136.23333333333332</v>
      </c>
      <c r="K73" s="12">
        <v>142.4</v>
      </c>
      <c r="L73" s="14">
        <f t="shared" si="57"/>
        <v>142.06666666666669</v>
      </c>
      <c r="M73" s="12">
        <v>124.2</v>
      </c>
      <c r="N73" s="14">
        <f t="shared" si="58"/>
        <v>123.5</v>
      </c>
      <c r="O73" s="12">
        <v>140.19999999999999</v>
      </c>
      <c r="P73" s="14">
        <f t="shared" si="59"/>
        <v>142.86666666666665</v>
      </c>
      <c r="Q73" s="12">
        <v>136.6</v>
      </c>
      <c r="R73" s="14">
        <f t="shared" si="60"/>
        <v>143.9</v>
      </c>
      <c r="S73" s="12">
        <v>120.9</v>
      </c>
      <c r="T73" s="14">
        <f t="shared" si="61"/>
        <v>121.10000000000001</v>
      </c>
      <c r="U73" s="12">
        <v>109.9</v>
      </c>
      <c r="V73" s="14">
        <f t="shared" si="62"/>
        <v>111.26666666666665</v>
      </c>
      <c r="W73" s="12">
        <v>140.19999999999999</v>
      </c>
      <c r="X73" s="14">
        <f t="shared" si="63"/>
        <v>140.1</v>
      </c>
      <c r="Y73" s="12">
        <v>137.80000000000001</v>
      </c>
      <c r="Z73" s="14">
        <f t="shared" si="64"/>
        <v>136.63333333333335</v>
      </c>
      <c r="AA73" s="12">
        <v>156</v>
      </c>
      <c r="AB73" s="14">
        <f t="shared" si="65"/>
        <v>155.76666666666665</v>
      </c>
      <c r="AC73" s="12">
        <v>138.5</v>
      </c>
      <c r="AD73" s="14">
        <f t="shared" si="66"/>
        <v>139.56666666666666</v>
      </c>
      <c r="AE73" s="12">
        <v>162.4</v>
      </c>
      <c r="AF73" s="14">
        <f t="shared" si="67"/>
        <v>161.29999999999998</v>
      </c>
      <c r="AG73" s="12">
        <v>151.6</v>
      </c>
      <c r="AH73" s="14">
        <f t="shared" si="68"/>
        <v>151.33333333333334</v>
      </c>
      <c r="AI73" s="12">
        <v>145.9</v>
      </c>
      <c r="AJ73" s="14">
        <f t="shared" si="69"/>
        <v>145.29999999999998</v>
      </c>
      <c r="AK73" s="12">
        <v>150.80000000000001</v>
      </c>
      <c r="AL73" s="14">
        <f t="shared" si="70"/>
        <v>150.46666666666667</v>
      </c>
      <c r="AM73" s="11" t="s">
        <v>32</v>
      </c>
      <c r="AN73" s="11" t="e">
        <v>#VALUE!</v>
      </c>
      <c r="AO73" s="14">
        <v>146.56666666666669</v>
      </c>
      <c r="AP73" s="12">
        <v>149</v>
      </c>
      <c r="AQ73" s="14">
        <f t="shared" si="71"/>
        <v>149.66666666666666</v>
      </c>
      <c r="AR73" s="12">
        <v>149.5</v>
      </c>
      <c r="AS73" s="14">
        <f t="shared" si="72"/>
        <v>148.33333333333334</v>
      </c>
      <c r="AT73" s="12">
        <v>149.6</v>
      </c>
      <c r="AU73" s="14">
        <f t="shared" si="73"/>
        <v>146.60000000000002</v>
      </c>
      <c r="AV73" s="12">
        <v>128.9</v>
      </c>
      <c r="AW73" s="14">
        <f t="shared" si="74"/>
        <v>130</v>
      </c>
      <c r="AX73" s="12">
        <v>143.30000000000001</v>
      </c>
      <c r="AY73" s="14">
        <f t="shared" si="75"/>
        <v>142.16666666666666</v>
      </c>
      <c r="AZ73" s="12">
        <v>155.1</v>
      </c>
      <c r="BA73" s="14">
        <f t="shared" si="76"/>
        <v>151.1</v>
      </c>
      <c r="BB73" s="12">
        <v>133.19999999999999</v>
      </c>
      <c r="BC73" s="14">
        <f t="shared" si="77"/>
        <v>133.56666666666666</v>
      </c>
      <c r="BD73" s="12">
        <v>141.6</v>
      </c>
      <c r="BE73" s="14">
        <f t="shared" si="78"/>
        <v>140.5</v>
      </c>
      <c r="BF73" s="12">
        <v>141.9</v>
      </c>
      <c r="BG73" s="14">
        <f t="shared" si="79"/>
        <v>142.16666666666666</v>
      </c>
    </row>
    <row r="74" spans="1:59" x14ac:dyDescent="0.3">
      <c r="A74" s="11" t="s">
        <v>30</v>
      </c>
      <c r="B74" s="12">
        <v>2019</v>
      </c>
      <c r="C74" s="11" t="s">
        <v>31</v>
      </c>
      <c r="D74" s="11">
        <f t="shared" si="53"/>
        <v>1</v>
      </c>
      <c r="E74" s="12">
        <v>136.6</v>
      </c>
      <c r="F74" s="14">
        <f t="shared" si="54"/>
        <v>136.93333333333331</v>
      </c>
      <c r="G74" s="12">
        <v>152.5</v>
      </c>
      <c r="H74" s="14">
        <f t="shared" si="55"/>
        <v>151.73333333333335</v>
      </c>
      <c r="I74" s="12">
        <v>138.19999999999999</v>
      </c>
      <c r="J74" s="14">
        <f t="shared" si="56"/>
        <v>137.43333333333334</v>
      </c>
      <c r="K74" s="12">
        <v>142.4</v>
      </c>
      <c r="L74" s="14">
        <f t="shared" si="57"/>
        <v>142.23333333333335</v>
      </c>
      <c r="M74" s="12">
        <v>123.9</v>
      </c>
      <c r="N74" s="14">
        <f t="shared" si="58"/>
        <v>123.63333333333333</v>
      </c>
      <c r="O74" s="12">
        <v>135.5</v>
      </c>
      <c r="P74" s="14">
        <f t="shared" si="59"/>
        <v>139.86666666666667</v>
      </c>
      <c r="Q74" s="12">
        <v>131.69999999999999</v>
      </c>
      <c r="R74" s="14">
        <f t="shared" si="60"/>
        <v>138.6</v>
      </c>
      <c r="S74" s="12">
        <v>121.3</v>
      </c>
      <c r="T74" s="14">
        <f t="shared" si="61"/>
        <v>121.06666666666666</v>
      </c>
      <c r="U74" s="12">
        <v>108.4</v>
      </c>
      <c r="V74" s="14">
        <f t="shared" si="62"/>
        <v>109.96666666666665</v>
      </c>
      <c r="W74" s="12">
        <v>138.9</v>
      </c>
      <c r="X74" s="14">
        <f t="shared" si="63"/>
        <v>139.89999999999998</v>
      </c>
      <c r="Y74" s="12">
        <v>137</v>
      </c>
      <c r="Z74" s="14">
        <f t="shared" si="64"/>
        <v>137.43333333333334</v>
      </c>
      <c r="AA74" s="12">
        <v>155.80000000000001</v>
      </c>
      <c r="AB74" s="14">
        <f t="shared" si="65"/>
        <v>155.96666666666667</v>
      </c>
      <c r="AC74" s="12">
        <v>137.4</v>
      </c>
      <c r="AD74" s="14">
        <f t="shared" si="66"/>
        <v>138.63333333333333</v>
      </c>
      <c r="AE74" s="12">
        <v>162.69999999999999</v>
      </c>
      <c r="AF74" s="14">
        <f t="shared" si="67"/>
        <v>162.33333333333334</v>
      </c>
      <c r="AG74" s="12">
        <v>150.6</v>
      </c>
      <c r="AH74" s="14">
        <f t="shared" si="68"/>
        <v>151.29999999999998</v>
      </c>
      <c r="AI74" s="12">
        <v>145.1</v>
      </c>
      <c r="AJ74" s="14">
        <f t="shared" si="69"/>
        <v>145.5</v>
      </c>
      <c r="AK74" s="12">
        <v>149.9</v>
      </c>
      <c r="AL74" s="14">
        <f t="shared" si="70"/>
        <v>150.5</v>
      </c>
      <c r="AM74" s="11" t="s">
        <v>32</v>
      </c>
      <c r="AN74" s="11" t="e">
        <v>#VALUE!</v>
      </c>
      <c r="AO74" s="14">
        <v>147.03333333333333</v>
      </c>
      <c r="AP74" s="12">
        <v>146.19999999999999</v>
      </c>
      <c r="AQ74" s="14">
        <f t="shared" si="71"/>
        <v>148.5</v>
      </c>
      <c r="AR74" s="12">
        <v>150.1</v>
      </c>
      <c r="AS74" s="14">
        <f t="shared" si="72"/>
        <v>149.20000000000002</v>
      </c>
      <c r="AT74" s="12">
        <v>149.6</v>
      </c>
      <c r="AU74" s="14">
        <f t="shared" si="73"/>
        <v>148.20000000000002</v>
      </c>
      <c r="AV74" s="12">
        <v>128.6</v>
      </c>
      <c r="AW74" s="14">
        <f t="shared" si="74"/>
        <v>129.26666666666668</v>
      </c>
      <c r="AX74" s="12">
        <v>142.9</v>
      </c>
      <c r="AY74" s="14">
        <f t="shared" si="75"/>
        <v>143.1</v>
      </c>
      <c r="AZ74" s="12">
        <v>155.19999999999999</v>
      </c>
      <c r="BA74" s="14">
        <f t="shared" si="76"/>
        <v>153.49999999999997</v>
      </c>
      <c r="BB74" s="12">
        <v>133.5</v>
      </c>
      <c r="BC74" s="14">
        <f t="shared" si="77"/>
        <v>133.26666666666665</v>
      </c>
      <c r="BD74" s="12">
        <v>141.69999999999999</v>
      </c>
      <c r="BE74" s="14">
        <f t="shared" si="78"/>
        <v>141.13333333333333</v>
      </c>
      <c r="BF74" s="12">
        <v>141</v>
      </c>
      <c r="BG74" s="14">
        <f t="shared" si="79"/>
        <v>141.76666666666668</v>
      </c>
    </row>
    <row r="75" spans="1:59" x14ac:dyDescent="0.3">
      <c r="A75" s="11" t="s">
        <v>30</v>
      </c>
      <c r="B75" s="12">
        <v>2019</v>
      </c>
      <c r="C75" s="11" t="s">
        <v>36</v>
      </c>
      <c r="D75" s="11">
        <f t="shared" si="53"/>
        <v>2</v>
      </c>
      <c r="E75" s="12">
        <v>136.80000000000001</v>
      </c>
      <c r="F75" s="14">
        <f t="shared" si="54"/>
        <v>136.83333333333334</v>
      </c>
      <c r="G75" s="12">
        <v>153</v>
      </c>
      <c r="H75" s="14">
        <f t="shared" si="55"/>
        <v>152.46666666666667</v>
      </c>
      <c r="I75" s="12">
        <v>139.1</v>
      </c>
      <c r="J75" s="14">
        <f t="shared" si="56"/>
        <v>138.23333333333335</v>
      </c>
      <c r="K75" s="12">
        <v>142.5</v>
      </c>
      <c r="L75" s="14">
        <f t="shared" si="57"/>
        <v>142.43333333333334</v>
      </c>
      <c r="M75" s="12">
        <v>124.1</v>
      </c>
      <c r="N75" s="14">
        <f t="shared" si="58"/>
        <v>124.06666666666668</v>
      </c>
      <c r="O75" s="12">
        <v>135.80000000000001</v>
      </c>
      <c r="P75" s="14">
        <f t="shared" si="59"/>
        <v>137.16666666666666</v>
      </c>
      <c r="Q75" s="12">
        <v>128.69999999999999</v>
      </c>
      <c r="R75" s="14">
        <f t="shared" si="60"/>
        <v>132.33333333333331</v>
      </c>
      <c r="S75" s="12">
        <v>121.5</v>
      </c>
      <c r="T75" s="14">
        <f t="shared" si="61"/>
        <v>121.23333333333333</v>
      </c>
      <c r="U75" s="12">
        <v>108.3</v>
      </c>
      <c r="V75" s="14">
        <f t="shared" si="62"/>
        <v>108.86666666666667</v>
      </c>
      <c r="W75" s="12">
        <v>139.19999999999999</v>
      </c>
      <c r="X75" s="14">
        <f t="shared" si="63"/>
        <v>139.43333333333334</v>
      </c>
      <c r="Y75" s="12">
        <v>137.4</v>
      </c>
      <c r="Z75" s="14">
        <f t="shared" si="64"/>
        <v>137.4</v>
      </c>
      <c r="AA75" s="12">
        <v>156.19999999999999</v>
      </c>
      <c r="AB75" s="14">
        <f t="shared" si="65"/>
        <v>156</v>
      </c>
      <c r="AC75" s="12">
        <v>137.19999999999999</v>
      </c>
      <c r="AD75" s="14">
        <f t="shared" si="66"/>
        <v>137.69999999999999</v>
      </c>
      <c r="AE75" s="12">
        <v>162.80000000000001</v>
      </c>
      <c r="AF75" s="14">
        <f t="shared" si="67"/>
        <v>162.63333333333335</v>
      </c>
      <c r="AG75" s="12">
        <v>150.5</v>
      </c>
      <c r="AH75" s="14">
        <f t="shared" si="68"/>
        <v>150.9</v>
      </c>
      <c r="AI75" s="12">
        <v>146.1</v>
      </c>
      <c r="AJ75" s="14">
        <f t="shared" si="69"/>
        <v>145.70000000000002</v>
      </c>
      <c r="AK75" s="12">
        <v>149.9</v>
      </c>
      <c r="AL75" s="14">
        <f t="shared" si="70"/>
        <v>150.20000000000002</v>
      </c>
      <c r="AM75" s="11" t="s">
        <v>32</v>
      </c>
      <c r="AN75" s="11" t="e">
        <v>#VALUE!</v>
      </c>
      <c r="AO75" s="14">
        <v>147.56666666666666</v>
      </c>
      <c r="AP75" s="12">
        <v>145.30000000000001</v>
      </c>
      <c r="AQ75" s="14">
        <f t="shared" si="71"/>
        <v>146.83333333333334</v>
      </c>
      <c r="AR75" s="12">
        <v>150.1</v>
      </c>
      <c r="AS75" s="14">
        <f t="shared" si="72"/>
        <v>149.9</v>
      </c>
      <c r="AT75" s="12">
        <v>149.9</v>
      </c>
      <c r="AU75" s="14">
        <f t="shared" si="73"/>
        <v>149.70000000000002</v>
      </c>
      <c r="AV75" s="12">
        <v>129.19999999999999</v>
      </c>
      <c r="AW75" s="14">
        <f t="shared" si="74"/>
        <v>128.9</v>
      </c>
      <c r="AX75" s="12">
        <v>143.4</v>
      </c>
      <c r="AY75" s="14">
        <f t="shared" si="75"/>
        <v>143.20000000000002</v>
      </c>
      <c r="AZ75" s="12">
        <v>155.5</v>
      </c>
      <c r="BA75" s="14">
        <f t="shared" si="76"/>
        <v>155.26666666666665</v>
      </c>
      <c r="BB75" s="12">
        <v>134.9</v>
      </c>
      <c r="BC75" s="14">
        <f t="shared" si="77"/>
        <v>133.86666666666667</v>
      </c>
      <c r="BD75" s="12">
        <v>142.19999999999999</v>
      </c>
      <c r="BE75" s="14">
        <f t="shared" si="78"/>
        <v>141.83333333333331</v>
      </c>
      <c r="BF75" s="12">
        <v>141</v>
      </c>
      <c r="BG75" s="14">
        <f t="shared" si="79"/>
        <v>141.29999999999998</v>
      </c>
    </row>
    <row r="76" spans="1:59" x14ac:dyDescent="0.3">
      <c r="A76" s="11" t="s">
        <v>30</v>
      </c>
      <c r="B76" s="12">
        <v>2019</v>
      </c>
      <c r="C76" s="11" t="s">
        <v>38</v>
      </c>
      <c r="D76" s="11">
        <f t="shared" si="53"/>
        <v>3</v>
      </c>
      <c r="E76" s="12">
        <v>136.9</v>
      </c>
      <c r="F76" s="14">
        <f t="shared" si="54"/>
        <v>136.76666666666665</v>
      </c>
      <c r="G76" s="12">
        <v>154.1</v>
      </c>
      <c r="H76" s="14">
        <f t="shared" si="55"/>
        <v>153.20000000000002</v>
      </c>
      <c r="I76" s="12">
        <v>138.69999999999999</v>
      </c>
      <c r="J76" s="14">
        <f t="shared" si="56"/>
        <v>138.66666666666666</v>
      </c>
      <c r="K76" s="12">
        <v>142.5</v>
      </c>
      <c r="L76" s="14">
        <f t="shared" si="57"/>
        <v>142.46666666666667</v>
      </c>
      <c r="M76" s="12">
        <v>124.1</v>
      </c>
      <c r="N76" s="14">
        <f t="shared" si="58"/>
        <v>124.03333333333335</v>
      </c>
      <c r="O76" s="12">
        <v>136.1</v>
      </c>
      <c r="P76" s="14">
        <f t="shared" si="59"/>
        <v>135.79999999999998</v>
      </c>
      <c r="Q76" s="12">
        <v>128.19999999999999</v>
      </c>
      <c r="R76" s="14">
        <f t="shared" si="60"/>
        <v>129.53333333333333</v>
      </c>
      <c r="S76" s="12">
        <v>122.3</v>
      </c>
      <c r="T76" s="14">
        <f t="shared" si="61"/>
        <v>121.7</v>
      </c>
      <c r="U76" s="12">
        <v>108.3</v>
      </c>
      <c r="V76" s="14">
        <f t="shared" si="62"/>
        <v>108.33333333333333</v>
      </c>
      <c r="W76" s="12">
        <v>138.9</v>
      </c>
      <c r="X76" s="14">
        <f t="shared" si="63"/>
        <v>139</v>
      </c>
      <c r="Y76" s="12">
        <v>137.4</v>
      </c>
      <c r="Z76" s="14">
        <f t="shared" si="64"/>
        <v>137.26666666666665</v>
      </c>
      <c r="AA76" s="12">
        <v>156.4</v>
      </c>
      <c r="AB76" s="14">
        <f t="shared" si="65"/>
        <v>156.13333333333333</v>
      </c>
      <c r="AC76" s="12">
        <v>137.30000000000001</v>
      </c>
      <c r="AD76" s="14">
        <f t="shared" si="66"/>
        <v>137.30000000000001</v>
      </c>
      <c r="AE76" s="12">
        <v>162.9</v>
      </c>
      <c r="AF76" s="14">
        <f t="shared" si="67"/>
        <v>162.79999999999998</v>
      </c>
      <c r="AG76" s="12">
        <v>150.80000000000001</v>
      </c>
      <c r="AH76" s="14">
        <f t="shared" si="68"/>
        <v>150.63333333333335</v>
      </c>
      <c r="AI76" s="12">
        <v>146.1</v>
      </c>
      <c r="AJ76" s="14">
        <f t="shared" si="69"/>
        <v>145.76666666666665</v>
      </c>
      <c r="AK76" s="12">
        <v>150.1</v>
      </c>
      <c r="AL76" s="14">
        <f t="shared" si="70"/>
        <v>149.96666666666667</v>
      </c>
      <c r="AM76" s="11" t="s">
        <v>32</v>
      </c>
      <c r="AN76" s="11" t="e">
        <v>#VALUE!</v>
      </c>
      <c r="AO76" s="14">
        <v>148.4</v>
      </c>
      <c r="AP76" s="12">
        <v>146.4</v>
      </c>
      <c r="AQ76" s="14">
        <f t="shared" si="71"/>
        <v>145.96666666666667</v>
      </c>
      <c r="AR76" s="12">
        <v>150</v>
      </c>
      <c r="AS76" s="14">
        <f t="shared" si="72"/>
        <v>150.06666666666666</v>
      </c>
      <c r="AT76" s="12">
        <v>150.4</v>
      </c>
      <c r="AU76" s="14">
        <f t="shared" si="73"/>
        <v>149.96666666666667</v>
      </c>
      <c r="AV76" s="12">
        <v>129.9</v>
      </c>
      <c r="AW76" s="14">
        <f t="shared" si="74"/>
        <v>129.23333333333332</v>
      </c>
      <c r="AX76" s="12">
        <v>143.80000000000001</v>
      </c>
      <c r="AY76" s="14">
        <f t="shared" si="75"/>
        <v>143.36666666666667</v>
      </c>
      <c r="AZ76" s="12">
        <v>155.5</v>
      </c>
      <c r="BA76" s="14">
        <f t="shared" si="76"/>
        <v>155.4</v>
      </c>
      <c r="BB76" s="12">
        <v>134</v>
      </c>
      <c r="BC76" s="14">
        <f t="shared" si="77"/>
        <v>134.13333333333333</v>
      </c>
      <c r="BD76" s="12">
        <v>142.4</v>
      </c>
      <c r="BE76" s="14">
        <f t="shared" si="78"/>
        <v>142.1</v>
      </c>
      <c r="BF76" s="12">
        <v>141.19999999999999</v>
      </c>
      <c r="BG76" s="14">
        <f t="shared" si="79"/>
        <v>141.06666666666666</v>
      </c>
    </row>
    <row r="77" spans="1:59" x14ac:dyDescent="0.3">
      <c r="A77" s="11" t="s">
        <v>30</v>
      </c>
      <c r="B77" s="12">
        <v>2019</v>
      </c>
      <c r="C77" s="11" t="s">
        <v>39</v>
      </c>
      <c r="D77" s="11">
        <f t="shared" si="53"/>
        <v>4</v>
      </c>
      <c r="E77" s="12"/>
      <c r="F77" s="14">
        <f t="shared" si="54"/>
        <v>136.85000000000002</v>
      </c>
      <c r="G77" s="12"/>
      <c r="H77" s="14">
        <f t="shared" si="55"/>
        <v>153.55000000000001</v>
      </c>
      <c r="I77" s="12"/>
      <c r="J77" s="14">
        <f t="shared" si="56"/>
        <v>138.89999999999998</v>
      </c>
      <c r="K77" s="12"/>
      <c r="L77" s="14">
        <f t="shared" si="57"/>
        <v>142.5</v>
      </c>
      <c r="M77" s="12"/>
      <c r="N77" s="14">
        <f t="shared" si="58"/>
        <v>124.1</v>
      </c>
      <c r="O77" s="12"/>
      <c r="P77" s="14">
        <f t="shared" si="59"/>
        <v>135.94999999999999</v>
      </c>
      <c r="Q77" s="12"/>
      <c r="R77" s="14">
        <f t="shared" si="60"/>
        <v>128.44999999999999</v>
      </c>
      <c r="S77" s="12"/>
      <c r="T77" s="14">
        <f t="shared" si="61"/>
        <v>121.9</v>
      </c>
      <c r="U77" s="12"/>
      <c r="V77" s="14">
        <f t="shared" si="62"/>
        <v>108.3</v>
      </c>
      <c r="W77" s="12"/>
      <c r="X77" s="14">
        <f t="shared" si="63"/>
        <v>139.05000000000001</v>
      </c>
      <c r="Y77" s="12"/>
      <c r="Z77" s="14">
        <f t="shared" si="64"/>
        <v>137.4</v>
      </c>
      <c r="AA77" s="12"/>
      <c r="AB77" s="14">
        <f t="shared" si="65"/>
        <v>156.30000000000001</v>
      </c>
      <c r="AC77" s="12"/>
      <c r="AD77" s="14">
        <f t="shared" si="66"/>
        <v>137.25</v>
      </c>
      <c r="AE77" s="12"/>
      <c r="AF77" s="14">
        <f t="shared" si="67"/>
        <v>162.85000000000002</v>
      </c>
      <c r="AG77" s="12"/>
      <c r="AH77" s="14">
        <f t="shared" si="68"/>
        <v>150.65</v>
      </c>
      <c r="AI77" s="12"/>
      <c r="AJ77" s="14">
        <f t="shared" si="69"/>
        <v>146.1</v>
      </c>
      <c r="AK77" s="12"/>
      <c r="AL77" s="14">
        <f t="shared" si="70"/>
        <v>150</v>
      </c>
      <c r="AM77" s="11"/>
      <c r="AN77" s="11">
        <v>0</v>
      </c>
      <c r="AO77" s="14">
        <v>148.75</v>
      </c>
      <c r="AP77" s="12"/>
      <c r="AQ77" s="14">
        <f t="shared" si="71"/>
        <v>145.85000000000002</v>
      </c>
      <c r="AR77" s="12"/>
      <c r="AS77" s="14">
        <f t="shared" si="72"/>
        <v>150.05000000000001</v>
      </c>
      <c r="AT77" s="12"/>
      <c r="AU77" s="14">
        <f t="shared" si="73"/>
        <v>150.15</v>
      </c>
      <c r="AV77" s="12"/>
      <c r="AW77" s="14">
        <f t="shared" si="74"/>
        <v>129.55000000000001</v>
      </c>
      <c r="AX77" s="12"/>
      <c r="AY77" s="14">
        <f t="shared" si="75"/>
        <v>143.60000000000002</v>
      </c>
      <c r="AZ77" s="12"/>
      <c r="BA77" s="14">
        <f t="shared" si="76"/>
        <v>155.5</v>
      </c>
      <c r="BB77" s="12"/>
      <c r="BC77" s="14">
        <f t="shared" si="77"/>
        <v>134.44999999999999</v>
      </c>
      <c r="BD77" s="12"/>
      <c r="BE77" s="14">
        <f t="shared" si="78"/>
        <v>142.30000000000001</v>
      </c>
      <c r="BF77" s="12"/>
      <c r="BG77" s="14">
        <f t="shared" si="79"/>
        <v>141.1</v>
      </c>
    </row>
    <row r="78" spans="1:59" s="10" customFormat="1" x14ac:dyDescent="0.3">
      <c r="A78" s="11" t="s">
        <v>30</v>
      </c>
      <c r="B78" s="12">
        <v>2019</v>
      </c>
      <c r="C78" s="11" t="s">
        <v>41</v>
      </c>
      <c r="D78" s="11">
        <f t="shared" si="53"/>
        <v>5</v>
      </c>
      <c r="E78" s="12">
        <v>137.4</v>
      </c>
      <c r="F78" s="14">
        <f t="shared" si="54"/>
        <v>137.15</v>
      </c>
      <c r="G78" s="12">
        <v>159.5</v>
      </c>
      <c r="H78" s="14">
        <f t="shared" si="55"/>
        <v>156.80000000000001</v>
      </c>
      <c r="I78" s="12">
        <v>134.5</v>
      </c>
      <c r="J78" s="14">
        <f t="shared" si="56"/>
        <v>136.6</v>
      </c>
      <c r="K78" s="12">
        <v>142.6</v>
      </c>
      <c r="L78" s="14">
        <f t="shared" si="57"/>
        <v>142.55000000000001</v>
      </c>
      <c r="M78" s="12">
        <v>124</v>
      </c>
      <c r="N78" s="14">
        <f t="shared" si="58"/>
        <v>124.05</v>
      </c>
      <c r="O78" s="12">
        <v>143.69999999999999</v>
      </c>
      <c r="P78" s="14">
        <f t="shared" si="59"/>
        <v>139.89999999999998</v>
      </c>
      <c r="Q78" s="12">
        <v>133.4</v>
      </c>
      <c r="R78" s="14">
        <f t="shared" si="60"/>
        <v>130.80000000000001</v>
      </c>
      <c r="S78" s="12">
        <v>125.1</v>
      </c>
      <c r="T78" s="14">
        <f t="shared" si="61"/>
        <v>123.69999999999999</v>
      </c>
      <c r="U78" s="12">
        <v>109.3</v>
      </c>
      <c r="V78" s="14">
        <f t="shared" si="62"/>
        <v>108.8</v>
      </c>
      <c r="W78" s="12">
        <v>139.30000000000001</v>
      </c>
      <c r="X78" s="14">
        <f t="shared" si="63"/>
        <v>139.10000000000002</v>
      </c>
      <c r="Y78" s="12">
        <v>137.69999999999999</v>
      </c>
      <c r="Z78" s="14">
        <f t="shared" si="64"/>
        <v>137.55000000000001</v>
      </c>
      <c r="AA78" s="12">
        <v>156.4</v>
      </c>
      <c r="AB78" s="14">
        <f t="shared" si="65"/>
        <v>156.4</v>
      </c>
      <c r="AC78" s="12">
        <v>139.19999999999999</v>
      </c>
      <c r="AD78" s="14">
        <f t="shared" si="66"/>
        <v>138.25</v>
      </c>
      <c r="AE78" s="12">
        <v>163.30000000000001</v>
      </c>
      <c r="AF78" s="14">
        <f t="shared" si="67"/>
        <v>163.10000000000002</v>
      </c>
      <c r="AG78" s="12">
        <v>151.30000000000001</v>
      </c>
      <c r="AH78" s="14">
        <f t="shared" si="68"/>
        <v>151.05000000000001</v>
      </c>
      <c r="AI78" s="12">
        <v>146.6</v>
      </c>
      <c r="AJ78" s="14">
        <f t="shared" si="69"/>
        <v>146.35</v>
      </c>
      <c r="AK78" s="12">
        <v>150.69999999999999</v>
      </c>
      <c r="AL78" s="14">
        <f t="shared" si="70"/>
        <v>150.39999999999998</v>
      </c>
      <c r="AM78" s="11" t="s">
        <v>32</v>
      </c>
      <c r="AN78" s="11" t="e">
        <v>#VALUE!</v>
      </c>
      <c r="AO78" s="14">
        <v>149.55000000000001</v>
      </c>
      <c r="AP78" s="12">
        <v>146.9</v>
      </c>
      <c r="AQ78" s="14">
        <f t="shared" si="71"/>
        <v>146.65</v>
      </c>
      <c r="AR78" s="12">
        <v>149.5</v>
      </c>
      <c r="AS78" s="14">
        <f t="shared" si="72"/>
        <v>149.75</v>
      </c>
      <c r="AT78" s="12">
        <v>151.30000000000001</v>
      </c>
      <c r="AU78" s="14">
        <f t="shared" si="73"/>
        <v>150.85000000000002</v>
      </c>
      <c r="AV78" s="12">
        <v>130.19999999999999</v>
      </c>
      <c r="AW78" s="14">
        <f t="shared" si="74"/>
        <v>130.05000000000001</v>
      </c>
      <c r="AX78" s="12">
        <v>145.9</v>
      </c>
      <c r="AY78" s="14">
        <f t="shared" si="75"/>
        <v>144.85000000000002</v>
      </c>
      <c r="AZ78" s="12">
        <v>156.69999999999999</v>
      </c>
      <c r="BA78" s="14">
        <f t="shared" si="76"/>
        <v>156.1</v>
      </c>
      <c r="BB78" s="12">
        <v>133.9</v>
      </c>
      <c r="BC78" s="14">
        <f t="shared" si="77"/>
        <v>133.94999999999999</v>
      </c>
      <c r="BD78" s="12">
        <v>142.9</v>
      </c>
      <c r="BE78" s="14">
        <f t="shared" si="78"/>
        <v>142.65</v>
      </c>
      <c r="BF78" s="12">
        <v>142.4</v>
      </c>
      <c r="BG78" s="14">
        <f t="shared" si="79"/>
        <v>141.80000000000001</v>
      </c>
    </row>
    <row r="79" spans="1:59" x14ac:dyDescent="0.3">
      <c r="A79" s="11" t="s">
        <v>30</v>
      </c>
      <c r="B79" s="12">
        <v>2019</v>
      </c>
      <c r="C79" s="11" t="s">
        <v>42</v>
      </c>
      <c r="D79" s="11">
        <f t="shared" si="53"/>
        <v>6</v>
      </c>
      <c r="E79" s="12">
        <v>137.80000000000001</v>
      </c>
      <c r="F79" s="14">
        <f t="shared" si="54"/>
        <v>137.60000000000002</v>
      </c>
      <c r="G79" s="12">
        <v>163.5</v>
      </c>
      <c r="H79" s="14">
        <f t="shared" si="55"/>
        <v>161.5</v>
      </c>
      <c r="I79" s="12">
        <v>136.19999999999999</v>
      </c>
      <c r="J79" s="14">
        <f t="shared" si="56"/>
        <v>135.35</v>
      </c>
      <c r="K79" s="12">
        <v>143.19999999999999</v>
      </c>
      <c r="L79" s="14">
        <f t="shared" si="57"/>
        <v>142.89999999999998</v>
      </c>
      <c r="M79" s="12">
        <v>124.3</v>
      </c>
      <c r="N79" s="14">
        <f t="shared" si="58"/>
        <v>124.15</v>
      </c>
      <c r="O79" s="12">
        <v>143.30000000000001</v>
      </c>
      <c r="P79" s="14">
        <f t="shared" si="59"/>
        <v>143.5</v>
      </c>
      <c r="Q79" s="12">
        <v>140.6</v>
      </c>
      <c r="R79" s="14">
        <f t="shared" si="60"/>
        <v>137</v>
      </c>
      <c r="S79" s="12">
        <v>128.69999999999999</v>
      </c>
      <c r="T79" s="14">
        <f t="shared" si="61"/>
        <v>126.89999999999999</v>
      </c>
      <c r="U79" s="12">
        <v>110.6</v>
      </c>
      <c r="V79" s="14">
        <f t="shared" si="62"/>
        <v>109.94999999999999</v>
      </c>
      <c r="W79" s="12">
        <v>140.4</v>
      </c>
      <c r="X79" s="14">
        <f t="shared" si="63"/>
        <v>139.85000000000002</v>
      </c>
      <c r="Y79" s="12">
        <v>138</v>
      </c>
      <c r="Z79" s="14">
        <f t="shared" si="64"/>
        <v>137.85</v>
      </c>
      <c r="AA79" s="12">
        <v>156.6</v>
      </c>
      <c r="AB79" s="14">
        <f t="shared" si="65"/>
        <v>156.5</v>
      </c>
      <c r="AC79" s="12">
        <v>141</v>
      </c>
      <c r="AD79" s="14">
        <f t="shared" si="66"/>
        <v>140.1</v>
      </c>
      <c r="AE79" s="12">
        <v>164.2</v>
      </c>
      <c r="AF79" s="14">
        <f t="shared" si="67"/>
        <v>163.75</v>
      </c>
      <c r="AG79" s="12">
        <v>151.4</v>
      </c>
      <c r="AH79" s="14">
        <f t="shared" si="68"/>
        <v>151.35000000000002</v>
      </c>
      <c r="AI79" s="12">
        <v>146.5</v>
      </c>
      <c r="AJ79" s="14">
        <f t="shared" si="69"/>
        <v>146.55000000000001</v>
      </c>
      <c r="AK79" s="12">
        <v>150.69999999999999</v>
      </c>
      <c r="AL79" s="14">
        <f t="shared" si="70"/>
        <v>150.69999999999999</v>
      </c>
      <c r="AM79" s="11" t="s">
        <v>32</v>
      </c>
      <c r="AN79" s="11" t="e">
        <v>#VALUE!</v>
      </c>
      <c r="AO79" s="14">
        <v>149.75</v>
      </c>
      <c r="AP79" s="12">
        <v>147.80000000000001</v>
      </c>
      <c r="AQ79" s="14">
        <f t="shared" si="71"/>
        <v>147.35000000000002</v>
      </c>
      <c r="AR79" s="12">
        <v>149.6</v>
      </c>
      <c r="AS79" s="14">
        <f t="shared" si="72"/>
        <v>149.55000000000001</v>
      </c>
      <c r="AT79" s="12">
        <v>151.69999999999999</v>
      </c>
      <c r="AU79" s="14">
        <f t="shared" si="73"/>
        <v>151.5</v>
      </c>
      <c r="AV79" s="12">
        <v>130.19999999999999</v>
      </c>
      <c r="AW79" s="14">
        <f t="shared" si="74"/>
        <v>130.19999999999999</v>
      </c>
      <c r="AX79" s="12">
        <v>146.4</v>
      </c>
      <c r="AY79" s="14">
        <f t="shared" si="75"/>
        <v>146.15</v>
      </c>
      <c r="AZ79" s="12">
        <v>157.69999999999999</v>
      </c>
      <c r="BA79" s="14">
        <f t="shared" si="76"/>
        <v>157.19999999999999</v>
      </c>
      <c r="BB79" s="12">
        <v>134.80000000000001</v>
      </c>
      <c r="BC79" s="14">
        <f t="shared" si="77"/>
        <v>134.35000000000002</v>
      </c>
      <c r="BD79" s="12">
        <v>143.30000000000001</v>
      </c>
      <c r="BE79" s="14">
        <f t="shared" si="78"/>
        <v>143.10000000000002</v>
      </c>
      <c r="BF79" s="12">
        <v>143.6</v>
      </c>
      <c r="BG79" s="14">
        <f t="shared" si="79"/>
        <v>143</v>
      </c>
    </row>
    <row r="80" spans="1:59" x14ac:dyDescent="0.3">
      <c r="A80" s="11" t="s">
        <v>30</v>
      </c>
      <c r="B80" s="12">
        <v>2019</v>
      </c>
      <c r="C80" s="11" t="s">
        <v>44</v>
      </c>
      <c r="D80" s="11">
        <f t="shared" si="53"/>
        <v>7</v>
      </c>
      <c r="E80" s="12">
        <v>138.4</v>
      </c>
      <c r="F80" s="14">
        <f t="shared" si="54"/>
        <v>137.86666666666667</v>
      </c>
      <c r="G80" s="12">
        <v>164</v>
      </c>
      <c r="H80" s="14">
        <f t="shared" si="55"/>
        <v>162.33333333333334</v>
      </c>
      <c r="I80" s="12">
        <v>138.4</v>
      </c>
      <c r="J80" s="14">
        <f t="shared" si="56"/>
        <v>136.36666666666667</v>
      </c>
      <c r="K80" s="12">
        <v>143.9</v>
      </c>
      <c r="L80" s="14">
        <f t="shared" si="57"/>
        <v>143.23333333333332</v>
      </c>
      <c r="M80" s="12">
        <v>124.4</v>
      </c>
      <c r="N80" s="14">
        <f t="shared" si="58"/>
        <v>124.23333333333335</v>
      </c>
      <c r="O80" s="12">
        <v>146.4</v>
      </c>
      <c r="P80" s="14">
        <f t="shared" si="59"/>
        <v>144.46666666666667</v>
      </c>
      <c r="Q80" s="12">
        <v>150.1</v>
      </c>
      <c r="R80" s="14">
        <f t="shared" si="60"/>
        <v>141.36666666666667</v>
      </c>
      <c r="S80" s="12">
        <v>130.6</v>
      </c>
      <c r="T80" s="14">
        <f t="shared" si="61"/>
        <v>128.13333333333333</v>
      </c>
      <c r="U80" s="12">
        <v>110.8</v>
      </c>
      <c r="V80" s="14">
        <f t="shared" si="62"/>
        <v>110.23333333333333</v>
      </c>
      <c r="W80" s="12">
        <v>141.69999999999999</v>
      </c>
      <c r="X80" s="14">
        <f t="shared" si="63"/>
        <v>140.46666666666667</v>
      </c>
      <c r="Y80" s="12">
        <v>138.5</v>
      </c>
      <c r="Z80" s="14">
        <f t="shared" si="64"/>
        <v>138.06666666666666</v>
      </c>
      <c r="AA80" s="12">
        <v>156.69999999999999</v>
      </c>
      <c r="AB80" s="14">
        <f t="shared" si="65"/>
        <v>156.56666666666666</v>
      </c>
      <c r="AC80" s="12">
        <v>143</v>
      </c>
      <c r="AD80" s="14">
        <f t="shared" si="66"/>
        <v>141.06666666666666</v>
      </c>
      <c r="AE80" s="12">
        <v>164.5</v>
      </c>
      <c r="AF80" s="14">
        <f t="shared" si="67"/>
        <v>164</v>
      </c>
      <c r="AG80" s="12">
        <v>151.6</v>
      </c>
      <c r="AH80" s="14">
        <f t="shared" si="68"/>
        <v>151.43333333333337</v>
      </c>
      <c r="AI80" s="12">
        <v>146.6</v>
      </c>
      <c r="AJ80" s="14">
        <f t="shared" si="69"/>
        <v>146.56666666666669</v>
      </c>
      <c r="AK80" s="12">
        <v>150.9</v>
      </c>
      <c r="AL80" s="14">
        <f t="shared" si="70"/>
        <v>150.76666666666665</v>
      </c>
      <c r="AM80" s="11" t="s">
        <v>32</v>
      </c>
      <c r="AN80" s="11" t="e">
        <v>#VALUE!</v>
      </c>
      <c r="AO80" s="14">
        <v>150.03333333333333</v>
      </c>
      <c r="AP80" s="12">
        <v>146.80000000000001</v>
      </c>
      <c r="AQ80" s="14">
        <f t="shared" si="71"/>
        <v>147.16666666666669</v>
      </c>
      <c r="AR80" s="12">
        <v>150</v>
      </c>
      <c r="AS80" s="14">
        <f t="shared" si="72"/>
        <v>149.70000000000002</v>
      </c>
      <c r="AT80" s="12">
        <v>152.19999999999999</v>
      </c>
      <c r="AU80" s="14">
        <f t="shared" si="73"/>
        <v>151.73333333333332</v>
      </c>
      <c r="AV80" s="12">
        <v>131.19999999999999</v>
      </c>
      <c r="AW80" s="14">
        <f t="shared" si="74"/>
        <v>130.53333333333333</v>
      </c>
      <c r="AX80" s="12">
        <v>147.5</v>
      </c>
      <c r="AY80" s="14">
        <f t="shared" si="75"/>
        <v>146.6</v>
      </c>
      <c r="AZ80" s="12">
        <v>159.1</v>
      </c>
      <c r="BA80" s="14">
        <f t="shared" si="76"/>
        <v>157.83333333333334</v>
      </c>
      <c r="BB80" s="12">
        <v>136.1</v>
      </c>
      <c r="BC80" s="14">
        <f t="shared" si="77"/>
        <v>134.93333333333337</v>
      </c>
      <c r="BD80" s="12">
        <v>144.19999999999999</v>
      </c>
      <c r="BE80" s="14">
        <f t="shared" si="78"/>
        <v>143.46666666666667</v>
      </c>
      <c r="BF80" s="12">
        <v>144.9</v>
      </c>
      <c r="BG80" s="14">
        <f t="shared" si="79"/>
        <v>143.63333333333333</v>
      </c>
    </row>
    <row r="81" spans="1:59" x14ac:dyDescent="0.3">
      <c r="A81" s="11" t="s">
        <v>30</v>
      </c>
      <c r="B81" s="12">
        <v>2019</v>
      </c>
      <c r="C81" s="11" t="s">
        <v>46</v>
      </c>
      <c r="D81" s="11">
        <f t="shared" si="53"/>
        <v>8</v>
      </c>
      <c r="E81" s="12">
        <v>139.19999999999999</v>
      </c>
      <c r="F81" s="14">
        <f t="shared" si="54"/>
        <v>138.46666666666667</v>
      </c>
      <c r="G81" s="12">
        <v>161.9</v>
      </c>
      <c r="H81" s="14">
        <f t="shared" si="55"/>
        <v>163.13333333333333</v>
      </c>
      <c r="I81" s="12">
        <v>137.1</v>
      </c>
      <c r="J81" s="14">
        <f t="shared" si="56"/>
        <v>137.23333333333335</v>
      </c>
      <c r="K81" s="12">
        <v>144.6</v>
      </c>
      <c r="L81" s="14">
        <f t="shared" si="57"/>
        <v>143.9</v>
      </c>
      <c r="M81" s="12">
        <v>124.7</v>
      </c>
      <c r="N81" s="14">
        <f t="shared" si="58"/>
        <v>124.46666666666665</v>
      </c>
      <c r="O81" s="12">
        <v>145.5</v>
      </c>
      <c r="P81" s="14">
        <f t="shared" si="59"/>
        <v>145.06666666666669</v>
      </c>
      <c r="Q81" s="12">
        <v>156.19999999999999</v>
      </c>
      <c r="R81" s="14">
        <f t="shared" si="60"/>
        <v>148.96666666666667</v>
      </c>
      <c r="S81" s="12">
        <v>131.5</v>
      </c>
      <c r="T81" s="14">
        <f t="shared" si="61"/>
        <v>130.26666666666665</v>
      </c>
      <c r="U81" s="12">
        <v>111.7</v>
      </c>
      <c r="V81" s="14">
        <f t="shared" si="62"/>
        <v>111.03333333333332</v>
      </c>
      <c r="W81" s="12">
        <v>142.69999999999999</v>
      </c>
      <c r="X81" s="14">
        <f t="shared" si="63"/>
        <v>141.6</v>
      </c>
      <c r="Y81" s="12">
        <v>138.5</v>
      </c>
      <c r="Z81" s="14">
        <f t="shared" si="64"/>
        <v>138.33333333333334</v>
      </c>
      <c r="AA81" s="12">
        <v>156.9</v>
      </c>
      <c r="AB81" s="14">
        <f t="shared" si="65"/>
        <v>156.73333333333332</v>
      </c>
      <c r="AC81" s="12">
        <v>144</v>
      </c>
      <c r="AD81" s="14">
        <f t="shared" si="66"/>
        <v>142.66666666666666</v>
      </c>
      <c r="AE81" s="12">
        <v>165.1</v>
      </c>
      <c r="AF81" s="14">
        <f t="shared" si="67"/>
        <v>164.6</v>
      </c>
      <c r="AG81" s="12">
        <v>151.80000000000001</v>
      </c>
      <c r="AH81" s="14">
        <f t="shared" si="68"/>
        <v>151.6</v>
      </c>
      <c r="AI81" s="12">
        <v>146.6</v>
      </c>
      <c r="AJ81" s="14">
        <f t="shared" si="69"/>
        <v>146.56666666666669</v>
      </c>
      <c r="AK81" s="12">
        <v>151.1</v>
      </c>
      <c r="AL81" s="14">
        <f t="shared" si="70"/>
        <v>150.9</v>
      </c>
      <c r="AM81" s="11" t="s">
        <v>32</v>
      </c>
      <c r="AN81" s="11" t="e">
        <v>#VALUE!</v>
      </c>
      <c r="AO81" s="14">
        <v>150.53333333333333</v>
      </c>
      <c r="AP81" s="12">
        <v>146.4</v>
      </c>
      <c r="AQ81" s="14">
        <f t="shared" si="71"/>
        <v>147</v>
      </c>
      <c r="AR81" s="12">
        <v>150.19999999999999</v>
      </c>
      <c r="AS81" s="14">
        <f t="shared" si="72"/>
        <v>149.93333333333334</v>
      </c>
      <c r="AT81" s="12">
        <v>152.69999999999999</v>
      </c>
      <c r="AU81" s="14">
        <f t="shared" si="73"/>
        <v>152.19999999999999</v>
      </c>
      <c r="AV81" s="12">
        <v>131.4</v>
      </c>
      <c r="AW81" s="14">
        <f t="shared" si="74"/>
        <v>130.93333333333331</v>
      </c>
      <c r="AX81" s="12">
        <v>148</v>
      </c>
      <c r="AY81" s="14">
        <f t="shared" si="75"/>
        <v>147.29999999999998</v>
      </c>
      <c r="AZ81" s="12">
        <v>159.69999999999999</v>
      </c>
      <c r="BA81" s="14">
        <f t="shared" si="76"/>
        <v>158.83333333333331</v>
      </c>
      <c r="BB81" s="12">
        <v>138.80000000000001</v>
      </c>
      <c r="BC81" s="14">
        <f t="shared" si="77"/>
        <v>136.56666666666666</v>
      </c>
      <c r="BD81" s="12">
        <v>144.9</v>
      </c>
      <c r="BE81" s="14">
        <f t="shared" si="78"/>
        <v>144.13333333333333</v>
      </c>
      <c r="BF81" s="12">
        <v>145.69999999999999</v>
      </c>
      <c r="BG81" s="14">
        <f t="shared" si="79"/>
        <v>144.73333333333332</v>
      </c>
    </row>
    <row r="82" spans="1:59" x14ac:dyDescent="0.3">
      <c r="A82" s="11" t="s">
        <v>30</v>
      </c>
      <c r="B82" s="12">
        <v>2019</v>
      </c>
      <c r="C82" s="11" t="s">
        <v>48</v>
      </c>
      <c r="D82" s="11">
        <f t="shared" si="53"/>
        <v>9</v>
      </c>
      <c r="E82" s="12">
        <v>140.1</v>
      </c>
      <c r="F82" s="14">
        <f t="shared" si="54"/>
        <v>139.23333333333335</v>
      </c>
      <c r="G82" s="12">
        <v>161.9</v>
      </c>
      <c r="H82" s="14">
        <f t="shared" si="55"/>
        <v>162.6</v>
      </c>
      <c r="I82" s="12">
        <v>138.30000000000001</v>
      </c>
      <c r="J82" s="14">
        <f t="shared" si="56"/>
        <v>137.93333333333334</v>
      </c>
      <c r="K82" s="12">
        <v>145.69999999999999</v>
      </c>
      <c r="L82" s="14">
        <f t="shared" si="57"/>
        <v>144.73333333333332</v>
      </c>
      <c r="M82" s="12">
        <v>125.1</v>
      </c>
      <c r="N82" s="14">
        <f t="shared" si="58"/>
        <v>124.73333333333335</v>
      </c>
      <c r="O82" s="12">
        <v>143.80000000000001</v>
      </c>
      <c r="P82" s="14">
        <f t="shared" si="59"/>
        <v>145.23333333333332</v>
      </c>
      <c r="Q82" s="12">
        <v>163.4</v>
      </c>
      <c r="R82" s="14">
        <f t="shared" si="60"/>
        <v>156.56666666666663</v>
      </c>
      <c r="S82" s="12">
        <v>132.19999999999999</v>
      </c>
      <c r="T82" s="14">
        <f t="shared" si="61"/>
        <v>131.43333333333334</v>
      </c>
      <c r="U82" s="12">
        <v>112.8</v>
      </c>
      <c r="V82" s="14">
        <f t="shared" si="62"/>
        <v>111.76666666666667</v>
      </c>
      <c r="W82" s="12">
        <v>144.19999999999999</v>
      </c>
      <c r="X82" s="14">
        <f t="shared" si="63"/>
        <v>142.86666666666665</v>
      </c>
      <c r="Y82" s="12">
        <v>138.5</v>
      </c>
      <c r="Z82" s="14">
        <f t="shared" si="64"/>
        <v>138.5</v>
      </c>
      <c r="AA82" s="12">
        <v>157.19999999999999</v>
      </c>
      <c r="AB82" s="14">
        <f t="shared" si="65"/>
        <v>156.93333333333334</v>
      </c>
      <c r="AC82" s="12">
        <v>145.5</v>
      </c>
      <c r="AD82" s="14">
        <f t="shared" si="66"/>
        <v>144.16666666666666</v>
      </c>
      <c r="AE82" s="12">
        <v>165.7</v>
      </c>
      <c r="AF82" s="14">
        <f t="shared" si="67"/>
        <v>165.1</v>
      </c>
      <c r="AG82" s="12">
        <v>151.69999999999999</v>
      </c>
      <c r="AH82" s="14">
        <f t="shared" si="68"/>
        <v>151.69999999999999</v>
      </c>
      <c r="AI82" s="12">
        <v>146.6</v>
      </c>
      <c r="AJ82" s="14">
        <f t="shared" si="69"/>
        <v>146.6</v>
      </c>
      <c r="AK82" s="12">
        <v>151</v>
      </c>
      <c r="AL82" s="14">
        <f t="shared" si="70"/>
        <v>151</v>
      </c>
      <c r="AM82" s="11" t="s">
        <v>32</v>
      </c>
      <c r="AN82" s="11" t="e">
        <v>#VALUE!</v>
      </c>
      <c r="AO82" s="14">
        <v>151.46666666666667</v>
      </c>
      <c r="AP82" s="12">
        <v>146.9</v>
      </c>
      <c r="AQ82" s="14">
        <f t="shared" si="71"/>
        <v>146.70000000000002</v>
      </c>
      <c r="AR82" s="12">
        <v>150.30000000000001</v>
      </c>
      <c r="AS82" s="14">
        <f t="shared" si="72"/>
        <v>150.16666666666666</v>
      </c>
      <c r="AT82" s="12">
        <v>153.4</v>
      </c>
      <c r="AU82" s="14">
        <f t="shared" si="73"/>
        <v>152.76666666666665</v>
      </c>
      <c r="AV82" s="12">
        <v>131.6</v>
      </c>
      <c r="AW82" s="14">
        <f t="shared" si="74"/>
        <v>131.4</v>
      </c>
      <c r="AX82" s="12">
        <v>148.30000000000001</v>
      </c>
      <c r="AY82" s="14">
        <f t="shared" si="75"/>
        <v>147.93333333333334</v>
      </c>
      <c r="AZ82" s="12">
        <v>160.19999999999999</v>
      </c>
      <c r="BA82" s="14">
        <f t="shared" si="76"/>
        <v>159.66666666666666</v>
      </c>
      <c r="BB82" s="12">
        <v>140.19999999999999</v>
      </c>
      <c r="BC82" s="14">
        <f t="shared" si="77"/>
        <v>138.36666666666665</v>
      </c>
      <c r="BD82" s="12">
        <v>145.4</v>
      </c>
      <c r="BE82" s="14">
        <f t="shared" si="78"/>
        <v>144.83333333333334</v>
      </c>
      <c r="BF82" s="12">
        <v>146.69999999999999</v>
      </c>
      <c r="BG82" s="14">
        <f t="shared" si="79"/>
        <v>145.76666666666668</v>
      </c>
    </row>
    <row r="83" spans="1:59" x14ac:dyDescent="0.3">
      <c r="A83" s="11" t="s">
        <v>30</v>
      </c>
      <c r="B83" s="12">
        <v>2019</v>
      </c>
      <c r="C83" s="11" t="s">
        <v>50</v>
      </c>
      <c r="D83" s="11">
        <f t="shared" si="53"/>
        <v>10</v>
      </c>
      <c r="E83" s="12">
        <v>141</v>
      </c>
      <c r="F83" s="14">
        <f t="shared" si="54"/>
        <v>140.1</v>
      </c>
      <c r="G83" s="12">
        <v>161.6</v>
      </c>
      <c r="H83" s="14">
        <f t="shared" si="55"/>
        <v>161.79999999999998</v>
      </c>
      <c r="I83" s="12">
        <v>141.19999999999999</v>
      </c>
      <c r="J83" s="14">
        <f t="shared" si="56"/>
        <v>138.86666666666665</v>
      </c>
      <c r="K83" s="12">
        <v>146.5</v>
      </c>
      <c r="L83" s="14">
        <f t="shared" si="57"/>
        <v>145.6</v>
      </c>
      <c r="M83" s="12">
        <v>125.6</v>
      </c>
      <c r="N83" s="14">
        <f t="shared" si="58"/>
        <v>125.13333333333333</v>
      </c>
      <c r="O83" s="12">
        <v>145.69999999999999</v>
      </c>
      <c r="P83" s="14">
        <f t="shared" si="59"/>
        <v>145</v>
      </c>
      <c r="Q83" s="12">
        <v>178.8</v>
      </c>
      <c r="R83" s="14">
        <f t="shared" si="60"/>
        <v>166.13333333333335</v>
      </c>
      <c r="S83" s="12">
        <v>133.1</v>
      </c>
      <c r="T83" s="14">
        <f t="shared" si="61"/>
        <v>132.26666666666665</v>
      </c>
      <c r="U83" s="12">
        <v>113.6</v>
      </c>
      <c r="V83" s="14">
        <f t="shared" si="62"/>
        <v>112.7</v>
      </c>
      <c r="W83" s="12">
        <v>145.5</v>
      </c>
      <c r="X83" s="14">
        <f t="shared" si="63"/>
        <v>144.13333333333333</v>
      </c>
      <c r="Y83" s="12">
        <v>138.6</v>
      </c>
      <c r="Z83" s="14">
        <f t="shared" si="64"/>
        <v>138.53333333333333</v>
      </c>
      <c r="AA83" s="12">
        <v>157.4</v>
      </c>
      <c r="AB83" s="14">
        <f t="shared" si="65"/>
        <v>157.16666666666666</v>
      </c>
      <c r="AC83" s="12">
        <v>148.30000000000001</v>
      </c>
      <c r="AD83" s="14">
        <f t="shared" si="66"/>
        <v>145.93333333333334</v>
      </c>
      <c r="AE83" s="12">
        <v>166.3</v>
      </c>
      <c r="AF83" s="14">
        <f t="shared" si="67"/>
        <v>165.7</v>
      </c>
      <c r="AG83" s="12">
        <v>151.69999999999999</v>
      </c>
      <c r="AH83" s="14">
        <f t="shared" si="68"/>
        <v>151.73333333333332</v>
      </c>
      <c r="AI83" s="12">
        <v>146.69999999999999</v>
      </c>
      <c r="AJ83" s="14">
        <f t="shared" si="69"/>
        <v>146.63333333333333</v>
      </c>
      <c r="AK83" s="12">
        <v>151</v>
      </c>
      <c r="AL83" s="14">
        <f t="shared" si="70"/>
        <v>151.03333333333333</v>
      </c>
      <c r="AM83" s="11" t="s">
        <v>32</v>
      </c>
      <c r="AN83" s="11" t="e">
        <v>#VALUE!</v>
      </c>
      <c r="AO83" s="14">
        <v>152.26666666666665</v>
      </c>
      <c r="AP83" s="12">
        <v>147.69999999999999</v>
      </c>
      <c r="AQ83" s="14">
        <f t="shared" si="71"/>
        <v>147</v>
      </c>
      <c r="AR83" s="12">
        <v>150.6</v>
      </c>
      <c r="AS83" s="14">
        <f t="shared" si="72"/>
        <v>150.36666666666667</v>
      </c>
      <c r="AT83" s="12">
        <v>153.69999999999999</v>
      </c>
      <c r="AU83" s="14">
        <f t="shared" si="73"/>
        <v>153.26666666666668</v>
      </c>
      <c r="AV83" s="12">
        <v>131.69999999999999</v>
      </c>
      <c r="AW83" s="14">
        <f t="shared" si="74"/>
        <v>131.56666666666666</v>
      </c>
      <c r="AX83" s="12">
        <v>148.69999999999999</v>
      </c>
      <c r="AY83" s="14">
        <f t="shared" si="75"/>
        <v>148.33333333333334</v>
      </c>
      <c r="AZ83" s="12">
        <v>160.69999999999999</v>
      </c>
      <c r="BA83" s="14">
        <f t="shared" si="76"/>
        <v>160.19999999999999</v>
      </c>
      <c r="BB83" s="12">
        <v>140.30000000000001</v>
      </c>
      <c r="BC83" s="14">
        <f t="shared" si="77"/>
        <v>139.76666666666668</v>
      </c>
      <c r="BD83" s="12">
        <v>145.69999999999999</v>
      </c>
      <c r="BE83" s="14">
        <f t="shared" si="78"/>
        <v>145.33333333333334</v>
      </c>
      <c r="BF83" s="12">
        <v>148.30000000000001</v>
      </c>
      <c r="BG83" s="14">
        <f t="shared" si="79"/>
        <v>146.9</v>
      </c>
    </row>
    <row r="84" spans="1:59" x14ac:dyDescent="0.3">
      <c r="A84" s="11" t="s">
        <v>30</v>
      </c>
      <c r="B84" s="12">
        <v>2019</v>
      </c>
      <c r="C84" s="11" t="s">
        <v>53</v>
      </c>
      <c r="D84" s="11">
        <f t="shared" si="53"/>
        <v>11</v>
      </c>
      <c r="E84" s="12">
        <v>141.80000000000001</v>
      </c>
      <c r="F84" s="14">
        <f t="shared" si="54"/>
        <v>140.96666666666667</v>
      </c>
      <c r="G84" s="12">
        <v>163.69999999999999</v>
      </c>
      <c r="H84" s="14">
        <f t="shared" si="55"/>
        <v>162.4</v>
      </c>
      <c r="I84" s="12">
        <v>143.80000000000001</v>
      </c>
      <c r="J84" s="14">
        <f t="shared" si="56"/>
        <v>141.1</v>
      </c>
      <c r="K84" s="12">
        <v>147.1</v>
      </c>
      <c r="L84" s="14">
        <f t="shared" si="57"/>
        <v>146.43333333333331</v>
      </c>
      <c r="M84" s="12">
        <v>126</v>
      </c>
      <c r="N84" s="14">
        <f t="shared" si="58"/>
        <v>125.56666666666666</v>
      </c>
      <c r="O84" s="12">
        <v>146.19999999999999</v>
      </c>
      <c r="P84" s="14">
        <f t="shared" si="59"/>
        <v>145.23333333333332</v>
      </c>
      <c r="Q84" s="12">
        <v>191.4</v>
      </c>
      <c r="R84" s="14">
        <f t="shared" si="60"/>
        <v>177.86666666666667</v>
      </c>
      <c r="S84" s="12">
        <v>136.19999999999999</v>
      </c>
      <c r="T84" s="14">
        <f t="shared" si="61"/>
        <v>133.83333333333331</v>
      </c>
      <c r="U84" s="12">
        <v>113.8</v>
      </c>
      <c r="V84" s="14">
        <f t="shared" si="62"/>
        <v>113.39999999999999</v>
      </c>
      <c r="W84" s="12">
        <v>147.30000000000001</v>
      </c>
      <c r="X84" s="14">
        <f t="shared" si="63"/>
        <v>145.66666666666666</v>
      </c>
      <c r="Y84" s="12">
        <v>138.69999999999999</v>
      </c>
      <c r="Z84" s="14">
        <f t="shared" si="64"/>
        <v>138.6</v>
      </c>
      <c r="AA84" s="12">
        <v>157.69999999999999</v>
      </c>
      <c r="AB84" s="14">
        <f t="shared" si="65"/>
        <v>157.43333333333334</v>
      </c>
      <c r="AC84" s="12">
        <v>150.9</v>
      </c>
      <c r="AD84" s="14">
        <f t="shared" si="66"/>
        <v>148.23333333333335</v>
      </c>
      <c r="AE84" s="12">
        <v>167.2</v>
      </c>
      <c r="AF84" s="14">
        <f t="shared" si="67"/>
        <v>166.4</v>
      </c>
      <c r="AG84" s="12">
        <v>152.30000000000001</v>
      </c>
      <c r="AH84" s="14">
        <f t="shared" si="68"/>
        <v>151.9</v>
      </c>
      <c r="AI84" s="12">
        <v>147</v>
      </c>
      <c r="AJ84" s="14">
        <f t="shared" si="69"/>
        <v>146.76666666666665</v>
      </c>
      <c r="AK84" s="12">
        <v>151.5</v>
      </c>
      <c r="AL84" s="14">
        <f t="shared" si="70"/>
        <v>151.16666666666666</v>
      </c>
      <c r="AM84" s="11" t="s">
        <v>32</v>
      </c>
      <c r="AN84" s="11" t="e">
        <v>#VALUE!</v>
      </c>
      <c r="AO84" s="14">
        <v>152.9</v>
      </c>
      <c r="AP84" s="12">
        <v>148.4</v>
      </c>
      <c r="AQ84" s="14">
        <f t="shared" si="71"/>
        <v>147.66666666666666</v>
      </c>
      <c r="AR84" s="12">
        <v>150.9</v>
      </c>
      <c r="AS84" s="14">
        <f t="shared" si="72"/>
        <v>150.6</v>
      </c>
      <c r="AT84" s="12">
        <v>154.30000000000001</v>
      </c>
      <c r="AU84" s="14">
        <f t="shared" si="73"/>
        <v>153.80000000000001</v>
      </c>
      <c r="AV84" s="12">
        <v>132.1</v>
      </c>
      <c r="AW84" s="14">
        <f t="shared" si="74"/>
        <v>131.79999999999998</v>
      </c>
      <c r="AX84" s="12">
        <v>149.1</v>
      </c>
      <c r="AY84" s="14">
        <f t="shared" si="75"/>
        <v>148.70000000000002</v>
      </c>
      <c r="AZ84" s="12">
        <v>160.80000000000001</v>
      </c>
      <c r="BA84" s="14">
        <f t="shared" si="76"/>
        <v>160.56666666666666</v>
      </c>
      <c r="BB84" s="12">
        <v>140.6</v>
      </c>
      <c r="BC84" s="14">
        <f t="shared" si="77"/>
        <v>140.36666666666667</v>
      </c>
      <c r="BD84" s="12">
        <v>146.1</v>
      </c>
      <c r="BE84" s="14">
        <f t="shared" si="78"/>
        <v>145.73333333333335</v>
      </c>
      <c r="BF84" s="12">
        <v>149.9</v>
      </c>
      <c r="BG84" s="14">
        <f t="shared" si="79"/>
        <v>148.29999999999998</v>
      </c>
    </row>
    <row r="85" spans="1:59" x14ac:dyDescent="0.3">
      <c r="A85" s="11" t="s">
        <v>30</v>
      </c>
      <c r="B85" s="12">
        <v>2019</v>
      </c>
      <c r="C85" s="11" t="s">
        <v>55</v>
      </c>
      <c r="D85" s="11">
        <f t="shared" si="53"/>
        <v>12</v>
      </c>
      <c r="E85" s="12">
        <v>142.80000000000001</v>
      </c>
      <c r="F85" s="14">
        <f t="shared" si="54"/>
        <v>141.86666666666667</v>
      </c>
      <c r="G85" s="12">
        <v>165.3</v>
      </c>
      <c r="H85" s="14">
        <f t="shared" si="55"/>
        <v>163.53333333333333</v>
      </c>
      <c r="I85" s="12">
        <v>149.5</v>
      </c>
      <c r="J85" s="14">
        <f t="shared" si="56"/>
        <v>144.83333333333334</v>
      </c>
      <c r="K85" s="12">
        <v>148.69999999999999</v>
      </c>
      <c r="L85" s="14">
        <f t="shared" si="57"/>
        <v>147.43333333333334</v>
      </c>
      <c r="M85" s="12">
        <v>127.5</v>
      </c>
      <c r="N85" s="14">
        <f t="shared" si="58"/>
        <v>126.36666666666667</v>
      </c>
      <c r="O85" s="12">
        <v>144.30000000000001</v>
      </c>
      <c r="P85" s="14">
        <f t="shared" si="59"/>
        <v>145.4</v>
      </c>
      <c r="Q85" s="12">
        <v>209.5</v>
      </c>
      <c r="R85" s="14">
        <f t="shared" si="60"/>
        <v>193.23333333333335</v>
      </c>
      <c r="S85" s="12">
        <v>138.80000000000001</v>
      </c>
      <c r="T85" s="14">
        <f t="shared" si="61"/>
        <v>136.03333333333333</v>
      </c>
      <c r="U85" s="12">
        <v>113.6</v>
      </c>
      <c r="V85" s="14">
        <f t="shared" si="62"/>
        <v>113.66666666666667</v>
      </c>
      <c r="W85" s="12">
        <v>149.1</v>
      </c>
      <c r="X85" s="14">
        <f t="shared" si="63"/>
        <v>147.29999999999998</v>
      </c>
      <c r="Y85" s="12">
        <v>139.30000000000001</v>
      </c>
      <c r="Z85" s="14">
        <f t="shared" si="64"/>
        <v>138.86666666666665</v>
      </c>
      <c r="AA85" s="12">
        <v>158.30000000000001</v>
      </c>
      <c r="AB85" s="14">
        <f t="shared" si="65"/>
        <v>157.80000000000001</v>
      </c>
      <c r="AC85" s="12">
        <v>154.30000000000001</v>
      </c>
      <c r="AD85" s="14">
        <f t="shared" si="66"/>
        <v>151.16666666666669</v>
      </c>
      <c r="AE85" s="12">
        <v>167.8</v>
      </c>
      <c r="AF85" s="14">
        <f t="shared" si="67"/>
        <v>167.1</v>
      </c>
      <c r="AG85" s="12">
        <v>152.6</v>
      </c>
      <c r="AH85" s="14">
        <f t="shared" si="68"/>
        <v>152.20000000000002</v>
      </c>
      <c r="AI85" s="12">
        <v>147.30000000000001</v>
      </c>
      <c r="AJ85" s="14">
        <f t="shared" si="69"/>
        <v>147</v>
      </c>
      <c r="AK85" s="12">
        <v>151.9</v>
      </c>
      <c r="AL85" s="14">
        <f t="shared" si="70"/>
        <v>151.46666666666667</v>
      </c>
      <c r="AM85" s="11" t="s">
        <v>32</v>
      </c>
      <c r="AN85" s="11" t="e">
        <v>#VALUE!</v>
      </c>
      <c r="AO85" s="14">
        <v>153.1</v>
      </c>
      <c r="AP85" s="12">
        <v>149.9</v>
      </c>
      <c r="AQ85" s="14">
        <f t="shared" si="71"/>
        <v>148.66666666666666</v>
      </c>
      <c r="AR85" s="12">
        <v>151.19999999999999</v>
      </c>
      <c r="AS85" s="14">
        <f t="shared" si="72"/>
        <v>150.9</v>
      </c>
      <c r="AT85" s="12">
        <v>154.80000000000001</v>
      </c>
      <c r="AU85" s="14">
        <f t="shared" si="73"/>
        <v>154.26666666666668</v>
      </c>
      <c r="AV85" s="12">
        <v>135</v>
      </c>
      <c r="AW85" s="14">
        <f t="shared" si="74"/>
        <v>132.93333333333331</v>
      </c>
      <c r="AX85" s="12">
        <v>149.5</v>
      </c>
      <c r="AY85" s="14">
        <f t="shared" si="75"/>
        <v>149.1</v>
      </c>
      <c r="AZ85" s="12">
        <v>161.1</v>
      </c>
      <c r="BA85" s="14">
        <f t="shared" si="76"/>
        <v>160.86666666666667</v>
      </c>
      <c r="BB85" s="12">
        <v>140.6</v>
      </c>
      <c r="BC85" s="14">
        <f t="shared" si="77"/>
        <v>140.5</v>
      </c>
      <c r="BD85" s="12">
        <v>147.1</v>
      </c>
      <c r="BE85" s="14">
        <f t="shared" si="78"/>
        <v>146.29999999999998</v>
      </c>
      <c r="BF85" s="12">
        <v>152.30000000000001</v>
      </c>
      <c r="BG85" s="14">
        <f t="shared" si="79"/>
        <v>150.16666666666669</v>
      </c>
    </row>
    <row r="86" spans="1:59" x14ac:dyDescent="0.3">
      <c r="A86" s="11" t="s">
        <v>30</v>
      </c>
      <c r="B86" s="12">
        <v>2020</v>
      </c>
      <c r="C86" s="11" t="s">
        <v>31</v>
      </c>
      <c r="D86" s="11">
        <f t="shared" si="53"/>
        <v>1</v>
      </c>
      <c r="E86" s="12">
        <v>143.69999999999999</v>
      </c>
      <c r="F86" s="14">
        <f t="shared" si="54"/>
        <v>142.76666666666668</v>
      </c>
      <c r="G86" s="12">
        <v>167.3</v>
      </c>
      <c r="H86" s="14">
        <f t="shared" si="55"/>
        <v>165.43333333333334</v>
      </c>
      <c r="I86" s="12">
        <v>153.5</v>
      </c>
      <c r="J86" s="14">
        <f t="shared" si="56"/>
        <v>148.93333333333334</v>
      </c>
      <c r="K86" s="12">
        <v>150.5</v>
      </c>
      <c r="L86" s="14">
        <f t="shared" si="57"/>
        <v>148.76666666666665</v>
      </c>
      <c r="M86" s="12">
        <v>132</v>
      </c>
      <c r="N86" s="14">
        <f t="shared" si="58"/>
        <v>128.5</v>
      </c>
      <c r="O86" s="12">
        <v>142.19999999999999</v>
      </c>
      <c r="P86" s="14">
        <f t="shared" si="59"/>
        <v>144.23333333333332</v>
      </c>
      <c r="Q86" s="12">
        <v>191.5</v>
      </c>
      <c r="R86" s="14">
        <f t="shared" si="60"/>
        <v>197.46666666666667</v>
      </c>
      <c r="S86" s="12">
        <v>141.1</v>
      </c>
      <c r="T86" s="14">
        <f t="shared" si="61"/>
        <v>138.70000000000002</v>
      </c>
      <c r="U86" s="12">
        <v>113.8</v>
      </c>
      <c r="V86" s="14">
        <f t="shared" si="62"/>
        <v>113.73333333333333</v>
      </c>
      <c r="W86" s="12">
        <v>151.6</v>
      </c>
      <c r="X86" s="14">
        <f t="shared" si="63"/>
        <v>149.33333333333334</v>
      </c>
      <c r="Y86" s="12">
        <v>139.69999999999999</v>
      </c>
      <c r="Z86" s="14">
        <f t="shared" si="64"/>
        <v>139.23333333333332</v>
      </c>
      <c r="AA86" s="12">
        <v>158.69999999999999</v>
      </c>
      <c r="AB86" s="14">
        <f t="shared" si="65"/>
        <v>158.23333333333332</v>
      </c>
      <c r="AC86" s="12">
        <v>153</v>
      </c>
      <c r="AD86" s="14">
        <f t="shared" si="66"/>
        <v>152.73333333333335</v>
      </c>
      <c r="AE86" s="12">
        <v>168.6</v>
      </c>
      <c r="AF86" s="14">
        <f t="shared" si="67"/>
        <v>167.86666666666667</v>
      </c>
      <c r="AG86" s="12">
        <v>152.80000000000001</v>
      </c>
      <c r="AH86" s="14">
        <f t="shared" si="68"/>
        <v>152.56666666666666</v>
      </c>
      <c r="AI86" s="12">
        <v>147.4</v>
      </c>
      <c r="AJ86" s="14">
        <f t="shared" si="69"/>
        <v>147.23333333333335</v>
      </c>
      <c r="AK86" s="12">
        <v>152.1</v>
      </c>
      <c r="AL86" s="14">
        <f t="shared" si="70"/>
        <v>151.83333333333334</v>
      </c>
      <c r="AM86" s="11" t="s">
        <v>32</v>
      </c>
      <c r="AN86" s="11" t="e">
        <v>#VALUE!</v>
      </c>
      <c r="AO86" s="14">
        <v>153.4</v>
      </c>
      <c r="AP86" s="12">
        <v>150.4</v>
      </c>
      <c r="AQ86" s="14">
        <f t="shared" si="71"/>
        <v>149.56666666666669</v>
      </c>
      <c r="AR86" s="12">
        <v>151.69999999999999</v>
      </c>
      <c r="AS86" s="14">
        <f t="shared" si="72"/>
        <v>151.26666666666668</v>
      </c>
      <c r="AT86" s="12">
        <v>155.69999999999999</v>
      </c>
      <c r="AU86" s="14">
        <f t="shared" si="73"/>
        <v>154.93333333333334</v>
      </c>
      <c r="AV86" s="12">
        <v>136.30000000000001</v>
      </c>
      <c r="AW86" s="14">
        <f t="shared" si="74"/>
        <v>134.46666666666667</v>
      </c>
      <c r="AX86" s="12">
        <v>150.1</v>
      </c>
      <c r="AY86" s="14">
        <f t="shared" si="75"/>
        <v>149.56666666666669</v>
      </c>
      <c r="AZ86" s="12">
        <v>161.69999999999999</v>
      </c>
      <c r="BA86" s="14">
        <f t="shared" si="76"/>
        <v>161.19999999999999</v>
      </c>
      <c r="BB86" s="12">
        <v>142.5</v>
      </c>
      <c r="BC86" s="14">
        <f t="shared" si="77"/>
        <v>141.23333333333332</v>
      </c>
      <c r="BD86" s="12">
        <v>148.1</v>
      </c>
      <c r="BE86" s="14">
        <f t="shared" si="78"/>
        <v>147.1</v>
      </c>
      <c r="BF86" s="12">
        <v>151.9</v>
      </c>
      <c r="BG86" s="14">
        <f t="shared" si="79"/>
        <v>151.36666666666667</v>
      </c>
    </row>
    <row r="87" spans="1:59" x14ac:dyDescent="0.3">
      <c r="A87" s="11" t="s">
        <v>30</v>
      </c>
      <c r="B87" s="12">
        <v>2020</v>
      </c>
      <c r="C87" s="11" t="s">
        <v>36</v>
      </c>
      <c r="D87" s="11">
        <f t="shared" si="53"/>
        <v>2</v>
      </c>
      <c r="E87" s="12">
        <v>144.19999999999999</v>
      </c>
      <c r="F87" s="14">
        <f t="shared" si="54"/>
        <v>143.56666666666666</v>
      </c>
      <c r="G87" s="12">
        <v>167.5</v>
      </c>
      <c r="H87" s="14">
        <f t="shared" si="55"/>
        <v>166.70000000000002</v>
      </c>
      <c r="I87" s="12">
        <v>150.9</v>
      </c>
      <c r="J87" s="14">
        <f t="shared" si="56"/>
        <v>151.29999999999998</v>
      </c>
      <c r="K87" s="12">
        <v>150.9</v>
      </c>
      <c r="L87" s="14">
        <f t="shared" si="57"/>
        <v>150.03333333333333</v>
      </c>
      <c r="M87" s="12">
        <v>133.69999999999999</v>
      </c>
      <c r="N87" s="14">
        <f t="shared" si="58"/>
        <v>131.06666666666666</v>
      </c>
      <c r="O87" s="12">
        <v>140.69999999999999</v>
      </c>
      <c r="P87" s="14">
        <f t="shared" si="59"/>
        <v>142.4</v>
      </c>
      <c r="Q87" s="12">
        <v>165.1</v>
      </c>
      <c r="R87" s="14">
        <f t="shared" si="60"/>
        <v>188.70000000000002</v>
      </c>
      <c r="S87" s="12">
        <v>141.80000000000001</v>
      </c>
      <c r="T87" s="14">
        <f t="shared" si="61"/>
        <v>140.56666666666666</v>
      </c>
      <c r="U87" s="12">
        <v>113.1</v>
      </c>
      <c r="V87" s="14">
        <f t="shared" si="62"/>
        <v>113.5</v>
      </c>
      <c r="W87" s="12">
        <v>152.80000000000001</v>
      </c>
      <c r="X87" s="14">
        <f t="shared" si="63"/>
        <v>151.16666666666666</v>
      </c>
      <c r="Y87" s="12">
        <v>140.1</v>
      </c>
      <c r="Z87" s="14">
        <f t="shared" si="64"/>
        <v>139.70000000000002</v>
      </c>
      <c r="AA87" s="12">
        <v>159.19999999999999</v>
      </c>
      <c r="AB87" s="14">
        <f t="shared" si="65"/>
        <v>158.73333333333332</v>
      </c>
      <c r="AC87" s="12">
        <v>149.80000000000001</v>
      </c>
      <c r="AD87" s="14">
        <f t="shared" si="66"/>
        <v>152.36666666666667</v>
      </c>
      <c r="AE87" s="12">
        <v>169.4</v>
      </c>
      <c r="AF87" s="14">
        <f t="shared" si="67"/>
        <v>168.6</v>
      </c>
      <c r="AG87" s="12">
        <v>153</v>
      </c>
      <c r="AH87" s="14">
        <f t="shared" si="68"/>
        <v>152.79999999999998</v>
      </c>
      <c r="AI87" s="12">
        <v>147.5</v>
      </c>
      <c r="AJ87" s="14">
        <f t="shared" si="69"/>
        <v>147.4</v>
      </c>
      <c r="AK87" s="12">
        <v>152.30000000000001</v>
      </c>
      <c r="AL87" s="14">
        <f t="shared" si="70"/>
        <v>152.1</v>
      </c>
      <c r="AM87" s="11" t="s">
        <v>32</v>
      </c>
      <c r="AN87" s="11" t="e">
        <v>#VALUE!</v>
      </c>
      <c r="AO87" s="14">
        <v>153.83333333333334</v>
      </c>
      <c r="AP87" s="12">
        <v>152.30000000000001</v>
      </c>
      <c r="AQ87" s="14">
        <f t="shared" si="71"/>
        <v>150.86666666666667</v>
      </c>
      <c r="AR87" s="12">
        <v>151.80000000000001</v>
      </c>
      <c r="AS87" s="14">
        <f t="shared" si="72"/>
        <v>151.56666666666666</v>
      </c>
      <c r="AT87" s="12">
        <v>156.19999999999999</v>
      </c>
      <c r="AU87" s="14">
        <f t="shared" si="73"/>
        <v>155.56666666666666</v>
      </c>
      <c r="AV87" s="12">
        <v>136</v>
      </c>
      <c r="AW87" s="14">
        <f t="shared" si="74"/>
        <v>135.76666666666668</v>
      </c>
      <c r="AX87" s="12">
        <v>150.4</v>
      </c>
      <c r="AY87" s="14">
        <f t="shared" si="75"/>
        <v>150</v>
      </c>
      <c r="AZ87" s="12">
        <v>161.9</v>
      </c>
      <c r="BA87" s="14">
        <f t="shared" si="76"/>
        <v>161.56666666666663</v>
      </c>
      <c r="BB87" s="12">
        <v>143.4</v>
      </c>
      <c r="BC87" s="14">
        <f t="shared" si="77"/>
        <v>142.16666666666666</v>
      </c>
      <c r="BD87" s="12">
        <v>148.4</v>
      </c>
      <c r="BE87" s="14">
        <f t="shared" si="78"/>
        <v>147.86666666666667</v>
      </c>
      <c r="BF87" s="12">
        <v>150.4</v>
      </c>
      <c r="BG87" s="14">
        <f t="shared" si="79"/>
        <v>151.53333333333333</v>
      </c>
    </row>
    <row r="88" spans="1:59" x14ac:dyDescent="0.3">
      <c r="A88" s="11" t="s">
        <v>30</v>
      </c>
      <c r="B88" s="12">
        <v>2020</v>
      </c>
      <c r="C88" s="11" t="s">
        <v>38</v>
      </c>
      <c r="D88" s="11">
        <f t="shared" si="53"/>
        <v>3</v>
      </c>
      <c r="E88" s="12">
        <v>144.4</v>
      </c>
      <c r="F88" s="14">
        <f t="shared" si="54"/>
        <v>144.1</v>
      </c>
      <c r="G88" s="12">
        <v>166.8</v>
      </c>
      <c r="H88" s="14">
        <f t="shared" si="55"/>
        <v>167.20000000000002</v>
      </c>
      <c r="I88" s="12">
        <v>147.6</v>
      </c>
      <c r="J88" s="14">
        <f t="shared" si="56"/>
        <v>150.66666666666666</v>
      </c>
      <c r="K88" s="12">
        <v>151.69999999999999</v>
      </c>
      <c r="L88" s="14">
        <f t="shared" si="57"/>
        <v>151.03333333333333</v>
      </c>
      <c r="M88" s="12">
        <v>133.30000000000001</v>
      </c>
      <c r="N88" s="14">
        <f t="shared" si="58"/>
        <v>133</v>
      </c>
      <c r="O88" s="12">
        <v>141.80000000000001</v>
      </c>
      <c r="P88" s="14">
        <f t="shared" si="59"/>
        <v>141.56666666666666</v>
      </c>
      <c r="Q88" s="12">
        <v>152.30000000000001</v>
      </c>
      <c r="R88" s="14">
        <f t="shared" si="60"/>
        <v>169.63333333333335</v>
      </c>
      <c r="S88" s="12">
        <v>141.80000000000001</v>
      </c>
      <c r="T88" s="14">
        <f t="shared" si="61"/>
        <v>141.56666666666666</v>
      </c>
      <c r="U88" s="12">
        <v>112.6</v>
      </c>
      <c r="V88" s="14">
        <f t="shared" si="62"/>
        <v>113.16666666666667</v>
      </c>
      <c r="W88" s="12">
        <v>154</v>
      </c>
      <c r="X88" s="14">
        <f t="shared" si="63"/>
        <v>152.79999999999998</v>
      </c>
      <c r="Y88" s="12">
        <v>140.1</v>
      </c>
      <c r="Z88" s="14">
        <f t="shared" si="64"/>
        <v>139.96666666666667</v>
      </c>
      <c r="AA88" s="12">
        <v>160</v>
      </c>
      <c r="AB88" s="14">
        <f t="shared" si="65"/>
        <v>159.29999999999998</v>
      </c>
      <c r="AC88" s="12">
        <v>148.19999999999999</v>
      </c>
      <c r="AD88" s="14">
        <f t="shared" si="66"/>
        <v>150.33333333333334</v>
      </c>
      <c r="AE88" s="12">
        <v>170.5</v>
      </c>
      <c r="AF88" s="14">
        <f t="shared" si="67"/>
        <v>169.5</v>
      </c>
      <c r="AG88" s="12">
        <v>153.4</v>
      </c>
      <c r="AH88" s="14">
        <f t="shared" si="68"/>
        <v>153.06666666666669</v>
      </c>
      <c r="AI88" s="12">
        <v>147.6</v>
      </c>
      <c r="AJ88" s="14">
        <f t="shared" si="69"/>
        <v>147.5</v>
      </c>
      <c r="AK88" s="12">
        <v>152.5</v>
      </c>
      <c r="AL88" s="14">
        <f t="shared" si="70"/>
        <v>152.29999999999998</v>
      </c>
      <c r="AM88" s="11" t="s">
        <v>32</v>
      </c>
      <c r="AN88" s="11" t="e">
        <v>#VALUE!</v>
      </c>
      <c r="AO88" s="14">
        <v>154.4</v>
      </c>
      <c r="AP88" s="12">
        <v>153.4</v>
      </c>
      <c r="AQ88" s="14">
        <f t="shared" si="71"/>
        <v>152.03333333333333</v>
      </c>
      <c r="AR88" s="12">
        <v>151.5</v>
      </c>
      <c r="AS88" s="14">
        <f t="shared" si="72"/>
        <v>151.66666666666666</v>
      </c>
      <c r="AT88" s="12">
        <v>156.69999999999999</v>
      </c>
      <c r="AU88" s="14">
        <f t="shared" si="73"/>
        <v>156.19999999999999</v>
      </c>
      <c r="AV88" s="12">
        <v>135.80000000000001</v>
      </c>
      <c r="AW88" s="14">
        <f t="shared" si="74"/>
        <v>136.03333333333333</v>
      </c>
      <c r="AX88" s="12">
        <v>151.19999999999999</v>
      </c>
      <c r="AY88" s="14">
        <f t="shared" si="75"/>
        <v>150.56666666666666</v>
      </c>
      <c r="AZ88" s="12">
        <v>161.19999999999999</v>
      </c>
      <c r="BA88" s="14">
        <f t="shared" si="76"/>
        <v>161.6</v>
      </c>
      <c r="BB88" s="12">
        <v>145.1</v>
      </c>
      <c r="BC88" s="14">
        <f t="shared" si="77"/>
        <v>143.66666666666666</v>
      </c>
      <c r="BD88" s="12">
        <v>148.6</v>
      </c>
      <c r="BE88" s="14">
        <f t="shared" si="78"/>
        <v>148.36666666666667</v>
      </c>
      <c r="BF88" s="12">
        <v>149.80000000000001</v>
      </c>
      <c r="BG88" s="14">
        <f t="shared" si="79"/>
        <v>150.70000000000002</v>
      </c>
    </row>
    <row r="89" spans="1:59" x14ac:dyDescent="0.3">
      <c r="A89" s="11" t="s">
        <v>30</v>
      </c>
      <c r="B89" s="12">
        <v>2020</v>
      </c>
      <c r="C89" s="11" t="s">
        <v>39</v>
      </c>
      <c r="D89" s="11">
        <f t="shared" si="53"/>
        <v>4</v>
      </c>
      <c r="E89" s="12">
        <v>147.19999999999999</v>
      </c>
      <c r="F89" s="14">
        <f t="shared" si="54"/>
        <v>145.26666666666668</v>
      </c>
      <c r="G89" s="12"/>
      <c r="H89" s="14">
        <f t="shared" si="55"/>
        <v>167.15</v>
      </c>
      <c r="I89" s="12">
        <v>146.9</v>
      </c>
      <c r="J89" s="14">
        <f t="shared" si="56"/>
        <v>148.46666666666667</v>
      </c>
      <c r="K89" s="12">
        <v>155.6</v>
      </c>
      <c r="L89" s="14">
        <f t="shared" si="57"/>
        <v>152.73333333333335</v>
      </c>
      <c r="M89" s="12">
        <v>137.1</v>
      </c>
      <c r="N89" s="14">
        <f t="shared" si="58"/>
        <v>134.70000000000002</v>
      </c>
      <c r="O89" s="12">
        <v>147.30000000000001</v>
      </c>
      <c r="P89" s="14">
        <f t="shared" si="59"/>
        <v>143.26666666666668</v>
      </c>
      <c r="Q89" s="12">
        <v>162.69999999999999</v>
      </c>
      <c r="R89" s="14">
        <f t="shared" si="60"/>
        <v>160.03333333333333</v>
      </c>
      <c r="S89" s="12">
        <v>150.19999999999999</v>
      </c>
      <c r="T89" s="14">
        <f t="shared" si="61"/>
        <v>144.6</v>
      </c>
      <c r="U89" s="12">
        <v>119.8</v>
      </c>
      <c r="V89" s="14">
        <f t="shared" si="62"/>
        <v>115.16666666666667</v>
      </c>
      <c r="W89" s="12">
        <v>158.69999999999999</v>
      </c>
      <c r="X89" s="14">
        <f t="shared" si="63"/>
        <v>155.16666666666666</v>
      </c>
      <c r="Y89" s="12">
        <v>139.19999999999999</v>
      </c>
      <c r="Z89" s="14">
        <f t="shared" si="64"/>
        <v>139.79999999999998</v>
      </c>
      <c r="AA89" s="12"/>
      <c r="AB89" s="14">
        <f t="shared" si="65"/>
        <v>159.6</v>
      </c>
      <c r="AC89" s="12">
        <v>150.1</v>
      </c>
      <c r="AD89" s="14">
        <f t="shared" si="66"/>
        <v>149.36666666666667</v>
      </c>
      <c r="AE89" s="12"/>
      <c r="AF89" s="14">
        <f t="shared" si="67"/>
        <v>169.95</v>
      </c>
      <c r="AG89" s="12"/>
      <c r="AH89" s="14">
        <f t="shared" si="68"/>
        <v>153.19999999999999</v>
      </c>
      <c r="AI89" s="12"/>
      <c r="AJ89" s="14">
        <f t="shared" si="69"/>
        <v>147.55000000000001</v>
      </c>
      <c r="AK89" s="12"/>
      <c r="AL89" s="14">
        <f t="shared" si="70"/>
        <v>152.4</v>
      </c>
      <c r="AM89" s="11" t="s">
        <v>32</v>
      </c>
      <c r="AN89" s="11" t="e">
        <v>#VALUE!</v>
      </c>
      <c r="AO89" s="14">
        <v>154.96666666666667</v>
      </c>
      <c r="AP89" s="12">
        <v>148.4</v>
      </c>
      <c r="AQ89" s="14">
        <f t="shared" si="71"/>
        <v>151.36666666666667</v>
      </c>
      <c r="AR89" s="12"/>
      <c r="AS89" s="14">
        <f t="shared" si="72"/>
        <v>151.65</v>
      </c>
      <c r="AT89" s="12">
        <v>154.30000000000001</v>
      </c>
      <c r="AU89" s="14">
        <f t="shared" si="73"/>
        <v>155.73333333333332</v>
      </c>
      <c r="AV89" s="12"/>
      <c r="AW89" s="14">
        <f t="shared" si="74"/>
        <v>135.9</v>
      </c>
      <c r="AX89" s="12"/>
      <c r="AY89" s="14">
        <f t="shared" si="75"/>
        <v>150.80000000000001</v>
      </c>
      <c r="AZ89" s="12"/>
      <c r="BA89" s="14">
        <f t="shared" si="76"/>
        <v>161.55000000000001</v>
      </c>
      <c r="BB89" s="12"/>
      <c r="BC89" s="14">
        <f t="shared" si="77"/>
        <v>144.25</v>
      </c>
      <c r="BD89" s="12"/>
      <c r="BE89" s="14">
        <f t="shared" si="78"/>
        <v>148.5</v>
      </c>
      <c r="BF89" s="12"/>
      <c r="BG89" s="14">
        <f t="shared" si="79"/>
        <v>150.10000000000002</v>
      </c>
    </row>
    <row r="90" spans="1:59" x14ac:dyDescent="0.3">
      <c r="A90" s="11" t="s">
        <v>30</v>
      </c>
      <c r="B90" s="12">
        <v>2020</v>
      </c>
      <c r="C90" s="11" t="s">
        <v>41</v>
      </c>
      <c r="D90" s="11">
        <f t="shared" si="53"/>
        <v>5</v>
      </c>
      <c r="E90" s="12"/>
      <c r="F90" s="14">
        <f t="shared" si="54"/>
        <v>145.80000000000001</v>
      </c>
      <c r="G90" s="12"/>
      <c r="H90" s="14">
        <f t="shared" si="55"/>
        <v>166.8</v>
      </c>
      <c r="I90" s="12"/>
      <c r="J90" s="14">
        <f t="shared" si="56"/>
        <v>147.25</v>
      </c>
      <c r="K90" s="12"/>
      <c r="L90" s="14">
        <f t="shared" si="57"/>
        <v>153.64999999999998</v>
      </c>
      <c r="M90" s="12"/>
      <c r="N90" s="14">
        <f t="shared" si="58"/>
        <v>135.19999999999999</v>
      </c>
      <c r="O90" s="12"/>
      <c r="P90" s="14">
        <f t="shared" si="59"/>
        <v>144.55000000000001</v>
      </c>
      <c r="Q90" s="12"/>
      <c r="R90" s="14">
        <f t="shared" si="60"/>
        <v>157.5</v>
      </c>
      <c r="S90" s="12"/>
      <c r="T90" s="14">
        <f t="shared" si="61"/>
        <v>146</v>
      </c>
      <c r="U90" s="12"/>
      <c r="V90" s="14">
        <f t="shared" si="62"/>
        <v>116.19999999999999</v>
      </c>
      <c r="W90" s="12"/>
      <c r="X90" s="14">
        <f t="shared" si="63"/>
        <v>156.35</v>
      </c>
      <c r="Y90" s="12"/>
      <c r="Z90" s="14">
        <f t="shared" si="64"/>
        <v>139.64999999999998</v>
      </c>
      <c r="AA90" s="12"/>
      <c r="AB90" s="14">
        <f t="shared" si="65"/>
        <v>160</v>
      </c>
      <c r="AC90" s="12"/>
      <c r="AD90" s="14">
        <f t="shared" si="66"/>
        <v>149.14999999999998</v>
      </c>
      <c r="AE90" s="12"/>
      <c r="AF90" s="14">
        <f t="shared" si="67"/>
        <v>170.5</v>
      </c>
      <c r="AG90" s="12"/>
      <c r="AH90" s="14">
        <f t="shared" si="68"/>
        <v>153.4</v>
      </c>
      <c r="AI90" s="12"/>
      <c r="AJ90" s="14">
        <f t="shared" si="69"/>
        <v>147.6</v>
      </c>
      <c r="AK90" s="12"/>
      <c r="AL90" s="14">
        <f t="shared" si="70"/>
        <v>152.5</v>
      </c>
      <c r="AM90" s="11" t="s">
        <v>32</v>
      </c>
      <c r="AN90" s="11" t="e">
        <v>#VALUE!</v>
      </c>
      <c r="AO90" s="14">
        <v>155.05000000000001</v>
      </c>
      <c r="AP90" s="12"/>
      <c r="AQ90" s="14">
        <f t="shared" si="71"/>
        <v>150.9</v>
      </c>
      <c r="AR90" s="12"/>
      <c r="AS90" s="14">
        <f t="shared" si="72"/>
        <v>151.5</v>
      </c>
      <c r="AT90" s="12"/>
      <c r="AU90" s="14">
        <f t="shared" si="73"/>
        <v>155.5</v>
      </c>
      <c r="AV90" s="12"/>
      <c r="AW90" s="14">
        <f t="shared" si="74"/>
        <v>135.80000000000001</v>
      </c>
      <c r="AX90" s="12"/>
      <c r="AY90" s="14">
        <f t="shared" si="75"/>
        <v>151.19999999999999</v>
      </c>
      <c r="AZ90" s="12"/>
      <c r="BA90" s="14">
        <f t="shared" si="76"/>
        <v>161.19999999999999</v>
      </c>
      <c r="BB90" s="12"/>
      <c r="BC90" s="14">
        <f t="shared" si="77"/>
        <v>145.1</v>
      </c>
      <c r="BD90" s="12"/>
      <c r="BE90" s="14">
        <f t="shared" si="78"/>
        <v>148.6</v>
      </c>
      <c r="BF90" s="12"/>
      <c r="BG90" s="14">
        <f t="shared" si="79"/>
        <v>149.80000000000001</v>
      </c>
    </row>
    <row r="91" spans="1:59" x14ac:dyDescent="0.3">
      <c r="A91" s="11" t="s">
        <v>30</v>
      </c>
      <c r="B91" s="12">
        <v>2020</v>
      </c>
      <c r="C91" s="11" t="s">
        <v>42</v>
      </c>
      <c r="D91" s="11">
        <f t="shared" si="53"/>
        <v>6</v>
      </c>
      <c r="E91" s="12">
        <v>148.19999999999999</v>
      </c>
      <c r="F91" s="14">
        <f t="shared" si="54"/>
        <v>147.69999999999999</v>
      </c>
      <c r="G91" s="12">
        <v>190.3</v>
      </c>
      <c r="H91" s="14">
        <f t="shared" si="55"/>
        <v>190.3</v>
      </c>
      <c r="I91" s="12">
        <v>149.4</v>
      </c>
      <c r="J91" s="14">
        <f t="shared" si="56"/>
        <v>148.15</v>
      </c>
      <c r="K91" s="12">
        <v>153.30000000000001</v>
      </c>
      <c r="L91" s="14">
        <f t="shared" si="57"/>
        <v>154.44999999999999</v>
      </c>
      <c r="M91" s="12">
        <v>138.19999999999999</v>
      </c>
      <c r="N91" s="14">
        <f t="shared" si="58"/>
        <v>137.64999999999998</v>
      </c>
      <c r="O91" s="12">
        <v>143.19999999999999</v>
      </c>
      <c r="P91" s="14">
        <f t="shared" si="59"/>
        <v>145.25</v>
      </c>
      <c r="Q91" s="12">
        <v>148.9</v>
      </c>
      <c r="R91" s="14">
        <f t="shared" si="60"/>
        <v>155.80000000000001</v>
      </c>
      <c r="S91" s="12">
        <v>150.30000000000001</v>
      </c>
      <c r="T91" s="14">
        <f t="shared" si="61"/>
        <v>150.25</v>
      </c>
      <c r="U91" s="12">
        <v>113.2</v>
      </c>
      <c r="V91" s="14">
        <f t="shared" si="62"/>
        <v>116.5</v>
      </c>
      <c r="W91" s="12">
        <v>159.80000000000001</v>
      </c>
      <c r="X91" s="14">
        <f t="shared" si="63"/>
        <v>159.25</v>
      </c>
      <c r="Y91" s="12">
        <v>142.1</v>
      </c>
      <c r="Z91" s="14">
        <f t="shared" si="64"/>
        <v>140.64999999999998</v>
      </c>
      <c r="AA91" s="12">
        <v>161.80000000000001</v>
      </c>
      <c r="AB91" s="14">
        <f t="shared" si="65"/>
        <v>161.80000000000001</v>
      </c>
      <c r="AC91" s="12">
        <v>152.30000000000001</v>
      </c>
      <c r="AD91" s="14">
        <f t="shared" si="66"/>
        <v>151.19999999999999</v>
      </c>
      <c r="AE91" s="12">
        <v>182.4</v>
      </c>
      <c r="AF91" s="14">
        <f t="shared" si="67"/>
        <v>182.4</v>
      </c>
      <c r="AG91" s="12">
        <v>154.69999999999999</v>
      </c>
      <c r="AH91" s="14">
        <f t="shared" si="68"/>
        <v>154.69999999999999</v>
      </c>
      <c r="AI91" s="12">
        <v>150</v>
      </c>
      <c r="AJ91" s="14">
        <f t="shared" si="69"/>
        <v>150</v>
      </c>
      <c r="AK91" s="12">
        <v>154.1</v>
      </c>
      <c r="AL91" s="14">
        <f t="shared" si="70"/>
        <v>154.1</v>
      </c>
      <c r="AM91" s="11" t="s">
        <v>32</v>
      </c>
      <c r="AN91" s="11" t="e">
        <v>#VALUE!</v>
      </c>
      <c r="AO91" s="14">
        <v>155.14999999999998</v>
      </c>
      <c r="AP91" s="12">
        <v>144.9</v>
      </c>
      <c r="AQ91" s="14">
        <f t="shared" si="71"/>
        <v>146.65</v>
      </c>
      <c r="AR91" s="12">
        <v>151.69999999999999</v>
      </c>
      <c r="AS91" s="14">
        <f t="shared" si="72"/>
        <v>151.69999999999999</v>
      </c>
      <c r="AT91" s="12">
        <v>158.19999999999999</v>
      </c>
      <c r="AU91" s="14">
        <f t="shared" si="73"/>
        <v>156.25</v>
      </c>
      <c r="AV91" s="12">
        <v>141.4</v>
      </c>
      <c r="AW91" s="14">
        <f t="shared" si="74"/>
        <v>141.4</v>
      </c>
      <c r="AX91" s="12">
        <v>153.19999999999999</v>
      </c>
      <c r="AY91" s="14">
        <f t="shared" si="75"/>
        <v>153.19999999999999</v>
      </c>
      <c r="AZ91" s="12">
        <v>161.80000000000001</v>
      </c>
      <c r="BA91" s="14">
        <f t="shared" si="76"/>
        <v>161.80000000000001</v>
      </c>
      <c r="BB91" s="12">
        <v>151.19999999999999</v>
      </c>
      <c r="BC91" s="14">
        <f t="shared" si="77"/>
        <v>151.19999999999999</v>
      </c>
      <c r="BD91" s="12">
        <v>151.69999999999999</v>
      </c>
      <c r="BE91" s="14">
        <f t="shared" si="78"/>
        <v>151.69999999999999</v>
      </c>
      <c r="BF91" s="12">
        <v>152.69999999999999</v>
      </c>
      <c r="BG91" s="14">
        <f t="shared" si="79"/>
        <v>152.69999999999999</v>
      </c>
    </row>
    <row r="92" spans="1:59" x14ac:dyDescent="0.3">
      <c r="A92" s="11" t="s">
        <v>30</v>
      </c>
      <c r="B92" s="12">
        <v>2020</v>
      </c>
      <c r="C92" s="11" t="s">
        <v>44</v>
      </c>
      <c r="D92" s="11">
        <f t="shared" si="53"/>
        <v>7</v>
      </c>
      <c r="E92" s="12">
        <v>148.19999999999999</v>
      </c>
      <c r="F92" s="14">
        <f t="shared" si="54"/>
        <v>148.19999999999999</v>
      </c>
      <c r="G92" s="12">
        <v>190.3</v>
      </c>
      <c r="H92" s="14">
        <f t="shared" si="55"/>
        <v>190.3</v>
      </c>
      <c r="I92" s="12">
        <v>149.4</v>
      </c>
      <c r="J92" s="14">
        <f t="shared" si="56"/>
        <v>149.4</v>
      </c>
      <c r="K92" s="12">
        <v>153.30000000000001</v>
      </c>
      <c r="L92" s="14">
        <f t="shared" si="57"/>
        <v>153.30000000000001</v>
      </c>
      <c r="M92" s="12">
        <v>138.19999999999999</v>
      </c>
      <c r="N92" s="14">
        <f t="shared" si="58"/>
        <v>138.19999999999999</v>
      </c>
      <c r="O92" s="12">
        <v>143.19999999999999</v>
      </c>
      <c r="P92" s="14">
        <f t="shared" si="59"/>
        <v>143.19999999999999</v>
      </c>
      <c r="Q92" s="12">
        <v>148.9</v>
      </c>
      <c r="R92" s="14">
        <f t="shared" si="60"/>
        <v>148.9</v>
      </c>
      <c r="S92" s="12">
        <v>150.30000000000001</v>
      </c>
      <c r="T92" s="14">
        <f t="shared" si="61"/>
        <v>150.30000000000001</v>
      </c>
      <c r="U92" s="12">
        <v>113.2</v>
      </c>
      <c r="V92" s="14">
        <f t="shared" si="62"/>
        <v>113.2</v>
      </c>
      <c r="W92" s="12">
        <v>159.80000000000001</v>
      </c>
      <c r="X92" s="14">
        <f t="shared" si="63"/>
        <v>159.80000000000001</v>
      </c>
      <c r="Y92" s="12">
        <v>142.1</v>
      </c>
      <c r="Z92" s="14">
        <f t="shared" si="64"/>
        <v>142.1</v>
      </c>
      <c r="AA92" s="12">
        <v>161.80000000000001</v>
      </c>
      <c r="AB92" s="14">
        <f t="shared" si="65"/>
        <v>161.80000000000001</v>
      </c>
      <c r="AC92" s="12">
        <v>152.30000000000001</v>
      </c>
      <c r="AD92" s="14">
        <f t="shared" si="66"/>
        <v>152.30000000000001</v>
      </c>
      <c r="AE92" s="12">
        <v>182.4</v>
      </c>
      <c r="AF92" s="14">
        <f t="shared" si="67"/>
        <v>182.4</v>
      </c>
      <c r="AG92" s="12">
        <v>154.69999999999999</v>
      </c>
      <c r="AH92" s="14">
        <f t="shared" si="68"/>
        <v>154.69999999999999</v>
      </c>
      <c r="AI92" s="12">
        <v>150</v>
      </c>
      <c r="AJ92" s="14">
        <f t="shared" si="69"/>
        <v>150</v>
      </c>
      <c r="AK92" s="12">
        <v>154.1</v>
      </c>
      <c r="AL92" s="14">
        <f t="shared" si="70"/>
        <v>154.1</v>
      </c>
      <c r="AM92" s="11" t="s">
        <v>32</v>
      </c>
      <c r="AN92" s="11" t="e">
        <v>#VALUE!</v>
      </c>
      <c r="AO92" s="14">
        <v>154.69999999999999</v>
      </c>
      <c r="AP92" s="12">
        <v>144.9</v>
      </c>
      <c r="AQ92" s="14">
        <f t="shared" si="71"/>
        <v>144.9</v>
      </c>
      <c r="AR92" s="12">
        <v>151.69999999999999</v>
      </c>
      <c r="AS92" s="14">
        <f t="shared" si="72"/>
        <v>151.69999999999999</v>
      </c>
      <c r="AT92" s="12">
        <v>158.19999999999999</v>
      </c>
      <c r="AU92" s="14">
        <f t="shared" si="73"/>
        <v>158.19999999999999</v>
      </c>
      <c r="AV92" s="12">
        <v>141.4</v>
      </c>
      <c r="AW92" s="14">
        <f t="shared" si="74"/>
        <v>141.4</v>
      </c>
      <c r="AX92" s="12">
        <v>153.19999999999999</v>
      </c>
      <c r="AY92" s="14">
        <f t="shared" si="75"/>
        <v>153.19999999999999</v>
      </c>
      <c r="AZ92" s="12">
        <v>161.80000000000001</v>
      </c>
      <c r="BA92" s="14">
        <f t="shared" si="76"/>
        <v>161.80000000000001</v>
      </c>
      <c r="BB92" s="12">
        <v>151.19999999999999</v>
      </c>
      <c r="BC92" s="14">
        <f t="shared" si="77"/>
        <v>151.19999999999999</v>
      </c>
      <c r="BD92" s="12">
        <v>151.69999999999999</v>
      </c>
      <c r="BE92" s="14">
        <f t="shared" si="78"/>
        <v>151.69999999999999</v>
      </c>
      <c r="BF92" s="12">
        <v>152.69999999999999</v>
      </c>
      <c r="BG92" s="14">
        <f t="shared" si="79"/>
        <v>152.69999999999999</v>
      </c>
    </row>
    <row r="93" spans="1:59" x14ac:dyDescent="0.3">
      <c r="A93" s="11" t="s">
        <v>30</v>
      </c>
      <c r="B93" s="12">
        <v>2020</v>
      </c>
      <c r="C93" s="11" t="s">
        <v>46</v>
      </c>
      <c r="D93" s="11">
        <f t="shared" si="53"/>
        <v>8</v>
      </c>
      <c r="E93" s="12">
        <v>147.6</v>
      </c>
      <c r="F93" s="14">
        <f t="shared" si="54"/>
        <v>148</v>
      </c>
      <c r="G93" s="12">
        <v>187.2</v>
      </c>
      <c r="H93" s="14">
        <f t="shared" si="55"/>
        <v>189.26666666666665</v>
      </c>
      <c r="I93" s="12">
        <v>148.4</v>
      </c>
      <c r="J93" s="14">
        <f t="shared" si="56"/>
        <v>149.06666666666669</v>
      </c>
      <c r="K93" s="12">
        <v>153.30000000000001</v>
      </c>
      <c r="L93" s="14">
        <f t="shared" si="57"/>
        <v>153.30000000000001</v>
      </c>
      <c r="M93" s="12">
        <v>139.80000000000001</v>
      </c>
      <c r="N93" s="14">
        <f t="shared" si="58"/>
        <v>138.73333333333332</v>
      </c>
      <c r="O93" s="12">
        <v>146.9</v>
      </c>
      <c r="P93" s="14">
        <f t="shared" si="59"/>
        <v>144.43333333333331</v>
      </c>
      <c r="Q93" s="12">
        <v>171</v>
      </c>
      <c r="R93" s="14">
        <f t="shared" si="60"/>
        <v>156.26666666666668</v>
      </c>
      <c r="S93" s="12">
        <v>149.9</v>
      </c>
      <c r="T93" s="14">
        <f t="shared" si="61"/>
        <v>150.16666666666666</v>
      </c>
      <c r="U93" s="12">
        <v>114.2</v>
      </c>
      <c r="V93" s="14">
        <f t="shared" si="62"/>
        <v>113.53333333333335</v>
      </c>
      <c r="W93" s="12">
        <v>160</v>
      </c>
      <c r="X93" s="14">
        <f t="shared" si="63"/>
        <v>159.86666666666667</v>
      </c>
      <c r="Y93" s="12">
        <v>143.5</v>
      </c>
      <c r="Z93" s="14">
        <f t="shared" si="64"/>
        <v>142.56666666666666</v>
      </c>
      <c r="AA93" s="12">
        <v>161.5</v>
      </c>
      <c r="AB93" s="14">
        <f t="shared" si="65"/>
        <v>161.70000000000002</v>
      </c>
      <c r="AC93" s="12">
        <v>155.30000000000001</v>
      </c>
      <c r="AD93" s="14">
        <f t="shared" si="66"/>
        <v>153.30000000000001</v>
      </c>
      <c r="AE93" s="12">
        <v>180.9</v>
      </c>
      <c r="AF93" s="14">
        <f t="shared" si="67"/>
        <v>181.9</v>
      </c>
      <c r="AG93" s="12">
        <v>155.1</v>
      </c>
      <c r="AH93" s="14">
        <f t="shared" si="68"/>
        <v>154.83333333333334</v>
      </c>
      <c r="AI93" s="12">
        <v>149.30000000000001</v>
      </c>
      <c r="AJ93" s="14">
        <f t="shared" si="69"/>
        <v>149.76666666666668</v>
      </c>
      <c r="AK93" s="12">
        <v>154.30000000000001</v>
      </c>
      <c r="AL93" s="14">
        <f t="shared" si="70"/>
        <v>154.16666666666666</v>
      </c>
      <c r="AM93" s="11" t="s">
        <v>32</v>
      </c>
      <c r="AN93" s="11" t="e">
        <v>#VALUE!</v>
      </c>
      <c r="AO93" s="14">
        <v>154.96666666666667</v>
      </c>
      <c r="AP93" s="12">
        <v>145.80000000000001</v>
      </c>
      <c r="AQ93" s="14">
        <f t="shared" si="71"/>
        <v>145.20000000000002</v>
      </c>
      <c r="AR93" s="12">
        <v>151.9</v>
      </c>
      <c r="AS93" s="14">
        <f t="shared" si="72"/>
        <v>151.76666666666665</v>
      </c>
      <c r="AT93" s="12">
        <v>158.80000000000001</v>
      </c>
      <c r="AU93" s="14">
        <f t="shared" si="73"/>
        <v>158.4</v>
      </c>
      <c r="AV93" s="12">
        <v>143.6</v>
      </c>
      <c r="AW93" s="14">
        <f t="shared" si="74"/>
        <v>142.13333333333333</v>
      </c>
      <c r="AX93" s="12">
        <v>152.19999999999999</v>
      </c>
      <c r="AY93" s="14">
        <f t="shared" si="75"/>
        <v>152.86666666666665</v>
      </c>
      <c r="AZ93" s="12">
        <v>162.69999999999999</v>
      </c>
      <c r="BA93" s="14">
        <f t="shared" si="76"/>
        <v>162.1</v>
      </c>
      <c r="BB93" s="12">
        <v>153.6</v>
      </c>
      <c r="BC93" s="14">
        <f t="shared" si="77"/>
        <v>152</v>
      </c>
      <c r="BD93" s="12">
        <v>153</v>
      </c>
      <c r="BE93" s="14">
        <f t="shared" si="78"/>
        <v>152.13333333333333</v>
      </c>
      <c r="BF93" s="12">
        <v>154.69999999999999</v>
      </c>
      <c r="BG93" s="14">
        <f t="shared" si="79"/>
        <v>153.36666666666665</v>
      </c>
    </row>
    <row r="94" spans="1:59" x14ac:dyDescent="0.3">
      <c r="A94" s="11" t="s">
        <v>30</v>
      </c>
      <c r="B94" s="12">
        <v>2020</v>
      </c>
      <c r="C94" s="11" t="s">
        <v>48</v>
      </c>
      <c r="D94" s="11">
        <f t="shared" si="53"/>
        <v>9</v>
      </c>
      <c r="E94" s="12">
        <v>146.9</v>
      </c>
      <c r="F94" s="14">
        <f t="shared" si="54"/>
        <v>147.56666666666663</v>
      </c>
      <c r="G94" s="12">
        <v>183.9</v>
      </c>
      <c r="H94" s="14">
        <f t="shared" si="55"/>
        <v>187.13333333333333</v>
      </c>
      <c r="I94" s="12">
        <v>149.5</v>
      </c>
      <c r="J94" s="14">
        <f t="shared" si="56"/>
        <v>149.1</v>
      </c>
      <c r="K94" s="12">
        <v>153.4</v>
      </c>
      <c r="L94" s="14">
        <f t="shared" si="57"/>
        <v>153.33333333333334</v>
      </c>
      <c r="M94" s="12">
        <v>140.4</v>
      </c>
      <c r="N94" s="14">
        <f t="shared" si="58"/>
        <v>139.46666666666667</v>
      </c>
      <c r="O94" s="12">
        <v>147</v>
      </c>
      <c r="P94" s="14">
        <f t="shared" si="59"/>
        <v>145.70000000000002</v>
      </c>
      <c r="Q94" s="12">
        <v>178.8</v>
      </c>
      <c r="R94" s="14">
        <f t="shared" si="60"/>
        <v>166.23333333333332</v>
      </c>
      <c r="S94" s="12">
        <v>149.30000000000001</v>
      </c>
      <c r="T94" s="14">
        <f t="shared" si="61"/>
        <v>149.83333333333334</v>
      </c>
      <c r="U94" s="12">
        <v>115.1</v>
      </c>
      <c r="V94" s="14">
        <f t="shared" si="62"/>
        <v>114.16666666666667</v>
      </c>
      <c r="W94" s="12">
        <v>160</v>
      </c>
      <c r="X94" s="14">
        <f t="shared" si="63"/>
        <v>159.93333333333334</v>
      </c>
      <c r="Y94" s="12">
        <v>145.4</v>
      </c>
      <c r="Z94" s="14">
        <f t="shared" si="64"/>
        <v>143.66666666666666</v>
      </c>
      <c r="AA94" s="12">
        <v>161.6</v>
      </c>
      <c r="AB94" s="14">
        <f t="shared" si="65"/>
        <v>161.63333333333333</v>
      </c>
      <c r="AC94" s="12">
        <v>156.1</v>
      </c>
      <c r="AD94" s="14">
        <f t="shared" si="66"/>
        <v>154.56666666666669</v>
      </c>
      <c r="AE94" s="12">
        <v>182.9</v>
      </c>
      <c r="AF94" s="14">
        <f t="shared" si="67"/>
        <v>182.06666666666669</v>
      </c>
      <c r="AG94" s="12">
        <v>155.4</v>
      </c>
      <c r="AH94" s="14">
        <f t="shared" si="68"/>
        <v>155.06666666666663</v>
      </c>
      <c r="AI94" s="12">
        <v>149.9</v>
      </c>
      <c r="AJ94" s="14">
        <f t="shared" si="69"/>
        <v>149.73333333333335</v>
      </c>
      <c r="AK94" s="12">
        <v>154.6</v>
      </c>
      <c r="AL94" s="14">
        <f t="shared" si="70"/>
        <v>154.33333333333334</v>
      </c>
      <c r="AM94" s="11" t="s">
        <v>32</v>
      </c>
      <c r="AN94" s="11" t="e">
        <v>#VALUE!</v>
      </c>
      <c r="AO94" s="14">
        <v>155.5</v>
      </c>
      <c r="AP94" s="12">
        <v>146.4</v>
      </c>
      <c r="AQ94" s="14">
        <f t="shared" si="71"/>
        <v>145.70000000000002</v>
      </c>
      <c r="AR94" s="12">
        <v>151.6</v>
      </c>
      <c r="AS94" s="14">
        <f t="shared" si="72"/>
        <v>151.73333333333335</v>
      </c>
      <c r="AT94" s="12">
        <v>159.1</v>
      </c>
      <c r="AU94" s="14">
        <f t="shared" si="73"/>
        <v>158.70000000000002</v>
      </c>
      <c r="AV94" s="12">
        <v>144.6</v>
      </c>
      <c r="AW94" s="14">
        <f t="shared" si="74"/>
        <v>143.20000000000002</v>
      </c>
      <c r="AX94" s="12">
        <v>152.80000000000001</v>
      </c>
      <c r="AY94" s="14">
        <f t="shared" si="75"/>
        <v>152.73333333333332</v>
      </c>
      <c r="AZ94" s="12">
        <v>161.1</v>
      </c>
      <c r="BA94" s="14">
        <f t="shared" si="76"/>
        <v>161.86666666666667</v>
      </c>
      <c r="BB94" s="12">
        <v>157.4</v>
      </c>
      <c r="BC94" s="14">
        <f t="shared" si="77"/>
        <v>154.06666666666663</v>
      </c>
      <c r="BD94" s="12">
        <v>153.69999999999999</v>
      </c>
      <c r="BE94" s="14">
        <f t="shared" si="78"/>
        <v>152.79999999999998</v>
      </c>
      <c r="BF94" s="12">
        <v>155.4</v>
      </c>
      <c r="BG94" s="14">
        <f t="shared" si="79"/>
        <v>154.26666666666665</v>
      </c>
    </row>
    <row r="95" spans="1:59" x14ac:dyDescent="0.3">
      <c r="A95" s="11" t="s">
        <v>30</v>
      </c>
      <c r="B95" s="12">
        <v>2020</v>
      </c>
      <c r="C95" s="11" t="s">
        <v>50</v>
      </c>
      <c r="D95" s="11">
        <f t="shared" si="53"/>
        <v>10</v>
      </c>
      <c r="E95" s="12">
        <v>146</v>
      </c>
      <c r="F95" s="14">
        <f t="shared" si="54"/>
        <v>146.83333333333334</v>
      </c>
      <c r="G95" s="12">
        <v>186.3</v>
      </c>
      <c r="H95" s="14">
        <f t="shared" si="55"/>
        <v>185.80000000000004</v>
      </c>
      <c r="I95" s="12">
        <v>159.19999999999999</v>
      </c>
      <c r="J95" s="14">
        <f t="shared" si="56"/>
        <v>152.36666666666665</v>
      </c>
      <c r="K95" s="12">
        <v>153.6</v>
      </c>
      <c r="L95" s="14">
        <f t="shared" si="57"/>
        <v>153.43333333333337</v>
      </c>
      <c r="M95" s="12">
        <v>142.6</v>
      </c>
      <c r="N95" s="14">
        <f t="shared" si="58"/>
        <v>140.93333333333337</v>
      </c>
      <c r="O95" s="12">
        <v>147.19999999999999</v>
      </c>
      <c r="P95" s="14">
        <f t="shared" si="59"/>
        <v>147.03333333333333</v>
      </c>
      <c r="Q95" s="12">
        <v>200.6</v>
      </c>
      <c r="R95" s="14">
        <f t="shared" si="60"/>
        <v>183.46666666666667</v>
      </c>
      <c r="S95" s="12">
        <v>150.30000000000001</v>
      </c>
      <c r="T95" s="14">
        <f t="shared" si="61"/>
        <v>149.83333333333334</v>
      </c>
      <c r="U95" s="12">
        <v>115.3</v>
      </c>
      <c r="V95" s="14">
        <f t="shared" si="62"/>
        <v>114.86666666666667</v>
      </c>
      <c r="W95" s="12">
        <v>160.9</v>
      </c>
      <c r="X95" s="14">
        <f t="shared" si="63"/>
        <v>160.29999999999998</v>
      </c>
      <c r="Y95" s="12">
        <v>147.4</v>
      </c>
      <c r="Z95" s="14">
        <f t="shared" si="64"/>
        <v>145.43333333333331</v>
      </c>
      <c r="AA95" s="12">
        <v>161.9</v>
      </c>
      <c r="AB95" s="14">
        <f t="shared" si="65"/>
        <v>161.66666666666666</v>
      </c>
      <c r="AC95" s="12">
        <v>159.6</v>
      </c>
      <c r="AD95" s="14">
        <f t="shared" si="66"/>
        <v>157</v>
      </c>
      <c r="AE95" s="12">
        <v>182.7</v>
      </c>
      <c r="AF95" s="14">
        <f t="shared" si="67"/>
        <v>182.16666666666666</v>
      </c>
      <c r="AG95" s="12">
        <v>155.69999999999999</v>
      </c>
      <c r="AH95" s="14">
        <f t="shared" si="68"/>
        <v>155.4</v>
      </c>
      <c r="AI95" s="12">
        <v>150.6</v>
      </c>
      <c r="AJ95" s="14">
        <f t="shared" si="69"/>
        <v>149.93333333333337</v>
      </c>
      <c r="AK95" s="12">
        <v>155</v>
      </c>
      <c r="AL95" s="14">
        <f t="shared" si="70"/>
        <v>154.63333333333333</v>
      </c>
      <c r="AM95" s="11" t="s">
        <v>32</v>
      </c>
      <c r="AN95" s="11" t="e">
        <v>#VALUE!</v>
      </c>
      <c r="AO95" s="14">
        <v>156.1</v>
      </c>
      <c r="AP95" s="12">
        <v>146.80000000000001</v>
      </c>
      <c r="AQ95" s="14">
        <f t="shared" si="71"/>
        <v>146.33333333333334</v>
      </c>
      <c r="AR95" s="12">
        <v>152</v>
      </c>
      <c r="AS95" s="14">
        <f t="shared" si="72"/>
        <v>151.83333333333334</v>
      </c>
      <c r="AT95" s="12">
        <v>159.5</v>
      </c>
      <c r="AU95" s="14">
        <f t="shared" si="73"/>
        <v>159.13333333333333</v>
      </c>
      <c r="AV95" s="12">
        <v>146.4</v>
      </c>
      <c r="AW95" s="14">
        <f t="shared" si="74"/>
        <v>144.86666666666667</v>
      </c>
      <c r="AX95" s="12">
        <v>152.4</v>
      </c>
      <c r="AY95" s="14">
        <f t="shared" si="75"/>
        <v>152.46666666666667</v>
      </c>
      <c r="AZ95" s="12">
        <v>162.5</v>
      </c>
      <c r="BA95" s="14">
        <f t="shared" si="76"/>
        <v>162.1</v>
      </c>
      <c r="BB95" s="12">
        <v>156.19999999999999</v>
      </c>
      <c r="BC95" s="14">
        <f t="shared" si="77"/>
        <v>155.73333333333332</v>
      </c>
      <c r="BD95" s="12">
        <v>154.30000000000001</v>
      </c>
      <c r="BE95" s="14">
        <f t="shared" si="78"/>
        <v>153.66666666666666</v>
      </c>
      <c r="BF95" s="12">
        <v>157.5</v>
      </c>
      <c r="BG95" s="14">
        <f t="shared" si="79"/>
        <v>155.86666666666667</v>
      </c>
    </row>
    <row r="96" spans="1:59" x14ac:dyDescent="0.3">
      <c r="A96" s="11" t="s">
        <v>30</v>
      </c>
      <c r="B96" s="12">
        <v>2020</v>
      </c>
      <c r="C96" s="11" t="s">
        <v>53</v>
      </c>
      <c r="D96" s="11">
        <f t="shared" si="53"/>
        <v>11</v>
      </c>
      <c r="E96" s="12">
        <v>145.4</v>
      </c>
      <c r="F96" s="14">
        <f t="shared" si="54"/>
        <v>146.1</v>
      </c>
      <c r="G96" s="12">
        <v>188.6</v>
      </c>
      <c r="H96" s="14">
        <f t="shared" si="55"/>
        <v>186.26666666666668</v>
      </c>
      <c r="I96" s="12">
        <v>171.6</v>
      </c>
      <c r="J96" s="14">
        <f t="shared" si="56"/>
        <v>160.1</v>
      </c>
      <c r="K96" s="12">
        <v>153.80000000000001</v>
      </c>
      <c r="L96" s="14">
        <f t="shared" si="57"/>
        <v>153.6</v>
      </c>
      <c r="M96" s="12">
        <v>145.4</v>
      </c>
      <c r="N96" s="14">
        <f t="shared" si="58"/>
        <v>142.79999999999998</v>
      </c>
      <c r="O96" s="12">
        <v>146.5</v>
      </c>
      <c r="P96" s="14">
        <f t="shared" si="59"/>
        <v>146.9</v>
      </c>
      <c r="Q96" s="12">
        <v>222.2</v>
      </c>
      <c r="R96" s="14">
        <f t="shared" si="60"/>
        <v>200.5333333333333</v>
      </c>
      <c r="S96" s="12">
        <v>155.9</v>
      </c>
      <c r="T96" s="14">
        <f t="shared" si="61"/>
        <v>151.83333333333334</v>
      </c>
      <c r="U96" s="12">
        <v>114.9</v>
      </c>
      <c r="V96" s="14">
        <f t="shared" si="62"/>
        <v>115.09999999999998</v>
      </c>
      <c r="W96" s="12">
        <v>162</v>
      </c>
      <c r="X96" s="14">
        <f t="shared" si="63"/>
        <v>160.96666666666667</v>
      </c>
      <c r="Y96" s="12">
        <v>150</v>
      </c>
      <c r="Z96" s="14">
        <f t="shared" si="64"/>
        <v>147.6</v>
      </c>
      <c r="AA96" s="12">
        <v>162.69999999999999</v>
      </c>
      <c r="AB96" s="14">
        <f t="shared" si="65"/>
        <v>162.06666666666666</v>
      </c>
      <c r="AC96" s="12">
        <v>163.4</v>
      </c>
      <c r="AD96" s="14">
        <f t="shared" si="66"/>
        <v>159.70000000000002</v>
      </c>
      <c r="AE96" s="12">
        <v>183.4</v>
      </c>
      <c r="AF96" s="14">
        <f t="shared" si="67"/>
        <v>183</v>
      </c>
      <c r="AG96" s="12">
        <v>156.30000000000001</v>
      </c>
      <c r="AH96" s="14">
        <f t="shared" si="68"/>
        <v>155.80000000000001</v>
      </c>
      <c r="AI96" s="12">
        <v>151</v>
      </c>
      <c r="AJ96" s="14">
        <f t="shared" si="69"/>
        <v>150.5</v>
      </c>
      <c r="AK96" s="12">
        <v>155.5</v>
      </c>
      <c r="AL96" s="14">
        <f t="shared" si="70"/>
        <v>155.03333333333333</v>
      </c>
      <c r="AM96" s="11" t="s">
        <v>32</v>
      </c>
      <c r="AN96" s="11" t="e">
        <v>#VALUE!</v>
      </c>
      <c r="AO96" s="14">
        <v>156.93333333333334</v>
      </c>
      <c r="AP96" s="12">
        <v>147.5</v>
      </c>
      <c r="AQ96" s="14">
        <f t="shared" si="71"/>
        <v>146.9</v>
      </c>
      <c r="AR96" s="12">
        <v>152.80000000000001</v>
      </c>
      <c r="AS96" s="14">
        <f t="shared" si="72"/>
        <v>152.13333333333335</v>
      </c>
      <c r="AT96" s="12">
        <v>160.4</v>
      </c>
      <c r="AU96" s="14">
        <f t="shared" si="73"/>
        <v>159.66666666666666</v>
      </c>
      <c r="AV96" s="12">
        <v>146.1</v>
      </c>
      <c r="AW96" s="14">
        <f t="shared" si="74"/>
        <v>145.70000000000002</v>
      </c>
      <c r="AX96" s="12">
        <v>153.6</v>
      </c>
      <c r="AY96" s="14">
        <f t="shared" si="75"/>
        <v>152.93333333333337</v>
      </c>
      <c r="AZ96" s="12">
        <v>161.6</v>
      </c>
      <c r="BA96" s="14">
        <f t="shared" si="76"/>
        <v>161.73333333333335</v>
      </c>
      <c r="BB96" s="12">
        <v>156.19999999999999</v>
      </c>
      <c r="BC96" s="14">
        <f t="shared" si="77"/>
        <v>156.6</v>
      </c>
      <c r="BD96" s="12">
        <v>154.5</v>
      </c>
      <c r="BE96" s="14">
        <f t="shared" si="78"/>
        <v>154.16666666666666</v>
      </c>
      <c r="BF96" s="12">
        <v>159.80000000000001</v>
      </c>
      <c r="BG96" s="14">
        <f t="shared" si="79"/>
        <v>157.56666666666666</v>
      </c>
    </row>
    <row r="97" spans="1:59" x14ac:dyDescent="0.3">
      <c r="A97" s="11" t="s">
        <v>30</v>
      </c>
      <c r="B97" s="12">
        <v>2020</v>
      </c>
      <c r="C97" s="11" t="s">
        <v>55</v>
      </c>
      <c r="D97" s="11">
        <f t="shared" si="53"/>
        <v>12</v>
      </c>
      <c r="E97" s="12">
        <v>144.6</v>
      </c>
      <c r="F97" s="14">
        <f t="shared" si="54"/>
        <v>145.33333333333334</v>
      </c>
      <c r="G97" s="12">
        <v>188.5</v>
      </c>
      <c r="H97" s="14">
        <f t="shared" si="55"/>
        <v>187.79999999999998</v>
      </c>
      <c r="I97" s="12">
        <v>173.4</v>
      </c>
      <c r="J97" s="14">
        <f t="shared" si="56"/>
        <v>168.06666666666663</v>
      </c>
      <c r="K97" s="12">
        <v>154</v>
      </c>
      <c r="L97" s="14">
        <f t="shared" si="57"/>
        <v>153.79999999999998</v>
      </c>
      <c r="M97" s="12">
        <v>150</v>
      </c>
      <c r="N97" s="14">
        <f t="shared" si="58"/>
        <v>146</v>
      </c>
      <c r="O97" s="12">
        <v>145.9</v>
      </c>
      <c r="P97" s="14">
        <f t="shared" si="59"/>
        <v>146.53333333333333</v>
      </c>
      <c r="Q97" s="12">
        <v>225.2</v>
      </c>
      <c r="R97" s="14">
        <f t="shared" si="60"/>
        <v>216</v>
      </c>
      <c r="S97" s="12">
        <v>159.5</v>
      </c>
      <c r="T97" s="14">
        <f t="shared" si="61"/>
        <v>155.23333333333335</v>
      </c>
      <c r="U97" s="12">
        <v>114.4</v>
      </c>
      <c r="V97" s="14">
        <f t="shared" si="62"/>
        <v>114.86666666666667</v>
      </c>
      <c r="W97" s="12">
        <v>163.5</v>
      </c>
      <c r="X97" s="14">
        <f t="shared" si="63"/>
        <v>162.13333333333333</v>
      </c>
      <c r="Y97" s="12">
        <v>153.4</v>
      </c>
      <c r="Z97" s="14">
        <f t="shared" si="64"/>
        <v>150.26666666666665</v>
      </c>
      <c r="AA97" s="12">
        <v>163.6</v>
      </c>
      <c r="AB97" s="14">
        <f t="shared" si="65"/>
        <v>162.73333333333335</v>
      </c>
      <c r="AC97" s="12">
        <v>164.5</v>
      </c>
      <c r="AD97" s="14">
        <f t="shared" si="66"/>
        <v>162.5</v>
      </c>
      <c r="AE97" s="12">
        <v>183.6</v>
      </c>
      <c r="AF97" s="14">
        <f t="shared" si="67"/>
        <v>183.23333333333335</v>
      </c>
      <c r="AG97" s="12">
        <v>157</v>
      </c>
      <c r="AH97" s="14">
        <f t="shared" si="68"/>
        <v>156.33333333333334</v>
      </c>
      <c r="AI97" s="12">
        <v>151.6</v>
      </c>
      <c r="AJ97" s="14">
        <f t="shared" si="69"/>
        <v>151.06666666666669</v>
      </c>
      <c r="AK97" s="12">
        <v>156.30000000000001</v>
      </c>
      <c r="AL97" s="14">
        <f t="shared" si="70"/>
        <v>155.6</v>
      </c>
      <c r="AM97" s="11" t="s">
        <v>32</v>
      </c>
      <c r="AN97" s="11" t="e">
        <v>#VALUE!</v>
      </c>
      <c r="AO97" s="14">
        <v>157.63333333333333</v>
      </c>
      <c r="AP97" s="12">
        <v>148.69999999999999</v>
      </c>
      <c r="AQ97" s="14">
        <f t="shared" si="71"/>
        <v>147.66666666666666</v>
      </c>
      <c r="AR97" s="12">
        <v>153.4</v>
      </c>
      <c r="AS97" s="14">
        <f t="shared" si="72"/>
        <v>152.73333333333335</v>
      </c>
      <c r="AT97" s="12">
        <v>161.6</v>
      </c>
      <c r="AU97" s="14">
        <f t="shared" si="73"/>
        <v>160.5</v>
      </c>
      <c r="AV97" s="12">
        <v>146.4</v>
      </c>
      <c r="AW97" s="14">
        <f t="shared" si="74"/>
        <v>146.29999999999998</v>
      </c>
      <c r="AX97" s="12">
        <v>153.9</v>
      </c>
      <c r="AY97" s="14">
        <f t="shared" si="75"/>
        <v>153.29999999999998</v>
      </c>
      <c r="AZ97" s="12">
        <v>162.9</v>
      </c>
      <c r="BA97" s="14">
        <f t="shared" si="76"/>
        <v>162.33333333333334</v>
      </c>
      <c r="BB97" s="12">
        <v>156.6</v>
      </c>
      <c r="BC97" s="14">
        <f t="shared" si="77"/>
        <v>156.33333333333334</v>
      </c>
      <c r="BD97" s="12">
        <v>155.19999999999999</v>
      </c>
      <c r="BE97" s="14">
        <f t="shared" si="78"/>
        <v>154.66666666666666</v>
      </c>
      <c r="BF97" s="12">
        <v>160.69999999999999</v>
      </c>
      <c r="BG97" s="14">
        <f t="shared" si="79"/>
        <v>159.33333333333334</v>
      </c>
    </row>
    <row r="98" spans="1:59" x14ac:dyDescent="0.3">
      <c r="A98" s="11" t="s">
        <v>30</v>
      </c>
      <c r="B98" s="12">
        <v>2021</v>
      </c>
      <c r="C98" s="11" t="s">
        <v>31</v>
      </c>
      <c r="D98" s="11">
        <f t="shared" si="53"/>
        <v>1</v>
      </c>
      <c r="E98" s="12">
        <v>143.4</v>
      </c>
      <c r="F98" s="14">
        <f t="shared" si="54"/>
        <v>144.46666666666667</v>
      </c>
      <c r="G98" s="12">
        <v>187.5</v>
      </c>
      <c r="H98" s="14">
        <f t="shared" si="55"/>
        <v>188.20000000000002</v>
      </c>
      <c r="I98" s="12">
        <v>173.4</v>
      </c>
      <c r="J98" s="14">
        <f t="shared" si="56"/>
        <v>172.79999999999998</v>
      </c>
      <c r="K98" s="12">
        <v>154</v>
      </c>
      <c r="L98" s="14">
        <f t="shared" si="57"/>
        <v>153.93333333333334</v>
      </c>
      <c r="M98" s="12">
        <v>154.80000000000001</v>
      </c>
      <c r="N98" s="14">
        <f t="shared" si="58"/>
        <v>150.06666666666666</v>
      </c>
      <c r="O98" s="12">
        <v>147</v>
      </c>
      <c r="P98" s="14">
        <f t="shared" si="59"/>
        <v>146.46666666666667</v>
      </c>
      <c r="Q98" s="12">
        <v>187.8</v>
      </c>
      <c r="R98" s="14">
        <f t="shared" si="60"/>
        <v>211.73333333333335</v>
      </c>
      <c r="S98" s="12">
        <v>159.5</v>
      </c>
      <c r="T98" s="14">
        <f t="shared" si="61"/>
        <v>158.29999999999998</v>
      </c>
      <c r="U98" s="12">
        <v>113.8</v>
      </c>
      <c r="V98" s="14">
        <f t="shared" si="62"/>
        <v>114.36666666666667</v>
      </c>
      <c r="W98" s="12">
        <v>164.5</v>
      </c>
      <c r="X98" s="14">
        <f t="shared" si="63"/>
        <v>163.33333333333334</v>
      </c>
      <c r="Y98" s="12">
        <v>156.1</v>
      </c>
      <c r="Z98" s="14">
        <f t="shared" si="64"/>
        <v>153.16666666666666</v>
      </c>
      <c r="AA98" s="12">
        <v>164.3</v>
      </c>
      <c r="AB98" s="14">
        <f t="shared" si="65"/>
        <v>163.53333333333333</v>
      </c>
      <c r="AC98" s="12">
        <v>159.6</v>
      </c>
      <c r="AD98" s="14">
        <f t="shared" si="66"/>
        <v>162.5</v>
      </c>
      <c r="AE98" s="12">
        <v>184.6</v>
      </c>
      <c r="AF98" s="14">
        <f t="shared" si="67"/>
        <v>183.86666666666667</v>
      </c>
      <c r="AG98" s="12">
        <v>157.5</v>
      </c>
      <c r="AH98" s="14">
        <f t="shared" si="68"/>
        <v>156.93333333333334</v>
      </c>
      <c r="AI98" s="12">
        <v>152.4</v>
      </c>
      <c r="AJ98" s="14">
        <f t="shared" si="69"/>
        <v>151.66666666666666</v>
      </c>
      <c r="AK98" s="12">
        <v>156.80000000000001</v>
      </c>
      <c r="AL98" s="14">
        <f t="shared" si="70"/>
        <v>156.20000000000002</v>
      </c>
      <c r="AM98" s="11" t="s">
        <v>32</v>
      </c>
      <c r="AN98" s="11" t="e">
        <v>#VALUE!</v>
      </c>
      <c r="AO98" s="14">
        <v>158.03333333333333</v>
      </c>
      <c r="AP98" s="12">
        <v>150.9</v>
      </c>
      <c r="AQ98" s="14">
        <f t="shared" si="71"/>
        <v>149.03333333333333</v>
      </c>
      <c r="AR98" s="12">
        <v>153.9</v>
      </c>
      <c r="AS98" s="14">
        <f t="shared" si="72"/>
        <v>153.36666666666667</v>
      </c>
      <c r="AT98" s="12">
        <v>162.5</v>
      </c>
      <c r="AU98" s="14">
        <f t="shared" si="73"/>
        <v>161.5</v>
      </c>
      <c r="AV98" s="12">
        <v>147.5</v>
      </c>
      <c r="AW98" s="14">
        <f t="shared" si="74"/>
        <v>146.66666666666666</v>
      </c>
      <c r="AX98" s="12">
        <v>155.1</v>
      </c>
      <c r="AY98" s="14">
        <f t="shared" si="75"/>
        <v>154.20000000000002</v>
      </c>
      <c r="AZ98" s="12">
        <v>163.5</v>
      </c>
      <c r="BA98" s="14">
        <f t="shared" si="76"/>
        <v>162.66666666666666</v>
      </c>
      <c r="BB98" s="12">
        <v>156.19999999999999</v>
      </c>
      <c r="BC98" s="14">
        <f t="shared" si="77"/>
        <v>156.33333333333331</v>
      </c>
      <c r="BD98" s="12">
        <v>155.9</v>
      </c>
      <c r="BE98" s="14">
        <f t="shared" si="78"/>
        <v>155.20000000000002</v>
      </c>
      <c r="BF98" s="12">
        <v>158.5</v>
      </c>
      <c r="BG98" s="14">
        <f t="shared" si="79"/>
        <v>159.66666666666666</v>
      </c>
    </row>
    <row r="99" spans="1:59" x14ac:dyDescent="0.3">
      <c r="A99" s="11" t="s">
        <v>30</v>
      </c>
      <c r="B99" s="12">
        <v>2021</v>
      </c>
      <c r="C99" s="11" t="s">
        <v>36</v>
      </c>
      <c r="D99" s="11">
        <f t="shared" si="53"/>
        <v>2</v>
      </c>
      <c r="E99" s="12">
        <v>142.80000000000001</v>
      </c>
      <c r="F99" s="14">
        <f t="shared" si="54"/>
        <v>143.6</v>
      </c>
      <c r="G99" s="12">
        <v>184</v>
      </c>
      <c r="H99" s="14">
        <f t="shared" si="55"/>
        <v>186.66666666666666</v>
      </c>
      <c r="I99" s="12">
        <v>168</v>
      </c>
      <c r="J99" s="14">
        <f t="shared" si="56"/>
        <v>171.6</v>
      </c>
      <c r="K99" s="12">
        <v>154.4</v>
      </c>
      <c r="L99" s="14">
        <f t="shared" si="57"/>
        <v>154.13333333333333</v>
      </c>
      <c r="M99" s="12">
        <v>163</v>
      </c>
      <c r="N99" s="14">
        <f t="shared" si="58"/>
        <v>155.93333333333334</v>
      </c>
      <c r="O99" s="12">
        <v>147.80000000000001</v>
      </c>
      <c r="P99" s="14">
        <f t="shared" si="59"/>
        <v>146.9</v>
      </c>
      <c r="Q99" s="12">
        <v>149.69999999999999</v>
      </c>
      <c r="R99" s="14">
        <f t="shared" si="60"/>
        <v>187.56666666666669</v>
      </c>
      <c r="S99" s="12">
        <v>158.30000000000001</v>
      </c>
      <c r="T99" s="14">
        <f t="shared" si="61"/>
        <v>159.1</v>
      </c>
      <c r="U99" s="12">
        <v>111.8</v>
      </c>
      <c r="V99" s="14">
        <f t="shared" si="62"/>
        <v>113.33333333333333</v>
      </c>
      <c r="W99" s="12">
        <v>165</v>
      </c>
      <c r="X99" s="14">
        <f t="shared" si="63"/>
        <v>164.33333333333334</v>
      </c>
      <c r="Y99" s="12">
        <v>160</v>
      </c>
      <c r="Z99" s="14">
        <f t="shared" si="64"/>
        <v>156.5</v>
      </c>
      <c r="AA99" s="12">
        <v>165.8</v>
      </c>
      <c r="AB99" s="14">
        <f t="shared" si="65"/>
        <v>164.56666666666666</v>
      </c>
      <c r="AC99" s="12">
        <v>154.69999999999999</v>
      </c>
      <c r="AD99" s="14">
        <f t="shared" si="66"/>
        <v>159.6</v>
      </c>
      <c r="AE99" s="12">
        <v>186.5</v>
      </c>
      <c r="AF99" s="14">
        <f t="shared" si="67"/>
        <v>184.9</v>
      </c>
      <c r="AG99" s="12">
        <v>159.1</v>
      </c>
      <c r="AH99" s="14">
        <f t="shared" si="68"/>
        <v>157.86666666666667</v>
      </c>
      <c r="AI99" s="12">
        <v>153.9</v>
      </c>
      <c r="AJ99" s="14">
        <f t="shared" si="69"/>
        <v>152.63333333333333</v>
      </c>
      <c r="AK99" s="12">
        <v>158.4</v>
      </c>
      <c r="AL99" s="14">
        <f t="shared" si="70"/>
        <v>157.16666666666666</v>
      </c>
      <c r="AM99" s="11" t="s">
        <v>32</v>
      </c>
      <c r="AN99" s="11" t="e">
        <v>#VALUE!</v>
      </c>
      <c r="AO99" s="14">
        <v>158.63333333333335</v>
      </c>
      <c r="AP99" s="12">
        <v>154.4</v>
      </c>
      <c r="AQ99" s="14">
        <f t="shared" si="71"/>
        <v>151.33333333333334</v>
      </c>
      <c r="AR99" s="12">
        <v>154.80000000000001</v>
      </c>
      <c r="AS99" s="14">
        <f t="shared" si="72"/>
        <v>154.03333333333333</v>
      </c>
      <c r="AT99" s="12">
        <v>164.3</v>
      </c>
      <c r="AU99" s="14">
        <f t="shared" si="73"/>
        <v>162.80000000000001</v>
      </c>
      <c r="AV99" s="12">
        <v>150.19999999999999</v>
      </c>
      <c r="AW99" s="14">
        <f t="shared" si="74"/>
        <v>148.03333333333333</v>
      </c>
      <c r="AX99" s="12">
        <v>157</v>
      </c>
      <c r="AY99" s="14">
        <f t="shared" si="75"/>
        <v>155.33333333333334</v>
      </c>
      <c r="AZ99" s="12">
        <v>163.6</v>
      </c>
      <c r="BA99" s="14">
        <f t="shared" si="76"/>
        <v>163.33333333333334</v>
      </c>
      <c r="BB99" s="12">
        <v>155.19999999999999</v>
      </c>
      <c r="BC99" s="14">
        <f t="shared" si="77"/>
        <v>155.99999999999997</v>
      </c>
      <c r="BD99" s="12">
        <v>157.19999999999999</v>
      </c>
      <c r="BE99" s="14">
        <f t="shared" si="78"/>
        <v>156.1</v>
      </c>
      <c r="BF99" s="12">
        <v>156.69999999999999</v>
      </c>
      <c r="BG99" s="14">
        <f t="shared" si="79"/>
        <v>158.63333333333333</v>
      </c>
    </row>
    <row r="100" spans="1:59" x14ac:dyDescent="0.3">
      <c r="A100" s="11" t="s">
        <v>30</v>
      </c>
      <c r="B100" s="12">
        <v>2021</v>
      </c>
      <c r="C100" s="11" t="s">
        <v>38</v>
      </c>
      <c r="D100" s="11">
        <f t="shared" si="53"/>
        <v>3</v>
      </c>
      <c r="E100" s="12">
        <v>142.5</v>
      </c>
      <c r="F100" s="14">
        <f t="shared" ref="F100:F126" si="80">AVERAGE(E98:E100)</f>
        <v>142.9</v>
      </c>
      <c r="G100" s="12">
        <v>189.4</v>
      </c>
      <c r="H100" s="14">
        <f t="shared" ref="H100:H126" si="81">AVERAGE(G98:G100)</f>
        <v>186.96666666666667</v>
      </c>
      <c r="I100" s="12">
        <v>163.19999999999999</v>
      </c>
      <c r="J100" s="14">
        <f t="shared" ref="J100:J126" si="82">AVERAGE(I98:I100)</f>
        <v>168.2</v>
      </c>
      <c r="K100" s="12">
        <v>154.5</v>
      </c>
      <c r="L100" s="14">
        <f t="shared" ref="L100:L126" si="83">AVERAGE(K98:K100)</f>
        <v>154.29999999999998</v>
      </c>
      <c r="M100" s="12">
        <v>168.2</v>
      </c>
      <c r="N100" s="14">
        <f t="shared" ref="N100:N126" si="84">AVERAGE(M98:M100)</f>
        <v>162</v>
      </c>
      <c r="O100" s="12">
        <v>150.5</v>
      </c>
      <c r="P100" s="14">
        <f t="shared" ref="P100:P126" si="85">AVERAGE(O98:O100)</f>
        <v>148.43333333333334</v>
      </c>
      <c r="Q100" s="12">
        <v>141</v>
      </c>
      <c r="R100" s="14">
        <f t="shared" ref="R100:R126" si="86">AVERAGE(Q98:Q100)</f>
        <v>159.5</v>
      </c>
      <c r="S100" s="12">
        <v>159.19999999999999</v>
      </c>
      <c r="T100" s="14">
        <f t="shared" ref="T100:T126" si="87">AVERAGE(S98:S100)</f>
        <v>159</v>
      </c>
      <c r="U100" s="12">
        <v>111.7</v>
      </c>
      <c r="V100" s="14">
        <f t="shared" ref="V100:V126" si="88">AVERAGE(U98:U100)</f>
        <v>112.43333333333334</v>
      </c>
      <c r="W100" s="12">
        <v>164</v>
      </c>
      <c r="X100" s="14">
        <f t="shared" ref="X100:X126" si="89">AVERAGE(W98:W100)</f>
        <v>164.5</v>
      </c>
      <c r="Y100" s="12">
        <v>160.6</v>
      </c>
      <c r="Z100" s="14">
        <f t="shared" ref="Z100:Z126" si="90">AVERAGE(Y98:Y100)</f>
        <v>158.9</v>
      </c>
      <c r="AA100" s="12">
        <v>166.4</v>
      </c>
      <c r="AB100" s="14">
        <f t="shared" ref="AB100:AB126" si="91">AVERAGE(AA98:AA100)</f>
        <v>165.5</v>
      </c>
      <c r="AC100" s="12">
        <v>154.5</v>
      </c>
      <c r="AD100" s="14">
        <f t="shared" ref="AD100:AD126" si="92">AVERAGE(AC98:AC100)</f>
        <v>156.26666666666665</v>
      </c>
      <c r="AE100" s="12">
        <v>186.1</v>
      </c>
      <c r="AF100" s="14">
        <f t="shared" ref="AF100:AF126" si="93">AVERAGE(AE98:AE100)</f>
        <v>185.73333333333335</v>
      </c>
      <c r="AG100" s="12">
        <v>159.6</v>
      </c>
      <c r="AH100" s="14">
        <f t="shared" ref="AH100:AH126" si="94">AVERAGE(AG98:AG100)</f>
        <v>158.73333333333335</v>
      </c>
      <c r="AI100" s="12">
        <v>154.4</v>
      </c>
      <c r="AJ100" s="14">
        <f t="shared" ref="AJ100:AJ126" si="95">AVERAGE(AI98:AI100)</f>
        <v>153.56666666666669</v>
      </c>
      <c r="AK100" s="12">
        <v>158.9</v>
      </c>
      <c r="AL100" s="14">
        <f t="shared" ref="AL100:AL126" si="96">AVERAGE(AK98:AK100)</f>
        <v>158.03333333333333</v>
      </c>
      <c r="AM100" s="11" t="s">
        <v>139</v>
      </c>
      <c r="AN100" s="11" t="e">
        <v>#VALUE!</v>
      </c>
      <c r="AO100" s="14">
        <v>159.13333333333333</v>
      </c>
      <c r="AP100" s="12">
        <v>156</v>
      </c>
      <c r="AQ100" s="14">
        <f t="shared" ref="AQ100:AQ126" si="97">AVERAGE(AP98:AP100)</f>
        <v>153.76666666666668</v>
      </c>
      <c r="AR100" s="12">
        <v>154.80000000000001</v>
      </c>
      <c r="AS100" s="14">
        <f t="shared" ref="AS100:AS126" si="98">AVERAGE(AR98:AR100)</f>
        <v>154.50000000000003</v>
      </c>
      <c r="AT100" s="12">
        <v>164.6</v>
      </c>
      <c r="AU100" s="14">
        <f t="shared" ref="AU100:AU126" si="99">AVERAGE(AT98:AT100)</f>
        <v>163.79999999999998</v>
      </c>
      <c r="AV100" s="12">
        <v>151.30000000000001</v>
      </c>
      <c r="AW100" s="14">
        <f t="shared" ref="AW100:AW126" si="100">AVERAGE(AV98:AV100)</f>
        <v>149.66666666666666</v>
      </c>
      <c r="AX100" s="12">
        <v>157.80000000000001</v>
      </c>
      <c r="AY100" s="14">
        <f t="shared" ref="AY100:AY126" si="101">AVERAGE(AX98:AX100)</f>
        <v>156.63333333333335</v>
      </c>
      <c r="AZ100" s="12">
        <v>163.80000000000001</v>
      </c>
      <c r="BA100" s="14">
        <f t="shared" ref="BA100:BA126" si="102">AVERAGE(AZ98:AZ100)</f>
        <v>163.63333333333335</v>
      </c>
      <c r="BB100" s="12">
        <v>153.1</v>
      </c>
      <c r="BC100" s="14">
        <f t="shared" ref="BC100:BC126" si="103">AVERAGE(BB98:BB100)</f>
        <v>154.83333333333334</v>
      </c>
      <c r="BD100" s="12">
        <v>157.30000000000001</v>
      </c>
      <c r="BE100" s="14">
        <f t="shared" ref="BE100:BE126" si="104">AVERAGE(BD98:BD100)</f>
        <v>156.80000000000001</v>
      </c>
      <c r="BF100" s="12">
        <v>156.69999999999999</v>
      </c>
      <c r="BG100" s="14">
        <f t="shared" ref="BG100:BG126" si="105">AVERAGE(BF98:BF100)</f>
        <v>157.29999999999998</v>
      </c>
    </row>
    <row r="101" spans="1:59" x14ac:dyDescent="0.3">
      <c r="A101" s="11" t="s">
        <v>30</v>
      </c>
      <c r="B101" s="12">
        <v>2021</v>
      </c>
      <c r="C101" s="11" t="s">
        <v>39</v>
      </c>
      <c r="D101" s="11">
        <f t="shared" si="53"/>
        <v>4</v>
      </c>
      <c r="E101" s="12">
        <v>142.69999999999999</v>
      </c>
      <c r="F101" s="14">
        <f t="shared" si="80"/>
        <v>142.66666666666666</v>
      </c>
      <c r="G101" s="12">
        <v>195.5</v>
      </c>
      <c r="H101" s="14">
        <f t="shared" si="81"/>
        <v>189.63333333333333</v>
      </c>
      <c r="I101" s="12">
        <v>163.4</v>
      </c>
      <c r="J101" s="14">
        <f t="shared" si="82"/>
        <v>164.86666666666667</v>
      </c>
      <c r="K101" s="12">
        <v>155</v>
      </c>
      <c r="L101" s="14">
        <f t="shared" si="83"/>
        <v>154.63333333333333</v>
      </c>
      <c r="M101" s="12">
        <v>175.2</v>
      </c>
      <c r="N101" s="14">
        <f t="shared" si="84"/>
        <v>168.79999999999998</v>
      </c>
      <c r="O101" s="12">
        <v>160.6</v>
      </c>
      <c r="P101" s="14">
        <f t="shared" si="85"/>
        <v>152.96666666666667</v>
      </c>
      <c r="Q101" s="12">
        <v>135.1</v>
      </c>
      <c r="R101" s="14">
        <f t="shared" si="86"/>
        <v>141.93333333333331</v>
      </c>
      <c r="S101" s="12">
        <v>161.1</v>
      </c>
      <c r="T101" s="14">
        <f t="shared" si="87"/>
        <v>159.53333333333333</v>
      </c>
      <c r="U101" s="12">
        <v>112.2</v>
      </c>
      <c r="V101" s="14">
        <f t="shared" si="88"/>
        <v>111.89999999999999</v>
      </c>
      <c r="W101" s="12">
        <v>164.4</v>
      </c>
      <c r="X101" s="14">
        <f t="shared" si="89"/>
        <v>164.46666666666667</v>
      </c>
      <c r="Y101" s="12">
        <v>161.9</v>
      </c>
      <c r="Z101" s="14">
        <f t="shared" si="90"/>
        <v>160.83333333333334</v>
      </c>
      <c r="AA101" s="12">
        <v>166.8</v>
      </c>
      <c r="AB101" s="14">
        <f t="shared" si="91"/>
        <v>166.33333333333334</v>
      </c>
      <c r="AC101" s="12">
        <v>155.6</v>
      </c>
      <c r="AD101" s="14">
        <f t="shared" si="92"/>
        <v>154.93333333333331</v>
      </c>
      <c r="AE101" s="12">
        <v>186.8</v>
      </c>
      <c r="AF101" s="14">
        <f t="shared" si="93"/>
        <v>186.4666666666667</v>
      </c>
      <c r="AG101" s="12">
        <v>160.69999999999999</v>
      </c>
      <c r="AH101" s="14">
        <f t="shared" si="94"/>
        <v>159.79999999999998</v>
      </c>
      <c r="AI101" s="12">
        <v>155.1</v>
      </c>
      <c r="AJ101" s="14">
        <f t="shared" si="95"/>
        <v>154.46666666666667</v>
      </c>
      <c r="AK101" s="12">
        <v>159.9</v>
      </c>
      <c r="AL101" s="14">
        <f t="shared" si="96"/>
        <v>159.06666666666669</v>
      </c>
      <c r="AM101" s="11" t="s">
        <v>139</v>
      </c>
      <c r="AN101" s="11" t="e">
        <v>#VALUE!</v>
      </c>
      <c r="AO101" s="14">
        <v>160.36666666666667</v>
      </c>
      <c r="AP101" s="12">
        <v>156</v>
      </c>
      <c r="AQ101" s="14">
        <f t="shared" si="97"/>
        <v>155.46666666666667</v>
      </c>
      <c r="AR101" s="12">
        <v>155.5</v>
      </c>
      <c r="AS101" s="14">
        <f t="shared" si="98"/>
        <v>155.03333333333333</v>
      </c>
      <c r="AT101" s="12">
        <v>165.3</v>
      </c>
      <c r="AU101" s="14">
        <f t="shared" si="99"/>
        <v>164.73333333333332</v>
      </c>
      <c r="AV101" s="12">
        <v>151.69999999999999</v>
      </c>
      <c r="AW101" s="14">
        <f t="shared" si="100"/>
        <v>151.06666666666666</v>
      </c>
      <c r="AX101" s="12">
        <v>158.6</v>
      </c>
      <c r="AY101" s="14">
        <f t="shared" si="101"/>
        <v>157.79999999999998</v>
      </c>
      <c r="AZ101" s="12">
        <v>164.1</v>
      </c>
      <c r="BA101" s="14">
        <f t="shared" si="102"/>
        <v>163.83333333333334</v>
      </c>
      <c r="BB101" s="12">
        <v>154.6</v>
      </c>
      <c r="BC101" s="14">
        <f t="shared" si="103"/>
        <v>154.29999999999998</v>
      </c>
      <c r="BD101" s="12">
        <v>158</v>
      </c>
      <c r="BE101" s="14">
        <f t="shared" si="104"/>
        <v>157.5</v>
      </c>
      <c r="BF101" s="12">
        <v>157.6</v>
      </c>
      <c r="BG101" s="14">
        <f t="shared" si="105"/>
        <v>157</v>
      </c>
    </row>
    <row r="102" spans="1:59" x14ac:dyDescent="0.3">
      <c r="A102" s="11" t="s">
        <v>30</v>
      </c>
      <c r="B102" s="12">
        <v>2021</v>
      </c>
      <c r="C102" s="11" t="s">
        <v>41</v>
      </c>
      <c r="D102" s="11">
        <f t="shared" si="53"/>
        <v>5</v>
      </c>
      <c r="E102" s="12">
        <v>145.1</v>
      </c>
      <c r="F102" s="14">
        <f t="shared" si="80"/>
        <v>143.43333333333331</v>
      </c>
      <c r="G102" s="12">
        <v>198.5</v>
      </c>
      <c r="H102" s="14">
        <f t="shared" si="81"/>
        <v>194.46666666666667</v>
      </c>
      <c r="I102" s="12">
        <v>168.6</v>
      </c>
      <c r="J102" s="14">
        <f t="shared" si="82"/>
        <v>165.06666666666669</v>
      </c>
      <c r="K102" s="12">
        <v>155.80000000000001</v>
      </c>
      <c r="L102" s="14">
        <f t="shared" si="83"/>
        <v>155.1</v>
      </c>
      <c r="M102" s="12">
        <v>184.4</v>
      </c>
      <c r="N102" s="14">
        <f t="shared" si="84"/>
        <v>175.93333333333331</v>
      </c>
      <c r="O102" s="12">
        <v>162.30000000000001</v>
      </c>
      <c r="P102" s="14">
        <f t="shared" si="85"/>
        <v>157.80000000000001</v>
      </c>
      <c r="Q102" s="12">
        <v>138.4</v>
      </c>
      <c r="R102" s="14">
        <f t="shared" si="86"/>
        <v>138.16666666666666</v>
      </c>
      <c r="S102" s="12">
        <v>165.1</v>
      </c>
      <c r="T102" s="14">
        <f t="shared" si="87"/>
        <v>161.79999999999998</v>
      </c>
      <c r="U102" s="12">
        <v>114.3</v>
      </c>
      <c r="V102" s="14">
        <f t="shared" si="88"/>
        <v>112.73333333333333</v>
      </c>
      <c r="W102" s="12">
        <v>169.7</v>
      </c>
      <c r="X102" s="14">
        <f t="shared" si="89"/>
        <v>166.03333333333333</v>
      </c>
      <c r="Y102" s="12">
        <v>164.6</v>
      </c>
      <c r="Z102" s="14">
        <f t="shared" si="90"/>
        <v>162.36666666666667</v>
      </c>
      <c r="AA102" s="12">
        <v>169.8</v>
      </c>
      <c r="AB102" s="14">
        <f t="shared" si="91"/>
        <v>167.66666666666669</v>
      </c>
      <c r="AC102" s="12">
        <v>158.69999999999999</v>
      </c>
      <c r="AD102" s="14">
        <f t="shared" si="92"/>
        <v>156.26666666666668</v>
      </c>
      <c r="AE102" s="12">
        <v>189.6</v>
      </c>
      <c r="AF102" s="14">
        <f t="shared" si="93"/>
        <v>187.5</v>
      </c>
      <c r="AG102" s="12">
        <v>165.3</v>
      </c>
      <c r="AH102" s="14">
        <f t="shared" si="94"/>
        <v>161.86666666666665</v>
      </c>
      <c r="AI102" s="12">
        <v>160.6</v>
      </c>
      <c r="AJ102" s="14">
        <f t="shared" si="95"/>
        <v>156.70000000000002</v>
      </c>
      <c r="AK102" s="12">
        <v>164.5</v>
      </c>
      <c r="AL102" s="14">
        <f t="shared" si="96"/>
        <v>161.1</v>
      </c>
      <c r="AM102" s="11" t="s">
        <v>32</v>
      </c>
      <c r="AN102" s="11" t="e">
        <v>#VALUE!</v>
      </c>
      <c r="AO102" s="14">
        <v>160.96666666666667</v>
      </c>
      <c r="AP102" s="12">
        <v>161.69999999999999</v>
      </c>
      <c r="AQ102" s="14">
        <f t="shared" si="97"/>
        <v>157.9</v>
      </c>
      <c r="AR102" s="12">
        <v>158.80000000000001</v>
      </c>
      <c r="AS102" s="14">
        <f t="shared" si="98"/>
        <v>156.36666666666667</v>
      </c>
      <c r="AT102" s="12">
        <v>169.1</v>
      </c>
      <c r="AU102" s="14">
        <f t="shared" si="99"/>
        <v>166.33333333333334</v>
      </c>
      <c r="AV102" s="12">
        <v>153.19999999999999</v>
      </c>
      <c r="AW102" s="14">
        <f t="shared" si="100"/>
        <v>152.06666666666666</v>
      </c>
      <c r="AX102" s="12">
        <v>160</v>
      </c>
      <c r="AY102" s="14">
        <f t="shared" si="101"/>
        <v>158.79999999999998</v>
      </c>
      <c r="AZ102" s="12">
        <v>167.6</v>
      </c>
      <c r="BA102" s="14">
        <f t="shared" si="102"/>
        <v>165.16666666666666</v>
      </c>
      <c r="BB102" s="12">
        <v>159.30000000000001</v>
      </c>
      <c r="BC102" s="14">
        <f t="shared" si="103"/>
        <v>155.66666666666666</v>
      </c>
      <c r="BD102" s="12">
        <v>161.1</v>
      </c>
      <c r="BE102" s="14">
        <f t="shared" si="104"/>
        <v>158.79999999999998</v>
      </c>
      <c r="BF102" s="12">
        <v>161.1</v>
      </c>
      <c r="BG102" s="14">
        <f t="shared" si="105"/>
        <v>158.46666666666667</v>
      </c>
    </row>
    <row r="103" spans="1:59" x14ac:dyDescent="0.3">
      <c r="A103" s="11" t="s">
        <v>30</v>
      </c>
      <c r="B103" s="12">
        <v>2021</v>
      </c>
      <c r="C103" s="11" t="s">
        <v>42</v>
      </c>
      <c r="D103" s="11">
        <f t="shared" si="53"/>
        <v>6</v>
      </c>
      <c r="E103" s="12">
        <v>145.6</v>
      </c>
      <c r="F103" s="14">
        <f t="shared" si="80"/>
        <v>144.46666666666667</v>
      </c>
      <c r="G103" s="12">
        <v>200.1</v>
      </c>
      <c r="H103" s="14">
        <f t="shared" si="81"/>
        <v>198.03333333333333</v>
      </c>
      <c r="I103" s="12">
        <v>179.3</v>
      </c>
      <c r="J103" s="14">
        <f t="shared" si="82"/>
        <v>170.43333333333334</v>
      </c>
      <c r="K103" s="12">
        <v>156.1</v>
      </c>
      <c r="L103" s="14">
        <f t="shared" si="83"/>
        <v>155.63333333333333</v>
      </c>
      <c r="M103" s="12">
        <v>190.4</v>
      </c>
      <c r="N103" s="14">
        <f t="shared" si="84"/>
        <v>183.33333333333334</v>
      </c>
      <c r="O103" s="12">
        <v>158.6</v>
      </c>
      <c r="P103" s="14">
        <f t="shared" si="85"/>
        <v>160.5</v>
      </c>
      <c r="Q103" s="12">
        <v>144.69999999999999</v>
      </c>
      <c r="R103" s="14">
        <f t="shared" si="86"/>
        <v>139.4</v>
      </c>
      <c r="S103" s="12">
        <v>165.5</v>
      </c>
      <c r="T103" s="14">
        <f t="shared" si="87"/>
        <v>163.9</v>
      </c>
      <c r="U103" s="12">
        <v>114.6</v>
      </c>
      <c r="V103" s="14">
        <f t="shared" si="88"/>
        <v>113.7</v>
      </c>
      <c r="W103" s="12">
        <v>170</v>
      </c>
      <c r="X103" s="14">
        <f t="shared" si="89"/>
        <v>168.03333333333333</v>
      </c>
      <c r="Y103" s="12">
        <v>165.5</v>
      </c>
      <c r="Z103" s="14">
        <f t="shared" si="90"/>
        <v>164</v>
      </c>
      <c r="AA103" s="12">
        <v>171.7</v>
      </c>
      <c r="AB103" s="14">
        <f t="shared" si="91"/>
        <v>169.43333333333334</v>
      </c>
      <c r="AC103" s="12">
        <v>160.5</v>
      </c>
      <c r="AD103" s="14">
        <f t="shared" si="92"/>
        <v>158.26666666666665</v>
      </c>
      <c r="AE103" s="12">
        <v>189.1</v>
      </c>
      <c r="AF103" s="14">
        <f t="shared" si="93"/>
        <v>188.5</v>
      </c>
      <c r="AG103" s="12">
        <v>165.3</v>
      </c>
      <c r="AH103" s="14">
        <f t="shared" si="94"/>
        <v>163.76666666666668</v>
      </c>
      <c r="AI103" s="12">
        <v>159.9</v>
      </c>
      <c r="AJ103" s="14">
        <f t="shared" si="95"/>
        <v>158.53333333333333</v>
      </c>
      <c r="AK103" s="12">
        <v>164.6</v>
      </c>
      <c r="AL103" s="14">
        <f t="shared" si="96"/>
        <v>163</v>
      </c>
      <c r="AM103" s="11" t="s">
        <v>32</v>
      </c>
      <c r="AN103" s="11" t="e">
        <v>#VALUE!</v>
      </c>
      <c r="AO103" s="14">
        <v>161.16666666666666</v>
      </c>
      <c r="AP103" s="12">
        <v>162.1</v>
      </c>
      <c r="AQ103" s="14">
        <f t="shared" si="97"/>
        <v>159.93333333333331</v>
      </c>
      <c r="AR103" s="12">
        <v>159.19999999999999</v>
      </c>
      <c r="AS103" s="14">
        <f t="shared" si="98"/>
        <v>157.83333333333334</v>
      </c>
      <c r="AT103" s="12">
        <v>169.7</v>
      </c>
      <c r="AU103" s="14">
        <f t="shared" si="99"/>
        <v>168.03333333333333</v>
      </c>
      <c r="AV103" s="12">
        <v>154.19999999999999</v>
      </c>
      <c r="AW103" s="14">
        <f t="shared" si="100"/>
        <v>153.03333333333333</v>
      </c>
      <c r="AX103" s="12">
        <v>160.4</v>
      </c>
      <c r="AY103" s="14">
        <f t="shared" si="101"/>
        <v>159.66666666666666</v>
      </c>
      <c r="AZ103" s="12">
        <v>166.8</v>
      </c>
      <c r="BA103" s="14">
        <f t="shared" si="102"/>
        <v>166.16666666666666</v>
      </c>
      <c r="BB103" s="12">
        <v>159.4</v>
      </c>
      <c r="BC103" s="14">
        <f t="shared" si="103"/>
        <v>157.76666666666665</v>
      </c>
      <c r="BD103" s="12">
        <v>161.5</v>
      </c>
      <c r="BE103" s="14">
        <f t="shared" si="104"/>
        <v>160.20000000000002</v>
      </c>
      <c r="BF103" s="12">
        <v>162.1</v>
      </c>
      <c r="BG103" s="14">
        <f t="shared" si="105"/>
        <v>160.26666666666665</v>
      </c>
    </row>
    <row r="104" spans="1:59" x14ac:dyDescent="0.3">
      <c r="A104" s="11" t="s">
        <v>30</v>
      </c>
      <c r="B104" s="12">
        <v>2021</v>
      </c>
      <c r="C104" s="11" t="s">
        <v>44</v>
      </c>
      <c r="D104" s="11">
        <f t="shared" si="53"/>
        <v>7</v>
      </c>
      <c r="E104" s="12">
        <v>145.1</v>
      </c>
      <c r="F104" s="14">
        <f t="shared" si="80"/>
        <v>145.26666666666665</v>
      </c>
      <c r="G104" s="12">
        <v>204.5</v>
      </c>
      <c r="H104" s="14">
        <f t="shared" si="81"/>
        <v>201.03333333333333</v>
      </c>
      <c r="I104" s="12">
        <v>180.4</v>
      </c>
      <c r="J104" s="14">
        <f t="shared" si="82"/>
        <v>176.1</v>
      </c>
      <c r="K104" s="12">
        <v>157.1</v>
      </c>
      <c r="L104" s="14">
        <f t="shared" si="83"/>
        <v>156.33333333333334</v>
      </c>
      <c r="M104" s="12">
        <v>188.7</v>
      </c>
      <c r="N104" s="14">
        <f t="shared" si="84"/>
        <v>187.83333333333334</v>
      </c>
      <c r="O104" s="12">
        <v>157.69999999999999</v>
      </c>
      <c r="P104" s="14">
        <f t="shared" si="85"/>
        <v>159.53333333333333</v>
      </c>
      <c r="Q104" s="12">
        <v>152.80000000000001</v>
      </c>
      <c r="R104" s="14">
        <f t="shared" si="86"/>
        <v>145.30000000000001</v>
      </c>
      <c r="S104" s="12">
        <v>163.6</v>
      </c>
      <c r="T104" s="14">
        <f t="shared" si="87"/>
        <v>164.73333333333335</v>
      </c>
      <c r="U104" s="12">
        <v>113.9</v>
      </c>
      <c r="V104" s="14">
        <f t="shared" si="88"/>
        <v>114.26666666666665</v>
      </c>
      <c r="W104" s="12">
        <v>169.7</v>
      </c>
      <c r="X104" s="14">
        <f t="shared" si="89"/>
        <v>169.79999999999998</v>
      </c>
      <c r="Y104" s="12">
        <v>166.2</v>
      </c>
      <c r="Z104" s="14">
        <f t="shared" si="90"/>
        <v>165.43333333333334</v>
      </c>
      <c r="AA104" s="12">
        <v>171</v>
      </c>
      <c r="AB104" s="14">
        <f t="shared" si="91"/>
        <v>170.83333333333334</v>
      </c>
      <c r="AC104" s="12">
        <v>161.69999999999999</v>
      </c>
      <c r="AD104" s="14">
        <f t="shared" si="92"/>
        <v>160.29999999999998</v>
      </c>
      <c r="AE104" s="12">
        <v>189.7</v>
      </c>
      <c r="AF104" s="14">
        <f t="shared" si="93"/>
        <v>189.46666666666667</v>
      </c>
      <c r="AG104" s="12">
        <v>166</v>
      </c>
      <c r="AH104" s="14">
        <f t="shared" si="94"/>
        <v>165.53333333333333</v>
      </c>
      <c r="AI104" s="12">
        <v>161.1</v>
      </c>
      <c r="AJ104" s="14">
        <f t="shared" si="95"/>
        <v>160.53333333333333</v>
      </c>
      <c r="AK104" s="12">
        <v>165.3</v>
      </c>
      <c r="AL104" s="14">
        <f t="shared" si="96"/>
        <v>164.8</v>
      </c>
      <c r="AM104" s="11" t="s">
        <v>32</v>
      </c>
      <c r="AN104" s="11" t="e">
        <v>#VALUE!</v>
      </c>
      <c r="AO104" s="14">
        <v>161.20000000000002</v>
      </c>
      <c r="AP104" s="12">
        <v>162.5</v>
      </c>
      <c r="AQ104" s="14">
        <f t="shared" si="97"/>
        <v>162.1</v>
      </c>
      <c r="AR104" s="12">
        <v>160.30000000000001</v>
      </c>
      <c r="AS104" s="14">
        <f t="shared" si="98"/>
        <v>159.43333333333334</v>
      </c>
      <c r="AT104" s="12">
        <v>170.4</v>
      </c>
      <c r="AU104" s="14">
        <f t="shared" si="99"/>
        <v>169.73333333333332</v>
      </c>
      <c r="AV104" s="12">
        <v>157.1</v>
      </c>
      <c r="AW104" s="14">
        <f t="shared" si="100"/>
        <v>154.83333333333334</v>
      </c>
      <c r="AX104" s="12">
        <v>160.69999999999999</v>
      </c>
      <c r="AY104" s="14">
        <f t="shared" si="101"/>
        <v>160.36666666666665</v>
      </c>
      <c r="AZ104" s="12">
        <v>167.2</v>
      </c>
      <c r="BA104" s="14">
        <f t="shared" si="102"/>
        <v>167.2</v>
      </c>
      <c r="BB104" s="12">
        <v>160.4</v>
      </c>
      <c r="BC104" s="14">
        <f t="shared" si="103"/>
        <v>159.70000000000002</v>
      </c>
      <c r="BD104" s="12">
        <v>162.80000000000001</v>
      </c>
      <c r="BE104" s="14">
        <f t="shared" si="104"/>
        <v>161.80000000000001</v>
      </c>
      <c r="BF104" s="12">
        <v>163.19999999999999</v>
      </c>
      <c r="BG104" s="14">
        <f t="shared" si="105"/>
        <v>162.13333333333333</v>
      </c>
    </row>
    <row r="105" spans="1:59" x14ac:dyDescent="0.3">
      <c r="A105" s="11" t="s">
        <v>30</v>
      </c>
      <c r="B105" s="12">
        <v>2021</v>
      </c>
      <c r="C105" s="11" t="s">
        <v>46</v>
      </c>
      <c r="D105" s="11">
        <f t="shared" si="53"/>
        <v>8</v>
      </c>
      <c r="E105" s="12">
        <v>144.9</v>
      </c>
      <c r="F105" s="14">
        <f t="shared" si="80"/>
        <v>145.20000000000002</v>
      </c>
      <c r="G105" s="12">
        <v>202.3</v>
      </c>
      <c r="H105" s="14">
        <f t="shared" si="81"/>
        <v>202.30000000000004</v>
      </c>
      <c r="I105" s="12">
        <v>176.5</v>
      </c>
      <c r="J105" s="14">
        <f t="shared" si="82"/>
        <v>178.73333333333335</v>
      </c>
      <c r="K105" s="12">
        <v>157.5</v>
      </c>
      <c r="L105" s="14">
        <f t="shared" si="83"/>
        <v>156.9</v>
      </c>
      <c r="M105" s="12">
        <v>190.9</v>
      </c>
      <c r="N105" s="14">
        <f t="shared" si="84"/>
        <v>190</v>
      </c>
      <c r="O105" s="12">
        <v>155.69999999999999</v>
      </c>
      <c r="P105" s="14">
        <f t="shared" si="85"/>
        <v>157.33333333333331</v>
      </c>
      <c r="Q105" s="12">
        <v>153.9</v>
      </c>
      <c r="R105" s="14">
        <f t="shared" si="86"/>
        <v>150.46666666666667</v>
      </c>
      <c r="S105" s="12">
        <v>162.80000000000001</v>
      </c>
      <c r="T105" s="14">
        <f t="shared" si="87"/>
        <v>163.96666666666667</v>
      </c>
      <c r="U105" s="12">
        <v>115.2</v>
      </c>
      <c r="V105" s="14">
        <f t="shared" si="88"/>
        <v>114.56666666666666</v>
      </c>
      <c r="W105" s="12">
        <v>169.8</v>
      </c>
      <c r="X105" s="14">
        <f t="shared" si="89"/>
        <v>169.83333333333334</v>
      </c>
      <c r="Y105" s="12">
        <v>167.6</v>
      </c>
      <c r="Z105" s="14">
        <f t="shared" si="90"/>
        <v>166.43333333333331</v>
      </c>
      <c r="AA105" s="12">
        <v>171.9</v>
      </c>
      <c r="AB105" s="14">
        <f t="shared" si="91"/>
        <v>171.53333333333333</v>
      </c>
      <c r="AC105" s="12">
        <v>161.80000000000001</v>
      </c>
      <c r="AD105" s="14">
        <f t="shared" si="92"/>
        <v>161.33333333333334</v>
      </c>
      <c r="AE105" s="12">
        <v>190.2</v>
      </c>
      <c r="AF105" s="14">
        <f t="shared" si="93"/>
        <v>189.66666666666666</v>
      </c>
      <c r="AG105" s="12">
        <v>167</v>
      </c>
      <c r="AH105" s="14">
        <f t="shared" si="94"/>
        <v>166.1</v>
      </c>
      <c r="AI105" s="12">
        <v>162.6</v>
      </c>
      <c r="AJ105" s="14">
        <f t="shared" si="95"/>
        <v>161.20000000000002</v>
      </c>
      <c r="AK105" s="12">
        <v>166.3</v>
      </c>
      <c r="AL105" s="14">
        <f t="shared" si="96"/>
        <v>165.4</v>
      </c>
      <c r="AM105" s="11" t="s">
        <v>32</v>
      </c>
      <c r="AN105" s="11" t="e">
        <v>#VALUE!</v>
      </c>
      <c r="AO105" s="14">
        <v>161.36666666666667</v>
      </c>
      <c r="AP105" s="12">
        <v>163.1</v>
      </c>
      <c r="AQ105" s="14">
        <f t="shared" si="97"/>
        <v>162.56666666666669</v>
      </c>
      <c r="AR105" s="12">
        <v>160.9</v>
      </c>
      <c r="AS105" s="14">
        <f t="shared" si="98"/>
        <v>160.13333333333333</v>
      </c>
      <c r="AT105" s="12">
        <v>171.1</v>
      </c>
      <c r="AU105" s="14">
        <f t="shared" si="99"/>
        <v>170.4</v>
      </c>
      <c r="AV105" s="12">
        <v>157.69999999999999</v>
      </c>
      <c r="AW105" s="14">
        <f t="shared" si="100"/>
        <v>156.33333333333331</v>
      </c>
      <c r="AX105" s="12">
        <v>161.1</v>
      </c>
      <c r="AY105" s="14">
        <f t="shared" si="101"/>
        <v>160.73333333333335</v>
      </c>
      <c r="AZ105" s="12">
        <v>167.5</v>
      </c>
      <c r="BA105" s="14">
        <f t="shared" si="102"/>
        <v>167.16666666666666</v>
      </c>
      <c r="BB105" s="12">
        <v>160.30000000000001</v>
      </c>
      <c r="BC105" s="14">
        <f t="shared" si="103"/>
        <v>160.03333333333333</v>
      </c>
      <c r="BD105" s="12">
        <v>163.30000000000001</v>
      </c>
      <c r="BE105" s="14">
        <f t="shared" si="104"/>
        <v>162.53333333333333</v>
      </c>
      <c r="BF105" s="12">
        <v>163.6</v>
      </c>
      <c r="BG105" s="14">
        <f t="shared" si="105"/>
        <v>162.96666666666667</v>
      </c>
    </row>
    <row r="106" spans="1:59" x14ac:dyDescent="0.3">
      <c r="A106" s="11" t="s">
        <v>30</v>
      </c>
      <c r="B106" s="12">
        <v>2021</v>
      </c>
      <c r="C106" s="11" t="s">
        <v>48</v>
      </c>
      <c r="D106" s="11">
        <f t="shared" si="53"/>
        <v>9</v>
      </c>
      <c r="E106" s="12">
        <v>145.4</v>
      </c>
      <c r="F106" s="14">
        <f t="shared" si="80"/>
        <v>145.13333333333333</v>
      </c>
      <c r="G106" s="12">
        <v>202.1</v>
      </c>
      <c r="H106" s="14">
        <f t="shared" si="81"/>
        <v>202.96666666666667</v>
      </c>
      <c r="I106" s="12">
        <v>172</v>
      </c>
      <c r="J106" s="14">
        <f t="shared" si="82"/>
        <v>176.29999999999998</v>
      </c>
      <c r="K106" s="12">
        <v>158</v>
      </c>
      <c r="L106" s="14">
        <f t="shared" si="83"/>
        <v>157.53333333333333</v>
      </c>
      <c r="M106" s="12">
        <v>195.5</v>
      </c>
      <c r="N106" s="14">
        <f t="shared" si="84"/>
        <v>191.70000000000002</v>
      </c>
      <c r="O106" s="12">
        <v>152.69999999999999</v>
      </c>
      <c r="P106" s="14">
        <f t="shared" si="85"/>
        <v>155.36666666666665</v>
      </c>
      <c r="Q106" s="12">
        <v>151.4</v>
      </c>
      <c r="R106" s="14">
        <f t="shared" si="86"/>
        <v>152.70000000000002</v>
      </c>
      <c r="S106" s="12">
        <v>163.9</v>
      </c>
      <c r="T106" s="14">
        <f t="shared" si="87"/>
        <v>163.43333333333331</v>
      </c>
      <c r="U106" s="12">
        <v>119.3</v>
      </c>
      <c r="V106" s="14">
        <f t="shared" si="88"/>
        <v>116.13333333333334</v>
      </c>
      <c r="W106" s="12">
        <v>170.1</v>
      </c>
      <c r="X106" s="14">
        <f t="shared" si="89"/>
        <v>169.86666666666667</v>
      </c>
      <c r="Y106" s="12">
        <v>168.3</v>
      </c>
      <c r="Z106" s="14">
        <f t="shared" si="90"/>
        <v>167.36666666666665</v>
      </c>
      <c r="AA106" s="12">
        <v>172.8</v>
      </c>
      <c r="AB106" s="14">
        <f t="shared" si="91"/>
        <v>171.9</v>
      </c>
      <c r="AC106" s="12">
        <v>162.1</v>
      </c>
      <c r="AD106" s="14">
        <f t="shared" si="92"/>
        <v>161.86666666666667</v>
      </c>
      <c r="AE106" s="12">
        <v>190.5</v>
      </c>
      <c r="AF106" s="14">
        <f t="shared" si="93"/>
        <v>190.13333333333333</v>
      </c>
      <c r="AG106" s="12">
        <v>167.7</v>
      </c>
      <c r="AH106" s="14">
        <f t="shared" si="94"/>
        <v>166.9</v>
      </c>
      <c r="AI106" s="12">
        <v>163.6</v>
      </c>
      <c r="AJ106" s="14">
        <f t="shared" si="95"/>
        <v>162.43333333333331</v>
      </c>
      <c r="AK106" s="12">
        <v>167.1</v>
      </c>
      <c r="AL106" s="14">
        <f t="shared" si="96"/>
        <v>166.23333333333335</v>
      </c>
      <c r="AM106" s="11" t="s">
        <v>32</v>
      </c>
      <c r="AN106" s="11" t="e">
        <v>#VALUE!</v>
      </c>
      <c r="AO106" s="14">
        <v>161.9</v>
      </c>
      <c r="AP106" s="12">
        <v>163.69999999999999</v>
      </c>
      <c r="AQ106" s="14">
        <f t="shared" si="97"/>
        <v>163.1</v>
      </c>
      <c r="AR106" s="12">
        <v>161.30000000000001</v>
      </c>
      <c r="AS106" s="14">
        <f t="shared" si="98"/>
        <v>160.83333333333334</v>
      </c>
      <c r="AT106" s="12">
        <v>171.9</v>
      </c>
      <c r="AU106" s="14">
        <f t="shared" si="99"/>
        <v>171.13333333333333</v>
      </c>
      <c r="AV106" s="12">
        <v>157.80000000000001</v>
      </c>
      <c r="AW106" s="14">
        <f t="shared" si="100"/>
        <v>157.53333333333333</v>
      </c>
      <c r="AX106" s="12">
        <v>162.69999999999999</v>
      </c>
      <c r="AY106" s="14">
        <f t="shared" si="101"/>
        <v>161.49999999999997</v>
      </c>
      <c r="AZ106" s="12">
        <v>168.5</v>
      </c>
      <c r="BA106" s="14">
        <f t="shared" si="102"/>
        <v>167.73333333333332</v>
      </c>
      <c r="BB106" s="12">
        <v>160.19999999999999</v>
      </c>
      <c r="BC106" s="14">
        <f t="shared" si="103"/>
        <v>160.30000000000001</v>
      </c>
      <c r="BD106" s="12">
        <v>163.80000000000001</v>
      </c>
      <c r="BE106" s="14">
        <f t="shared" si="104"/>
        <v>163.30000000000001</v>
      </c>
      <c r="BF106" s="12">
        <v>164</v>
      </c>
      <c r="BG106" s="14">
        <f t="shared" si="105"/>
        <v>163.6</v>
      </c>
    </row>
    <row r="107" spans="1:59" x14ac:dyDescent="0.3">
      <c r="A107" s="11" t="s">
        <v>30</v>
      </c>
      <c r="B107" s="12">
        <v>2021</v>
      </c>
      <c r="C107" s="11" t="s">
        <v>50</v>
      </c>
      <c r="D107" s="11">
        <f t="shared" si="53"/>
        <v>10</v>
      </c>
      <c r="E107" s="12">
        <v>146.1</v>
      </c>
      <c r="F107" s="14">
        <f t="shared" si="80"/>
        <v>145.46666666666667</v>
      </c>
      <c r="G107" s="12">
        <v>202.5</v>
      </c>
      <c r="H107" s="14">
        <f t="shared" si="81"/>
        <v>202.29999999999998</v>
      </c>
      <c r="I107" s="12">
        <v>170.1</v>
      </c>
      <c r="J107" s="14">
        <f t="shared" si="82"/>
        <v>172.86666666666667</v>
      </c>
      <c r="K107" s="12">
        <v>158.4</v>
      </c>
      <c r="L107" s="14">
        <f t="shared" si="83"/>
        <v>157.96666666666667</v>
      </c>
      <c r="M107" s="12">
        <v>198.8</v>
      </c>
      <c r="N107" s="14">
        <f t="shared" si="84"/>
        <v>195.06666666666669</v>
      </c>
      <c r="O107" s="12">
        <v>152.6</v>
      </c>
      <c r="P107" s="14">
        <f t="shared" si="85"/>
        <v>153.66666666666666</v>
      </c>
      <c r="Q107" s="12">
        <v>170.4</v>
      </c>
      <c r="R107" s="14">
        <f t="shared" si="86"/>
        <v>158.56666666666669</v>
      </c>
      <c r="S107" s="12">
        <v>165.2</v>
      </c>
      <c r="T107" s="14">
        <f t="shared" si="87"/>
        <v>163.96666666666667</v>
      </c>
      <c r="U107" s="12">
        <v>121.6</v>
      </c>
      <c r="V107" s="14">
        <f t="shared" si="88"/>
        <v>118.7</v>
      </c>
      <c r="W107" s="12">
        <v>170.6</v>
      </c>
      <c r="X107" s="14">
        <f t="shared" si="89"/>
        <v>170.16666666666666</v>
      </c>
      <c r="Y107" s="12">
        <v>168.8</v>
      </c>
      <c r="Z107" s="14">
        <f t="shared" si="90"/>
        <v>168.23333333333332</v>
      </c>
      <c r="AA107" s="12">
        <v>173.6</v>
      </c>
      <c r="AB107" s="14">
        <f t="shared" si="91"/>
        <v>172.76666666666668</v>
      </c>
      <c r="AC107" s="12">
        <v>165.5</v>
      </c>
      <c r="AD107" s="14">
        <f t="shared" si="92"/>
        <v>163.13333333333333</v>
      </c>
      <c r="AE107" s="12">
        <v>191.2</v>
      </c>
      <c r="AF107" s="14">
        <f t="shared" si="93"/>
        <v>190.63333333333333</v>
      </c>
      <c r="AG107" s="12">
        <v>168.9</v>
      </c>
      <c r="AH107" s="14">
        <f t="shared" si="94"/>
        <v>167.86666666666667</v>
      </c>
      <c r="AI107" s="12">
        <v>164.8</v>
      </c>
      <c r="AJ107" s="14">
        <f t="shared" si="95"/>
        <v>163.66666666666666</v>
      </c>
      <c r="AK107" s="12">
        <v>168.3</v>
      </c>
      <c r="AL107" s="14">
        <f t="shared" si="96"/>
        <v>167.23333333333332</v>
      </c>
      <c r="AM107" s="11" t="s">
        <v>32</v>
      </c>
      <c r="AN107" s="11" t="e">
        <v>#VALUE!</v>
      </c>
      <c r="AO107" s="14">
        <v>162.6</v>
      </c>
      <c r="AP107" s="12">
        <v>165.5</v>
      </c>
      <c r="AQ107" s="14">
        <f t="shared" si="97"/>
        <v>164.1</v>
      </c>
      <c r="AR107" s="12">
        <v>162</v>
      </c>
      <c r="AS107" s="14">
        <f t="shared" si="98"/>
        <v>161.4</v>
      </c>
      <c r="AT107" s="12">
        <v>172.5</v>
      </c>
      <c r="AU107" s="14">
        <f t="shared" si="99"/>
        <v>171.83333333333334</v>
      </c>
      <c r="AV107" s="12">
        <v>159.5</v>
      </c>
      <c r="AW107" s="14">
        <f t="shared" si="100"/>
        <v>158.33333333333334</v>
      </c>
      <c r="AX107" s="12">
        <v>163.19999999999999</v>
      </c>
      <c r="AY107" s="14">
        <f t="shared" si="101"/>
        <v>162.33333333333331</v>
      </c>
      <c r="AZ107" s="12">
        <v>169</v>
      </c>
      <c r="BA107" s="14">
        <f t="shared" si="102"/>
        <v>168.33333333333334</v>
      </c>
      <c r="BB107" s="12">
        <v>161.1</v>
      </c>
      <c r="BC107" s="14">
        <f t="shared" si="103"/>
        <v>160.53333333333333</v>
      </c>
      <c r="BD107" s="12">
        <v>164.7</v>
      </c>
      <c r="BE107" s="14">
        <f t="shared" si="104"/>
        <v>163.93333333333334</v>
      </c>
      <c r="BF107" s="12">
        <v>166.3</v>
      </c>
      <c r="BG107" s="14">
        <f t="shared" si="105"/>
        <v>164.63333333333335</v>
      </c>
    </row>
    <row r="108" spans="1:59" x14ac:dyDescent="0.3">
      <c r="A108" s="11" t="s">
        <v>30</v>
      </c>
      <c r="B108" s="12">
        <v>2021</v>
      </c>
      <c r="C108" s="11" t="s">
        <v>53</v>
      </c>
      <c r="D108" s="11">
        <f t="shared" si="53"/>
        <v>11</v>
      </c>
      <c r="E108" s="12">
        <v>146.9</v>
      </c>
      <c r="F108" s="14">
        <f t="shared" si="80"/>
        <v>146.13333333333333</v>
      </c>
      <c r="G108" s="12">
        <v>199.8</v>
      </c>
      <c r="H108" s="14">
        <f t="shared" si="81"/>
        <v>201.4666666666667</v>
      </c>
      <c r="I108" s="12">
        <v>171.5</v>
      </c>
      <c r="J108" s="14">
        <f t="shared" si="82"/>
        <v>171.20000000000002</v>
      </c>
      <c r="K108" s="12">
        <v>159.1</v>
      </c>
      <c r="L108" s="14">
        <f t="shared" si="83"/>
        <v>158.5</v>
      </c>
      <c r="M108" s="12">
        <v>198.4</v>
      </c>
      <c r="N108" s="14">
        <f t="shared" si="84"/>
        <v>197.56666666666669</v>
      </c>
      <c r="O108" s="12">
        <v>153.19999999999999</v>
      </c>
      <c r="P108" s="14">
        <f t="shared" si="85"/>
        <v>152.83333333333331</v>
      </c>
      <c r="Q108" s="12">
        <v>183.9</v>
      </c>
      <c r="R108" s="14">
        <f t="shared" si="86"/>
        <v>168.56666666666669</v>
      </c>
      <c r="S108" s="12">
        <v>165.4</v>
      </c>
      <c r="T108" s="14">
        <f t="shared" si="87"/>
        <v>164.83333333333334</v>
      </c>
      <c r="U108" s="12">
        <v>122.1</v>
      </c>
      <c r="V108" s="14">
        <f t="shared" si="88"/>
        <v>121</v>
      </c>
      <c r="W108" s="12">
        <v>170.8</v>
      </c>
      <c r="X108" s="14">
        <f t="shared" si="89"/>
        <v>170.5</v>
      </c>
      <c r="Y108" s="12">
        <v>169.1</v>
      </c>
      <c r="Z108" s="14">
        <f t="shared" si="90"/>
        <v>168.73333333333335</v>
      </c>
      <c r="AA108" s="12">
        <v>174.3</v>
      </c>
      <c r="AB108" s="14">
        <f t="shared" si="91"/>
        <v>173.56666666666669</v>
      </c>
      <c r="AC108" s="12">
        <v>167.5</v>
      </c>
      <c r="AD108" s="14">
        <f t="shared" si="92"/>
        <v>165.03333333333333</v>
      </c>
      <c r="AE108" s="12">
        <v>191.4</v>
      </c>
      <c r="AF108" s="14">
        <f t="shared" si="93"/>
        <v>191.03333333333333</v>
      </c>
      <c r="AG108" s="12">
        <v>170.4</v>
      </c>
      <c r="AH108" s="14">
        <f t="shared" si="94"/>
        <v>169</v>
      </c>
      <c r="AI108" s="12">
        <v>166</v>
      </c>
      <c r="AJ108" s="14">
        <f t="shared" si="95"/>
        <v>164.79999999999998</v>
      </c>
      <c r="AK108" s="12">
        <v>169.8</v>
      </c>
      <c r="AL108" s="14">
        <f t="shared" si="96"/>
        <v>168.4</v>
      </c>
      <c r="AM108" s="11" t="s">
        <v>32</v>
      </c>
      <c r="AN108" s="11" t="e">
        <v>#VALUE!</v>
      </c>
      <c r="AO108" s="14">
        <v>163.29999999999998</v>
      </c>
      <c r="AP108" s="12">
        <v>165.3</v>
      </c>
      <c r="AQ108" s="14">
        <f t="shared" si="97"/>
        <v>164.83333333333334</v>
      </c>
      <c r="AR108" s="12">
        <v>162.9</v>
      </c>
      <c r="AS108" s="14">
        <f t="shared" si="98"/>
        <v>162.06666666666669</v>
      </c>
      <c r="AT108" s="12">
        <v>173.4</v>
      </c>
      <c r="AU108" s="14">
        <f t="shared" si="99"/>
        <v>172.6</v>
      </c>
      <c r="AV108" s="12">
        <v>158.9</v>
      </c>
      <c r="AW108" s="14">
        <f t="shared" si="100"/>
        <v>158.73333333333335</v>
      </c>
      <c r="AX108" s="12">
        <v>163.80000000000001</v>
      </c>
      <c r="AY108" s="14">
        <f t="shared" si="101"/>
        <v>163.23333333333332</v>
      </c>
      <c r="AZ108" s="12">
        <v>169.3</v>
      </c>
      <c r="BA108" s="14">
        <f t="shared" si="102"/>
        <v>168.93333333333334</v>
      </c>
      <c r="BB108" s="12">
        <v>162.4</v>
      </c>
      <c r="BC108" s="14">
        <f t="shared" si="103"/>
        <v>161.23333333333332</v>
      </c>
      <c r="BD108" s="12">
        <v>165.2</v>
      </c>
      <c r="BE108" s="14">
        <f t="shared" si="104"/>
        <v>164.56666666666666</v>
      </c>
      <c r="BF108" s="12">
        <v>167.6</v>
      </c>
      <c r="BG108" s="14">
        <f t="shared" si="105"/>
        <v>165.96666666666667</v>
      </c>
    </row>
    <row r="109" spans="1:59" x14ac:dyDescent="0.3">
      <c r="A109" s="11" t="s">
        <v>30</v>
      </c>
      <c r="B109" s="12">
        <v>2021</v>
      </c>
      <c r="C109" s="11" t="s">
        <v>55</v>
      </c>
      <c r="D109" s="11">
        <f t="shared" si="53"/>
        <v>12</v>
      </c>
      <c r="E109" s="12">
        <v>147.4</v>
      </c>
      <c r="F109" s="14">
        <f t="shared" si="80"/>
        <v>146.79999999999998</v>
      </c>
      <c r="G109" s="12">
        <v>197</v>
      </c>
      <c r="H109" s="14">
        <f t="shared" si="81"/>
        <v>199.76666666666665</v>
      </c>
      <c r="I109" s="12">
        <v>176.5</v>
      </c>
      <c r="J109" s="14">
        <f t="shared" si="82"/>
        <v>172.70000000000002</v>
      </c>
      <c r="K109" s="12">
        <v>159.80000000000001</v>
      </c>
      <c r="L109" s="14">
        <f t="shared" si="83"/>
        <v>159.1</v>
      </c>
      <c r="M109" s="12">
        <v>195.8</v>
      </c>
      <c r="N109" s="14">
        <f t="shared" si="84"/>
        <v>197.66666666666666</v>
      </c>
      <c r="O109" s="12">
        <v>152</v>
      </c>
      <c r="P109" s="14">
        <f t="shared" si="85"/>
        <v>152.6</v>
      </c>
      <c r="Q109" s="12">
        <v>172.3</v>
      </c>
      <c r="R109" s="14">
        <f t="shared" si="86"/>
        <v>175.53333333333333</v>
      </c>
      <c r="S109" s="12">
        <v>164.5</v>
      </c>
      <c r="T109" s="14">
        <f t="shared" si="87"/>
        <v>165.03333333333333</v>
      </c>
      <c r="U109" s="12">
        <v>120.6</v>
      </c>
      <c r="V109" s="14">
        <f t="shared" si="88"/>
        <v>121.43333333333332</v>
      </c>
      <c r="W109" s="12">
        <v>171.7</v>
      </c>
      <c r="X109" s="14">
        <f t="shared" si="89"/>
        <v>171.0333333333333</v>
      </c>
      <c r="Y109" s="12">
        <v>169.7</v>
      </c>
      <c r="Z109" s="14">
        <f t="shared" si="90"/>
        <v>169.2</v>
      </c>
      <c r="AA109" s="12">
        <v>175.1</v>
      </c>
      <c r="AB109" s="14">
        <f t="shared" si="91"/>
        <v>174.33333333333334</v>
      </c>
      <c r="AC109" s="12">
        <v>165.8</v>
      </c>
      <c r="AD109" s="14">
        <f t="shared" si="92"/>
        <v>166.26666666666668</v>
      </c>
      <c r="AE109" s="12">
        <v>190.8</v>
      </c>
      <c r="AF109" s="14">
        <f t="shared" si="93"/>
        <v>191.13333333333335</v>
      </c>
      <c r="AG109" s="12">
        <v>171.8</v>
      </c>
      <c r="AH109" s="14">
        <f t="shared" si="94"/>
        <v>170.36666666666667</v>
      </c>
      <c r="AI109" s="12">
        <v>167.3</v>
      </c>
      <c r="AJ109" s="14">
        <f t="shared" si="95"/>
        <v>166.03333333333333</v>
      </c>
      <c r="AK109" s="12">
        <v>171.2</v>
      </c>
      <c r="AL109" s="14">
        <f t="shared" si="96"/>
        <v>169.76666666666668</v>
      </c>
      <c r="AM109" s="11" t="s">
        <v>32</v>
      </c>
      <c r="AN109" s="11" t="e">
        <v>#VALUE!</v>
      </c>
      <c r="AO109" s="14">
        <v>163.73333333333332</v>
      </c>
      <c r="AP109" s="12">
        <v>165.6</v>
      </c>
      <c r="AQ109" s="14">
        <f t="shared" si="97"/>
        <v>165.46666666666667</v>
      </c>
      <c r="AR109" s="12">
        <v>163.9</v>
      </c>
      <c r="AS109" s="14">
        <f t="shared" si="98"/>
        <v>162.93333333333331</v>
      </c>
      <c r="AT109" s="12">
        <v>174</v>
      </c>
      <c r="AU109" s="14">
        <f t="shared" si="99"/>
        <v>173.29999999999998</v>
      </c>
      <c r="AV109" s="12">
        <v>160.1</v>
      </c>
      <c r="AW109" s="14">
        <f t="shared" si="100"/>
        <v>159.5</v>
      </c>
      <c r="AX109" s="12">
        <v>164.5</v>
      </c>
      <c r="AY109" s="14">
        <f t="shared" si="101"/>
        <v>163.83333333333334</v>
      </c>
      <c r="AZ109" s="12">
        <v>169.7</v>
      </c>
      <c r="BA109" s="14">
        <f t="shared" si="102"/>
        <v>169.33333333333334</v>
      </c>
      <c r="BB109" s="12">
        <v>162.80000000000001</v>
      </c>
      <c r="BC109" s="14">
        <f t="shared" si="103"/>
        <v>162.1</v>
      </c>
      <c r="BD109" s="12">
        <v>166</v>
      </c>
      <c r="BE109" s="14">
        <f t="shared" si="104"/>
        <v>165.29999999999998</v>
      </c>
      <c r="BF109" s="12">
        <v>167</v>
      </c>
      <c r="BG109" s="14">
        <f t="shared" si="105"/>
        <v>166.96666666666667</v>
      </c>
    </row>
    <row r="110" spans="1:59" x14ac:dyDescent="0.3">
      <c r="A110" s="11" t="s">
        <v>30</v>
      </c>
      <c r="B110" s="12">
        <v>2022</v>
      </c>
      <c r="C110" s="11" t="s">
        <v>31</v>
      </c>
      <c r="D110" s="11">
        <f t="shared" si="53"/>
        <v>1</v>
      </c>
      <c r="E110" s="12">
        <v>148.30000000000001</v>
      </c>
      <c r="F110" s="14">
        <f t="shared" si="80"/>
        <v>147.53333333333333</v>
      </c>
      <c r="G110" s="12">
        <v>196.9</v>
      </c>
      <c r="H110" s="14">
        <f t="shared" si="81"/>
        <v>197.9</v>
      </c>
      <c r="I110" s="12">
        <v>178</v>
      </c>
      <c r="J110" s="14">
        <f t="shared" si="82"/>
        <v>175.33333333333334</v>
      </c>
      <c r="K110" s="12">
        <v>160.5</v>
      </c>
      <c r="L110" s="14">
        <f t="shared" si="83"/>
        <v>159.79999999999998</v>
      </c>
      <c r="M110" s="12">
        <v>192.6</v>
      </c>
      <c r="N110" s="14">
        <f t="shared" si="84"/>
        <v>195.60000000000002</v>
      </c>
      <c r="O110" s="12">
        <v>151.19999999999999</v>
      </c>
      <c r="P110" s="14">
        <f t="shared" si="85"/>
        <v>152.13333333333333</v>
      </c>
      <c r="Q110" s="12">
        <v>159.19999999999999</v>
      </c>
      <c r="R110" s="14">
        <f t="shared" si="86"/>
        <v>171.80000000000004</v>
      </c>
      <c r="S110" s="12">
        <v>164</v>
      </c>
      <c r="T110" s="14">
        <f t="shared" si="87"/>
        <v>164.63333333333333</v>
      </c>
      <c r="U110" s="12">
        <v>119.3</v>
      </c>
      <c r="V110" s="14">
        <f t="shared" si="88"/>
        <v>120.66666666666667</v>
      </c>
      <c r="W110" s="12">
        <v>173.3</v>
      </c>
      <c r="X110" s="14">
        <f t="shared" si="89"/>
        <v>171.93333333333331</v>
      </c>
      <c r="Y110" s="12">
        <v>169.8</v>
      </c>
      <c r="Z110" s="14">
        <f t="shared" si="90"/>
        <v>169.53333333333333</v>
      </c>
      <c r="AA110" s="12">
        <v>175.8</v>
      </c>
      <c r="AB110" s="14">
        <f t="shared" si="91"/>
        <v>175.06666666666669</v>
      </c>
      <c r="AC110" s="12">
        <v>164.1</v>
      </c>
      <c r="AD110" s="14">
        <f t="shared" si="92"/>
        <v>165.79999999999998</v>
      </c>
      <c r="AE110" s="12">
        <v>190.7</v>
      </c>
      <c r="AF110" s="14">
        <f t="shared" si="93"/>
        <v>190.9666666666667</v>
      </c>
      <c r="AG110" s="12">
        <v>173.2</v>
      </c>
      <c r="AH110" s="14">
        <f t="shared" si="94"/>
        <v>171.80000000000004</v>
      </c>
      <c r="AI110" s="12">
        <v>169.3</v>
      </c>
      <c r="AJ110" s="14">
        <f t="shared" si="95"/>
        <v>167.53333333333333</v>
      </c>
      <c r="AK110" s="12">
        <v>172.7</v>
      </c>
      <c r="AL110" s="14">
        <f t="shared" si="96"/>
        <v>171.23333333333335</v>
      </c>
      <c r="AM110" s="11" t="s">
        <v>32</v>
      </c>
      <c r="AN110" s="11" t="e">
        <v>#VALUE!</v>
      </c>
      <c r="AO110" s="14">
        <v>164.03333333333333</v>
      </c>
      <c r="AP110" s="12">
        <v>165.8</v>
      </c>
      <c r="AQ110" s="14">
        <f t="shared" si="97"/>
        <v>165.56666666666666</v>
      </c>
      <c r="AR110" s="12">
        <v>164.9</v>
      </c>
      <c r="AS110" s="14">
        <f t="shared" si="98"/>
        <v>163.9</v>
      </c>
      <c r="AT110" s="12">
        <v>174.7</v>
      </c>
      <c r="AU110" s="14">
        <f t="shared" si="99"/>
        <v>174.0333333333333</v>
      </c>
      <c r="AV110" s="12">
        <v>160.80000000000001</v>
      </c>
      <c r="AW110" s="14">
        <f t="shared" si="100"/>
        <v>159.93333333333334</v>
      </c>
      <c r="AX110" s="12">
        <v>164.9</v>
      </c>
      <c r="AY110" s="14">
        <f t="shared" si="101"/>
        <v>164.4</v>
      </c>
      <c r="AZ110" s="12">
        <v>169.9</v>
      </c>
      <c r="BA110" s="14">
        <f t="shared" si="102"/>
        <v>169.63333333333333</v>
      </c>
      <c r="BB110" s="12">
        <v>163.19999999999999</v>
      </c>
      <c r="BC110" s="14">
        <f t="shared" si="103"/>
        <v>162.80000000000001</v>
      </c>
      <c r="BD110" s="12">
        <v>166.6</v>
      </c>
      <c r="BE110" s="14">
        <f t="shared" si="104"/>
        <v>165.93333333333331</v>
      </c>
      <c r="BF110" s="12">
        <v>166.4</v>
      </c>
      <c r="BG110" s="14">
        <f t="shared" si="105"/>
        <v>167</v>
      </c>
    </row>
    <row r="111" spans="1:59" x14ac:dyDescent="0.3">
      <c r="A111" s="11" t="s">
        <v>30</v>
      </c>
      <c r="B111" s="12">
        <v>2022</v>
      </c>
      <c r="C111" s="11" t="s">
        <v>36</v>
      </c>
      <c r="D111" s="11">
        <f t="shared" si="53"/>
        <v>2</v>
      </c>
      <c r="E111" s="12">
        <v>148.80000000000001</v>
      </c>
      <c r="F111" s="14">
        <f t="shared" si="80"/>
        <v>148.16666666666669</v>
      </c>
      <c r="G111" s="12">
        <v>198.1</v>
      </c>
      <c r="H111" s="14">
        <f t="shared" si="81"/>
        <v>197.33333333333334</v>
      </c>
      <c r="I111" s="12">
        <v>175.5</v>
      </c>
      <c r="J111" s="14">
        <f t="shared" si="82"/>
        <v>176.66666666666666</v>
      </c>
      <c r="K111" s="12">
        <v>160.69999999999999</v>
      </c>
      <c r="L111" s="14">
        <f t="shared" si="83"/>
        <v>160.33333333333334</v>
      </c>
      <c r="M111" s="12">
        <v>192.6</v>
      </c>
      <c r="N111" s="14">
        <f t="shared" si="84"/>
        <v>193.66666666666666</v>
      </c>
      <c r="O111" s="12">
        <v>151.4</v>
      </c>
      <c r="P111" s="14">
        <f t="shared" si="85"/>
        <v>151.53333333333333</v>
      </c>
      <c r="Q111" s="12">
        <v>155.19999999999999</v>
      </c>
      <c r="R111" s="14">
        <f t="shared" si="86"/>
        <v>162.23333333333332</v>
      </c>
      <c r="S111" s="12">
        <v>163.9</v>
      </c>
      <c r="T111" s="14">
        <f t="shared" si="87"/>
        <v>164.13333333333333</v>
      </c>
      <c r="U111" s="12">
        <v>118.1</v>
      </c>
      <c r="V111" s="14">
        <f t="shared" si="88"/>
        <v>119.33333333333333</v>
      </c>
      <c r="W111" s="12">
        <v>175.4</v>
      </c>
      <c r="X111" s="14">
        <f t="shared" si="89"/>
        <v>173.46666666666667</v>
      </c>
      <c r="Y111" s="12">
        <v>170.5</v>
      </c>
      <c r="Z111" s="14">
        <f t="shared" si="90"/>
        <v>170</v>
      </c>
      <c r="AA111" s="12">
        <v>176.3</v>
      </c>
      <c r="AB111" s="14">
        <f t="shared" si="91"/>
        <v>175.73333333333335</v>
      </c>
      <c r="AC111" s="12">
        <v>163.9</v>
      </c>
      <c r="AD111" s="14">
        <f t="shared" si="92"/>
        <v>164.6</v>
      </c>
      <c r="AE111" s="12">
        <v>191.5</v>
      </c>
      <c r="AF111" s="14">
        <f t="shared" si="93"/>
        <v>191</v>
      </c>
      <c r="AG111" s="12">
        <v>174.1</v>
      </c>
      <c r="AH111" s="14">
        <f t="shared" si="94"/>
        <v>173.03333333333333</v>
      </c>
      <c r="AI111" s="12">
        <v>171</v>
      </c>
      <c r="AJ111" s="14">
        <f t="shared" si="95"/>
        <v>169.20000000000002</v>
      </c>
      <c r="AK111" s="12">
        <v>173.7</v>
      </c>
      <c r="AL111" s="14">
        <f t="shared" si="96"/>
        <v>172.5333333333333</v>
      </c>
      <c r="AM111" s="11" t="s">
        <v>32</v>
      </c>
      <c r="AN111" s="11" t="e">
        <v>#VALUE!</v>
      </c>
      <c r="AO111" s="14">
        <v>164.46666666666667</v>
      </c>
      <c r="AP111" s="12">
        <v>167.4</v>
      </c>
      <c r="AQ111" s="14">
        <f t="shared" si="97"/>
        <v>166.26666666666665</v>
      </c>
      <c r="AR111" s="12">
        <v>165.7</v>
      </c>
      <c r="AS111" s="14">
        <f t="shared" si="98"/>
        <v>164.83333333333334</v>
      </c>
      <c r="AT111" s="12">
        <v>175.3</v>
      </c>
      <c r="AU111" s="14">
        <f t="shared" si="99"/>
        <v>174.66666666666666</v>
      </c>
      <c r="AV111" s="12">
        <v>161.19999999999999</v>
      </c>
      <c r="AW111" s="14">
        <f t="shared" si="100"/>
        <v>160.69999999999999</v>
      </c>
      <c r="AX111" s="12">
        <v>165.5</v>
      </c>
      <c r="AY111" s="14">
        <f t="shared" si="101"/>
        <v>164.96666666666667</v>
      </c>
      <c r="AZ111" s="12">
        <v>170.3</v>
      </c>
      <c r="BA111" s="14">
        <f t="shared" si="102"/>
        <v>169.96666666666667</v>
      </c>
      <c r="BB111" s="12">
        <v>164.5</v>
      </c>
      <c r="BC111" s="14">
        <f t="shared" si="103"/>
        <v>163.5</v>
      </c>
      <c r="BD111" s="12">
        <v>167.3</v>
      </c>
      <c r="BE111" s="14">
        <f t="shared" si="104"/>
        <v>166.63333333333335</v>
      </c>
      <c r="BF111" s="12">
        <v>166.7</v>
      </c>
      <c r="BG111" s="14">
        <f t="shared" si="105"/>
        <v>166.7</v>
      </c>
    </row>
    <row r="112" spans="1:59" x14ac:dyDescent="0.3">
      <c r="A112" s="11" t="s">
        <v>30</v>
      </c>
      <c r="B112" s="12">
        <v>2022</v>
      </c>
      <c r="C112" s="11" t="s">
        <v>38</v>
      </c>
      <c r="D112" s="11">
        <f t="shared" si="53"/>
        <v>3</v>
      </c>
      <c r="E112" s="12">
        <v>150.19999999999999</v>
      </c>
      <c r="F112" s="14">
        <f t="shared" si="80"/>
        <v>149.1</v>
      </c>
      <c r="G112" s="12">
        <v>208</v>
      </c>
      <c r="H112" s="14">
        <f t="shared" si="81"/>
        <v>201</v>
      </c>
      <c r="I112" s="12">
        <v>167.9</v>
      </c>
      <c r="J112" s="14">
        <f t="shared" si="82"/>
        <v>173.79999999999998</v>
      </c>
      <c r="K112" s="12">
        <v>162</v>
      </c>
      <c r="L112" s="14">
        <f t="shared" si="83"/>
        <v>161.06666666666666</v>
      </c>
      <c r="M112" s="12">
        <v>203.1</v>
      </c>
      <c r="N112" s="14">
        <f t="shared" si="84"/>
        <v>196.1</v>
      </c>
      <c r="O112" s="12">
        <v>155.9</v>
      </c>
      <c r="P112" s="14">
        <f t="shared" si="85"/>
        <v>152.83333333333334</v>
      </c>
      <c r="Q112" s="12">
        <v>155.80000000000001</v>
      </c>
      <c r="R112" s="14">
        <f t="shared" si="86"/>
        <v>156.73333333333332</v>
      </c>
      <c r="S112" s="12">
        <v>164.2</v>
      </c>
      <c r="T112" s="14">
        <f t="shared" si="87"/>
        <v>164.03333333333333</v>
      </c>
      <c r="U112" s="12">
        <v>118.1</v>
      </c>
      <c r="V112" s="14">
        <f t="shared" si="88"/>
        <v>118.5</v>
      </c>
      <c r="W112" s="12">
        <v>178.7</v>
      </c>
      <c r="X112" s="14">
        <f t="shared" si="89"/>
        <v>175.80000000000004</v>
      </c>
      <c r="Y112" s="12">
        <v>171.2</v>
      </c>
      <c r="Z112" s="14">
        <f t="shared" si="90"/>
        <v>170.5</v>
      </c>
      <c r="AA112" s="12">
        <v>177.4</v>
      </c>
      <c r="AB112" s="14">
        <f t="shared" si="91"/>
        <v>176.5</v>
      </c>
      <c r="AC112" s="12">
        <v>166.6</v>
      </c>
      <c r="AD112" s="14">
        <f t="shared" si="92"/>
        <v>164.86666666666667</v>
      </c>
      <c r="AE112" s="12">
        <v>192.3</v>
      </c>
      <c r="AF112" s="14">
        <f t="shared" si="93"/>
        <v>191.5</v>
      </c>
      <c r="AG112" s="12">
        <v>175.4</v>
      </c>
      <c r="AH112" s="14">
        <f t="shared" si="94"/>
        <v>174.23333333333332</v>
      </c>
      <c r="AI112" s="12">
        <v>173.2</v>
      </c>
      <c r="AJ112" s="14">
        <f t="shared" si="95"/>
        <v>171.16666666666666</v>
      </c>
      <c r="AK112" s="12">
        <v>175.1</v>
      </c>
      <c r="AL112" s="14">
        <f t="shared" si="96"/>
        <v>173.83333333333334</v>
      </c>
      <c r="AM112" s="11" t="s">
        <v>32</v>
      </c>
      <c r="AN112" s="11" t="e">
        <v>#VALUE!</v>
      </c>
      <c r="AO112" s="14">
        <v>165.1</v>
      </c>
      <c r="AP112" s="12">
        <v>168.9</v>
      </c>
      <c r="AQ112" s="14">
        <f t="shared" si="97"/>
        <v>167.36666666666667</v>
      </c>
      <c r="AR112" s="12">
        <v>166.5</v>
      </c>
      <c r="AS112" s="14">
        <f t="shared" si="98"/>
        <v>165.70000000000002</v>
      </c>
      <c r="AT112" s="12">
        <v>176</v>
      </c>
      <c r="AU112" s="14">
        <f t="shared" si="99"/>
        <v>175.33333333333334</v>
      </c>
      <c r="AV112" s="12">
        <v>162</v>
      </c>
      <c r="AW112" s="14">
        <f t="shared" si="100"/>
        <v>161.33333333333334</v>
      </c>
      <c r="AX112" s="12">
        <v>166.6</v>
      </c>
      <c r="AY112" s="14">
        <f t="shared" si="101"/>
        <v>165.66666666666666</v>
      </c>
      <c r="AZ112" s="12">
        <v>170.6</v>
      </c>
      <c r="BA112" s="14">
        <f t="shared" si="102"/>
        <v>170.26666666666668</v>
      </c>
      <c r="BB112" s="12">
        <v>167.4</v>
      </c>
      <c r="BC112" s="14">
        <f t="shared" si="103"/>
        <v>165.03333333333333</v>
      </c>
      <c r="BD112" s="12">
        <v>168.3</v>
      </c>
      <c r="BE112" s="14">
        <f t="shared" si="104"/>
        <v>167.4</v>
      </c>
      <c r="BF112" s="12">
        <v>168.7</v>
      </c>
      <c r="BG112" s="14">
        <f t="shared" si="105"/>
        <v>167.26666666666668</v>
      </c>
    </row>
    <row r="113" spans="1:59" x14ac:dyDescent="0.3">
      <c r="A113" s="11" t="s">
        <v>30</v>
      </c>
      <c r="B113" s="12">
        <v>2022</v>
      </c>
      <c r="C113" s="11" t="s">
        <v>39</v>
      </c>
      <c r="D113" s="11">
        <f t="shared" si="53"/>
        <v>4</v>
      </c>
      <c r="E113" s="12">
        <v>151.80000000000001</v>
      </c>
      <c r="F113" s="14">
        <f t="shared" si="80"/>
        <v>150.26666666666668</v>
      </c>
      <c r="G113" s="12">
        <v>209.7</v>
      </c>
      <c r="H113" s="14">
        <f t="shared" si="81"/>
        <v>205.26666666666665</v>
      </c>
      <c r="I113" s="12">
        <v>164.5</v>
      </c>
      <c r="J113" s="14">
        <f t="shared" si="82"/>
        <v>169.29999999999998</v>
      </c>
      <c r="K113" s="12">
        <v>163.80000000000001</v>
      </c>
      <c r="L113" s="14">
        <f t="shared" si="83"/>
        <v>162.16666666666666</v>
      </c>
      <c r="M113" s="12">
        <v>207.4</v>
      </c>
      <c r="N113" s="14">
        <f t="shared" si="84"/>
        <v>201.03333333333333</v>
      </c>
      <c r="O113" s="12">
        <v>169.7</v>
      </c>
      <c r="P113" s="14">
        <f t="shared" si="85"/>
        <v>159</v>
      </c>
      <c r="Q113" s="12">
        <v>153.6</v>
      </c>
      <c r="R113" s="14">
        <f t="shared" si="86"/>
        <v>154.86666666666667</v>
      </c>
      <c r="S113" s="12">
        <v>165.1</v>
      </c>
      <c r="T113" s="14">
        <f t="shared" si="87"/>
        <v>164.4</v>
      </c>
      <c r="U113" s="12">
        <v>118.2</v>
      </c>
      <c r="V113" s="14">
        <f t="shared" si="88"/>
        <v>118.13333333333333</v>
      </c>
      <c r="W113" s="12">
        <v>182.9</v>
      </c>
      <c r="X113" s="14">
        <f t="shared" si="89"/>
        <v>179</v>
      </c>
      <c r="Y113" s="12">
        <v>172.4</v>
      </c>
      <c r="Z113" s="14">
        <f t="shared" si="90"/>
        <v>171.36666666666667</v>
      </c>
      <c r="AA113" s="12">
        <v>178.9</v>
      </c>
      <c r="AB113" s="14">
        <f t="shared" si="91"/>
        <v>177.53333333333333</v>
      </c>
      <c r="AC113" s="12">
        <v>168.6</v>
      </c>
      <c r="AD113" s="14">
        <f t="shared" si="92"/>
        <v>166.36666666666667</v>
      </c>
      <c r="AE113" s="12">
        <v>192.8</v>
      </c>
      <c r="AF113" s="14">
        <f t="shared" si="93"/>
        <v>192.20000000000002</v>
      </c>
      <c r="AG113" s="12">
        <v>177.5</v>
      </c>
      <c r="AH113" s="14">
        <f t="shared" si="94"/>
        <v>175.66666666666666</v>
      </c>
      <c r="AI113" s="12">
        <v>175.1</v>
      </c>
      <c r="AJ113" s="14">
        <f t="shared" si="95"/>
        <v>173.1</v>
      </c>
      <c r="AK113" s="12">
        <v>177.1</v>
      </c>
      <c r="AL113" s="14">
        <f t="shared" si="96"/>
        <v>175.29999999999998</v>
      </c>
      <c r="AM113" s="11" t="s">
        <v>32</v>
      </c>
      <c r="AN113" s="11" t="e">
        <v>#VALUE!</v>
      </c>
      <c r="AO113" s="14">
        <v>165.93333333333334</v>
      </c>
      <c r="AP113" s="12">
        <v>173.3</v>
      </c>
      <c r="AQ113" s="14">
        <f t="shared" si="97"/>
        <v>169.86666666666667</v>
      </c>
      <c r="AR113" s="12">
        <v>167.7</v>
      </c>
      <c r="AS113" s="14">
        <f t="shared" si="98"/>
        <v>166.63333333333333</v>
      </c>
      <c r="AT113" s="12">
        <v>177</v>
      </c>
      <c r="AU113" s="14">
        <f t="shared" si="99"/>
        <v>176.1</v>
      </c>
      <c r="AV113" s="12">
        <v>166.2</v>
      </c>
      <c r="AW113" s="14">
        <f t="shared" si="100"/>
        <v>163.13333333333333</v>
      </c>
      <c r="AX113" s="12">
        <v>167.2</v>
      </c>
      <c r="AY113" s="14">
        <f t="shared" si="101"/>
        <v>166.43333333333334</v>
      </c>
      <c r="AZ113" s="12">
        <v>170.9</v>
      </c>
      <c r="BA113" s="14">
        <f t="shared" si="102"/>
        <v>170.6</v>
      </c>
      <c r="BB113" s="12">
        <v>169</v>
      </c>
      <c r="BC113" s="14">
        <f t="shared" si="103"/>
        <v>166.96666666666667</v>
      </c>
      <c r="BD113" s="12">
        <v>170.2</v>
      </c>
      <c r="BE113" s="14">
        <f t="shared" si="104"/>
        <v>168.6</v>
      </c>
      <c r="BF113" s="12">
        <v>170.8</v>
      </c>
      <c r="BG113" s="14">
        <f t="shared" si="105"/>
        <v>168.73333333333332</v>
      </c>
    </row>
    <row r="114" spans="1:59" x14ac:dyDescent="0.3">
      <c r="A114" s="11" t="s">
        <v>30</v>
      </c>
      <c r="B114" s="12">
        <v>2022</v>
      </c>
      <c r="C114" s="11" t="s">
        <v>41</v>
      </c>
      <c r="D114" s="11">
        <f t="shared" si="53"/>
        <v>5</v>
      </c>
      <c r="E114" s="12">
        <v>152.9</v>
      </c>
      <c r="F114" s="14">
        <f t="shared" si="80"/>
        <v>151.63333333333333</v>
      </c>
      <c r="G114" s="12">
        <v>214.7</v>
      </c>
      <c r="H114" s="14">
        <f t="shared" si="81"/>
        <v>210.79999999999998</v>
      </c>
      <c r="I114" s="12">
        <v>161.4</v>
      </c>
      <c r="J114" s="14">
        <f t="shared" si="82"/>
        <v>164.6</v>
      </c>
      <c r="K114" s="12">
        <v>164.6</v>
      </c>
      <c r="L114" s="14">
        <f t="shared" si="83"/>
        <v>163.46666666666667</v>
      </c>
      <c r="M114" s="12">
        <v>209.9</v>
      </c>
      <c r="N114" s="14">
        <f t="shared" si="84"/>
        <v>206.79999999999998</v>
      </c>
      <c r="O114" s="12">
        <v>168</v>
      </c>
      <c r="P114" s="14">
        <f t="shared" si="85"/>
        <v>164.53333333333333</v>
      </c>
      <c r="Q114" s="12">
        <v>160.4</v>
      </c>
      <c r="R114" s="14">
        <f t="shared" si="86"/>
        <v>156.6</v>
      </c>
      <c r="S114" s="12">
        <v>165</v>
      </c>
      <c r="T114" s="14">
        <f t="shared" si="87"/>
        <v>164.76666666666665</v>
      </c>
      <c r="U114" s="12">
        <v>118.9</v>
      </c>
      <c r="V114" s="14">
        <f t="shared" si="88"/>
        <v>118.40000000000002</v>
      </c>
      <c r="W114" s="12">
        <v>186.6</v>
      </c>
      <c r="X114" s="14">
        <f t="shared" si="89"/>
        <v>182.73333333333335</v>
      </c>
      <c r="Y114" s="12">
        <v>173.2</v>
      </c>
      <c r="Z114" s="14">
        <f t="shared" si="90"/>
        <v>172.26666666666665</v>
      </c>
      <c r="AA114" s="12">
        <v>180.4</v>
      </c>
      <c r="AB114" s="14">
        <f t="shared" si="91"/>
        <v>178.9</v>
      </c>
      <c r="AC114" s="12">
        <v>170.8</v>
      </c>
      <c r="AD114" s="14">
        <f t="shared" si="92"/>
        <v>168.66666666666666</v>
      </c>
      <c r="AE114" s="12">
        <v>192.9</v>
      </c>
      <c r="AF114" s="14">
        <f t="shared" si="93"/>
        <v>192.66666666666666</v>
      </c>
      <c r="AG114" s="12">
        <v>179.3</v>
      </c>
      <c r="AH114" s="14">
        <f t="shared" si="94"/>
        <v>177.4</v>
      </c>
      <c r="AI114" s="12">
        <v>177.2</v>
      </c>
      <c r="AJ114" s="14">
        <f t="shared" si="95"/>
        <v>175.16666666666666</v>
      </c>
      <c r="AK114" s="12">
        <v>179</v>
      </c>
      <c r="AL114" s="14">
        <f t="shared" si="96"/>
        <v>177.06666666666669</v>
      </c>
      <c r="AM114" s="11" t="s">
        <v>32</v>
      </c>
      <c r="AN114" s="11" t="e">
        <v>#VALUE!</v>
      </c>
      <c r="AO114" s="14">
        <v>166.6</v>
      </c>
      <c r="AP114" s="12">
        <v>175.3</v>
      </c>
      <c r="AQ114" s="14">
        <f t="shared" si="97"/>
        <v>172.5</v>
      </c>
      <c r="AR114" s="12">
        <v>168.9</v>
      </c>
      <c r="AS114" s="14">
        <f t="shared" si="98"/>
        <v>167.70000000000002</v>
      </c>
      <c r="AT114" s="12">
        <v>177.7</v>
      </c>
      <c r="AU114" s="14">
        <f t="shared" si="99"/>
        <v>176.9</v>
      </c>
      <c r="AV114" s="12">
        <v>167.1</v>
      </c>
      <c r="AW114" s="14">
        <f t="shared" si="100"/>
        <v>165.1</v>
      </c>
      <c r="AX114" s="12">
        <v>167.6</v>
      </c>
      <c r="AY114" s="14">
        <f t="shared" si="101"/>
        <v>167.13333333333333</v>
      </c>
      <c r="AZ114" s="12">
        <v>171.8</v>
      </c>
      <c r="BA114" s="14">
        <f t="shared" si="102"/>
        <v>171.1</v>
      </c>
      <c r="BB114" s="12">
        <v>168.5</v>
      </c>
      <c r="BC114" s="14">
        <f t="shared" si="103"/>
        <v>168.29999999999998</v>
      </c>
      <c r="BD114" s="12">
        <v>170.9</v>
      </c>
      <c r="BE114" s="14">
        <f t="shared" si="104"/>
        <v>169.79999999999998</v>
      </c>
      <c r="BF114" s="12">
        <v>172.5</v>
      </c>
      <c r="BG114" s="14">
        <f t="shared" si="105"/>
        <v>170.66666666666666</v>
      </c>
    </row>
    <row r="115" spans="1:59" x14ac:dyDescent="0.3">
      <c r="A115" s="11" t="s">
        <v>30</v>
      </c>
      <c r="B115" s="12">
        <v>2022</v>
      </c>
      <c r="C115" s="11" t="s">
        <v>42</v>
      </c>
      <c r="D115" s="11">
        <f t="shared" si="53"/>
        <v>6</v>
      </c>
      <c r="E115" s="12">
        <v>153.80000000000001</v>
      </c>
      <c r="F115" s="14">
        <f t="shared" si="80"/>
        <v>152.83333333333334</v>
      </c>
      <c r="G115" s="12">
        <v>217.2</v>
      </c>
      <c r="H115" s="14">
        <f t="shared" si="81"/>
        <v>213.86666666666665</v>
      </c>
      <c r="I115" s="12">
        <v>169.6</v>
      </c>
      <c r="J115" s="14">
        <f t="shared" si="82"/>
        <v>165.16666666666666</v>
      </c>
      <c r="K115" s="12">
        <v>165.4</v>
      </c>
      <c r="L115" s="14">
        <f t="shared" si="83"/>
        <v>164.6</v>
      </c>
      <c r="M115" s="12">
        <v>208.1</v>
      </c>
      <c r="N115" s="14">
        <f t="shared" si="84"/>
        <v>208.46666666666667</v>
      </c>
      <c r="O115" s="12">
        <v>165.8</v>
      </c>
      <c r="P115" s="14">
        <f t="shared" si="85"/>
        <v>167.83333333333334</v>
      </c>
      <c r="Q115" s="12">
        <v>167.3</v>
      </c>
      <c r="R115" s="14">
        <f t="shared" si="86"/>
        <v>160.43333333333334</v>
      </c>
      <c r="S115" s="12">
        <v>164.6</v>
      </c>
      <c r="T115" s="14">
        <f t="shared" si="87"/>
        <v>164.9</v>
      </c>
      <c r="U115" s="12">
        <v>119.1</v>
      </c>
      <c r="V115" s="14">
        <f t="shared" si="88"/>
        <v>118.73333333333335</v>
      </c>
      <c r="W115" s="12">
        <v>188.9</v>
      </c>
      <c r="X115" s="14">
        <f t="shared" si="89"/>
        <v>186.13333333333333</v>
      </c>
      <c r="Y115" s="12">
        <v>174.2</v>
      </c>
      <c r="Z115" s="14">
        <f t="shared" si="90"/>
        <v>173.26666666666665</v>
      </c>
      <c r="AA115" s="12">
        <v>181.9</v>
      </c>
      <c r="AB115" s="14">
        <f t="shared" si="91"/>
        <v>180.4</v>
      </c>
      <c r="AC115" s="12">
        <v>172.4</v>
      </c>
      <c r="AD115" s="14">
        <f t="shared" si="92"/>
        <v>170.6</v>
      </c>
      <c r="AE115" s="12">
        <v>192.9</v>
      </c>
      <c r="AF115" s="14">
        <f t="shared" si="93"/>
        <v>192.86666666666667</v>
      </c>
      <c r="AG115" s="12">
        <v>180.7</v>
      </c>
      <c r="AH115" s="14">
        <f t="shared" si="94"/>
        <v>179.16666666666666</v>
      </c>
      <c r="AI115" s="12">
        <v>178.7</v>
      </c>
      <c r="AJ115" s="14">
        <f t="shared" si="95"/>
        <v>177</v>
      </c>
      <c r="AK115" s="12">
        <v>180.4</v>
      </c>
      <c r="AL115" s="14">
        <f t="shared" si="96"/>
        <v>178.83333333333334</v>
      </c>
      <c r="AM115" s="11" t="s">
        <v>32</v>
      </c>
      <c r="AN115" s="11" t="e">
        <v>#VALUE!</v>
      </c>
      <c r="AO115" s="14">
        <v>167.1</v>
      </c>
      <c r="AP115" s="12">
        <v>176.7</v>
      </c>
      <c r="AQ115" s="14">
        <f t="shared" si="97"/>
        <v>175.1</v>
      </c>
      <c r="AR115" s="12">
        <v>170.3</v>
      </c>
      <c r="AS115" s="14">
        <f t="shared" si="98"/>
        <v>168.96666666666667</v>
      </c>
      <c r="AT115" s="12">
        <v>178.2</v>
      </c>
      <c r="AU115" s="14">
        <f t="shared" si="99"/>
        <v>177.63333333333333</v>
      </c>
      <c r="AV115" s="12">
        <v>165.5</v>
      </c>
      <c r="AW115" s="14">
        <f t="shared" si="100"/>
        <v>166.26666666666665</v>
      </c>
      <c r="AX115" s="12">
        <v>168</v>
      </c>
      <c r="AY115" s="14">
        <f t="shared" si="101"/>
        <v>167.6</v>
      </c>
      <c r="AZ115" s="12">
        <v>172.6</v>
      </c>
      <c r="BA115" s="14">
        <f t="shared" si="102"/>
        <v>171.76666666666668</v>
      </c>
      <c r="BB115" s="12">
        <v>169.5</v>
      </c>
      <c r="BC115" s="14">
        <f t="shared" si="103"/>
        <v>169</v>
      </c>
      <c r="BD115" s="12">
        <v>171</v>
      </c>
      <c r="BE115" s="14">
        <f t="shared" si="104"/>
        <v>170.70000000000002</v>
      </c>
      <c r="BF115" s="12">
        <v>173.6</v>
      </c>
      <c r="BG115" s="14">
        <f t="shared" si="105"/>
        <v>172.29999999999998</v>
      </c>
    </row>
    <row r="116" spans="1:59" x14ac:dyDescent="0.3">
      <c r="A116" s="11" t="s">
        <v>30</v>
      </c>
      <c r="B116" s="12">
        <v>2022</v>
      </c>
      <c r="C116" s="11" t="s">
        <v>44</v>
      </c>
      <c r="D116" s="11">
        <f t="shared" si="53"/>
        <v>7</v>
      </c>
      <c r="E116" s="12">
        <v>155.19999999999999</v>
      </c>
      <c r="F116" s="14">
        <f t="shared" si="80"/>
        <v>153.96666666666667</v>
      </c>
      <c r="G116" s="12">
        <v>210.8</v>
      </c>
      <c r="H116" s="14">
        <f t="shared" si="81"/>
        <v>214.23333333333335</v>
      </c>
      <c r="I116" s="12">
        <v>174.3</v>
      </c>
      <c r="J116" s="14">
        <f t="shared" si="82"/>
        <v>168.43333333333334</v>
      </c>
      <c r="K116" s="12">
        <v>166.3</v>
      </c>
      <c r="L116" s="14">
        <f t="shared" si="83"/>
        <v>165.43333333333334</v>
      </c>
      <c r="M116" s="12">
        <v>202.2</v>
      </c>
      <c r="N116" s="14">
        <f t="shared" si="84"/>
        <v>206.73333333333335</v>
      </c>
      <c r="O116" s="12">
        <v>169.6</v>
      </c>
      <c r="P116" s="14">
        <f t="shared" si="85"/>
        <v>167.79999999999998</v>
      </c>
      <c r="Q116" s="12">
        <v>168.6</v>
      </c>
      <c r="R116" s="14">
        <f t="shared" si="86"/>
        <v>165.43333333333337</v>
      </c>
      <c r="S116" s="12">
        <v>164.4</v>
      </c>
      <c r="T116" s="14">
        <f t="shared" si="87"/>
        <v>164.66666666666666</v>
      </c>
      <c r="U116" s="12">
        <v>119.2</v>
      </c>
      <c r="V116" s="14">
        <f t="shared" si="88"/>
        <v>119.06666666666666</v>
      </c>
      <c r="W116" s="12">
        <v>191.8</v>
      </c>
      <c r="X116" s="14">
        <f t="shared" si="89"/>
        <v>189.1</v>
      </c>
      <c r="Y116" s="12">
        <v>174.5</v>
      </c>
      <c r="Z116" s="14">
        <f t="shared" si="90"/>
        <v>173.96666666666667</v>
      </c>
      <c r="AA116" s="12">
        <v>183.1</v>
      </c>
      <c r="AB116" s="14">
        <f t="shared" si="91"/>
        <v>181.79999999999998</v>
      </c>
      <c r="AC116" s="12">
        <v>172.5</v>
      </c>
      <c r="AD116" s="14">
        <f t="shared" si="92"/>
        <v>171.9</v>
      </c>
      <c r="AE116" s="12">
        <v>193.2</v>
      </c>
      <c r="AF116" s="14">
        <f t="shared" si="93"/>
        <v>193</v>
      </c>
      <c r="AG116" s="12">
        <v>182</v>
      </c>
      <c r="AH116" s="14">
        <f t="shared" si="94"/>
        <v>180.66666666666666</v>
      </c>
      <c r="AI116" s="12">
        <v>180.3</v>
      </c>
      <c r="AJ116" s="14">
        <f t="shared" si="95"/>
        <v>178.73333333333335</v>
      </c>
      <c r="AK116" s="12">
        <v>181.7</v>
      </c>
      <c r="AL116" s="14">
        <f t="shared" si="96"/>
        <v>180.36666666666665</v>
      </c>
      <c r="AM116" s="11" t="s">
        <v>32</v>
      </c>
      <c r="AN116" s="11" t="e">
        <v>#VALUE!</v>
      </c>
      <c r="AO116" s="14">
        <v>167.36666666666667</v>
      </c>
      <c r="AP116" s="12">
        <v>179.6</v>
      </c>
      <c r="AQ116" s="14">
        <f t="shared" si="97"/>
        <v>177.20000000000002</v>
      </c>
      <c r="AR116" s="12">
        <v>171.3</v>
      </c>
      <c r="AS116" s="14">
        <f t="shared" si="98"/>
        <v>170.16666666666669</v>
      </c>
      <c r="AT116" s="12">
        <v>178.8</v>
      </c>
      <c r="AU116" s="14">
        <f t="shared" si="99"/>
        <v>178.23333333333335</v>
      </c>
      <c r="AV116" s="12">
        <v>166.3</v>
      </c>
      <c r="AW116" s="14">
        <f t="shared" si="100"/>
        <v>166.3</v>
      </c>
      <c r="AX116" s="12">
        <v>168.6</v>
      </c>
      <c r="AY116" s="14">
        <f t="shared" si="101"/>
        <v>168.06666666666669</v>
      </c>
      <c r="AZ116" s="12">
        <v>174.7</v>
      </c>
      <c r="BA116" s="14">
        <f t="shared" si="102"/>
        <v>173.0333333333333</v>
      </c>
      <c r="BB116" s="12">
        <v>169.7</v>
      </c>
      <c r="BC116" s="14">
        <f t="shared" si="103"/>
        <v>169.23333333333332</v>
      </c>
      <c r="BD116" s="12">
        <v>171.8</v>
      </c>
      <c r="BE116" s="14">
        <f t="shared" si="104"/>
        <v>171.23333333333335</v>
      </c>
      <c r="BF116" s="12">
        <v>174.3</v>
      </c>
      <c r="BG116" s="14">
        <f t="shared" si="105"/>
        <v>173.4666666666667</v>
      </c>
    </row>
    <row r="117" spans="1:59" x14ac:dyDescent="0.3">
      <c r="A117" s="11" t="s">
        <v>30</v>
      </c>
      <c r="B117" s="12">
        <v>2022</v>
      </c>
      <c r="C117" s="11" t="s">
        <v>46</v>
      </c>
      <c r="D117" s="11">
        <f t="shared" si="53"/>
        <v>8</v>
      </c>
      <c r="E117" s="12">
        <v>159.5</v>
      </c>
      <c r="F117" s="14">
        <f t="shared" si="80"/>
        <v>156.16666666666666</v>
      </c>
      <c r="G117" s="12">
        <v>204.1</v>
      </c>
      <c r="H117" s="14">
        <f t="shared" si="81"/>
        <v>210.70000000000002</v>
      </c>
      <c r="I117" s="12">
        <v>168.3</v>
      </c>
      <c r="J117" s="14">
        <f t="shared" si="82"/>
        <v>170.73333333333335</v>
      </c>
      <c r="K117" s="12">
        <v>167.9</v>
      </c>
      <c r="L117" s="14">
        <f t="shared" si="83"/>
        <v>166.53333333333333</v>
      </c>
      <c r="M117" s="12">
        <v>198.1</v>
      </c>
      <c r="N117" s="14">
        <f t="shared" si="84"/>
        <v>202.79999999999998</v>
      </c>
      <c r="O117" s="12">
        <v>169.2</v>
      </c>
      <c r="P117" s="14">
        <f t="shared" si="85"/>
        <v>168.2</v>
      </c>
      <c r="Q117" s="12">
        <v>173.1</v>
      </c>
      <c r="R117" s="14">
        <f t="shared" si="86"/>
        <v>169.66666666666666</v>
      </c>
      <c r="S117" s="12">
        <v>167.1</v>
      </c>
      <c r="T117" s="14">
        <f t="shared" si="87"/>
        <v>165.36666666666667</v>
      </c>
      <c r="U117" s="12">
        <v>120.2</v>
      </c>
      <c r="V117" s="14">
        <f t="shared" si="88"/>
        <v>119.5</v>
      </c>
      <c r="W117" s="12">
        <v>195.6</v>
      </c>
      <c r="X117" s="14">
        <f t="shared" si="89"/>
        <v>192.10000000000002</v>
      </c>
      <c r="Y117" s="12">
        <v>174.8</v>
      </c>
      <c r="Z117" s="14">
        <f t="shared" si="90"/>
        <v>174.5</v>
      </c>
      <c r="AA117" s="12">
        <v>184</v>
      </c>
      <c r="AB117" s="14">
        <f t="shared" si="91"/>
        <v>183</v>
      </c>
      <c r="AC117" s="12">
        <v>173.9</v>
      </c>
      <c r="AD117" s="14">
        <f t="shared" si="92"/>
        <v>172.93333333333331</v>
      </c>
      <c r="AE117" s="12">
        <v>193.7</v>
      </c>
      <c r="AF117" s="14">
        <f t="shared" si="93"/>
        <v>193.26666666666665</v>
      </c>
      <c r="AG117" s="12">
        <v>183.2</v>
      </c>
      <c r="AH117" s="14">
        <f t="shared" si="94"/>
        <v>181.96666666666667</v>
      </c>
      <c r="AI117" s="12">
        <v>181.7</v>
      </c>
      <c r="AJ117" s="14">
        <f t="shared" si="95"/>
        <v>180.23333333333335</v>
      </c>
      <c r="AK117" s="12">
        <v>183</v>
      </c>
      <c r="AL117" s="14">
        <f t="shared" si="96"/>
        <v>181.70000000000002</v>
      </c>
      <c r="AM117" s="11" t="s">
        <v>32</v>
      </c>
      <c r="AN117" s="11" t="e">
        <v>#VALUE!</v>
      </c>
      <c r="AO117" s="14">
        <v>167.86666666666667</v>
      </c>
      <c r="AP117" s="12">
        <v>179.1</v>
      </c>
      <c r="AQ117" s="14">
        <f t="shared" si="97"/>
        <v>178.46666666666667</v>
      </c>
      <c r="AR117" s="12">
        <v>172.3</v>
      </c>
      <c r="AS117" s="14">
        <f t="shared" si="98"/>
        <v>171.30000000000004</v>
      </c>
      <c r="AT117" s="12">
        <v>179.4</v>
      </c>
      <c r="AU117" s="14">
        <f t="shared" si="99"/>
        <v>178.79999999999998</v>
      </c>
      <c r="AV117" s="12">
        <v>166.6</v>
      </c>
      <c r="AW117" s="14">
        <f t="shared" si="100"/>
        <v>166.13333333333333</v>
      </c>
      <c r="AX117" s="12">
        <v>169.3</v>
      </c>
      <c r="AY117" s="14">
        <f t="shared" si="101"/>
        <v>168.63333333333335</v>
      </c>
      <c r="AZ117" s="12">
        <v>175.7</v>
      </c>
      <c r="BA117" s="14">
        <f t="shared" si="102"/>
        <v>174.33333333333334</v>
      </c>
      <c r="BB117" s="12">
        <v>171.1</v>
      </c>
      <c r="BC117" s="14">
        <f t="shared" si="103"/>
        <v>170.1</v>
      </c>
      <c r="BD117" s="12">
        <v>172.6</v>
      </c>
      <c r="BE117" s="14">
        <f t="shared" si="104"/>
        <v>171.79999999999998</v>
      </c>
      <c r="BF117" s="12">
        <v>175.3</v>
      </c>
      <c r="BG117" s="14">
        <f t="shared" si="105"/>
        <v>174.4</v>
      </c>
    </row>
    <row r="118" spans="1:59" x14ac:dyDescent="0.3">
      <c r="A118" s="11" t="s">
        <v>30</v>
      </c>
      <c r="B118" s="12">
        <v>2022</v>
      </c>
      <c r="C118" s="11" t="s">
        <v>48</v>
      </c>
      <c r="D118" s="11">
        <f t="shared" si="53"/>
        <v>9</v>
      </c>
      <c r="E118" s="12">
        <v>162.9</v>
      </c>
      <c r="F118" s="14">
        <f t="shared" si="80"/>
        <v>159.20000000000002</v>
      </c>
      <c r="G118" s="12">
        <v>206.7</v>
      </c>
      <c r="H118" s="14">
        <f t="shared" si="81"/>
        <v>207.19999999999996</v>
      </c>
      <c r="I118" s="12">
        <v>169</v>
      </c>
      <c r="J118" s="14">
        <f t="shared" si="82"/>
        <v>170.53333333333333</v>
      </c>
      <c r="K118" s="12">
        <v>169.5</v>
      </c>
      <c r="L118" s="14">
        <f t="shared" si="83"/>
        <v>167.9</v>
      </c>
      <c r="M118" s="12">
        <v>194.1</v>
      </c>
      <c r="N118" s="14">
        <f t="shared" si="84"/>
        <v>198.13333333333333</v>
      </c>
      <c r="O118" s="12">
        <v>164.1</v>
      </c>
      <c r="P118" s="14">
        <f t="shared" si="85"/>
        <v>167.63333333333333</v>
      </c>
      <c r="Q118" s="12">
        <v>176.9</v>
      </c>
      <c r="R118" s="14">
        <f t="shared" si="86"/>
        <v>172.86666666666667</v>
      </c>
      <c r="S118" s="12">
        <v>169</v>
      </c>
      <c r="T118" s="14">
        <f t="shared" si="87"/>
        <v>166.83333333333334</v>
      </c>
      <c r="U118" s="12">
        <v>120.8</v>
      </c>
      <c r="V118" s="14">
        <f t="shared" si="88"/>
        <v>120.06666666666666</v>
      </c>
      <c r="W118" s="12">
        <v>199.1</v>
      </c>
      <c r="X118" s="14">
        <f t="shared" si="89"/>
        <v>195.5</v>
      </c>
      <c r="Y118" s="12">
        <v>175.4</v>
      </c>
      <c r="Z118" s="14">
        <f t="shared" si="90"/>
        <v>174.9</v>
      </c>
      <c r="AA118" s="12">
        <v>184.8</v>
      </c>
      <c r="AB118" s="14">
        <f t="shared" si="91"/>
        <v>183.9666666666667</v>
      </c>
      <c r="AC118" s="12">
        <v>175.5</v>
      </c>
      <c r="AD118" s="14">
        <f t="shared" si="92"/>
        <v>173.96666666666667</v>
      </c>
      <c r="AE118" s="12">
        <v>194.5</v>
      </c>
      <c r="AF118" s="14">
        <f t="shared" si="93"/>
        <v>193.79999999999998</v>
      </c>
      <c r="AG118" s="12">
        <v>184.7</v>
      </c>
      <c r="AH118" s="14">
        <f t="shared" si="94"/>
        <v>183.29999999999998</v>
      </c>
      <c r="AI118" s="12">
        <v>183.3</v>
      </c>
      <c r="AJ118" s="14">
        <f t="shared" si="95"/>
        <v>181.76666666666665</v>
      </c>
      <c r="AK118" s="12">
        <v>184.5</v>
      </c>
      <c r="AL118" s="14">
        <f t="shared" si="96"/>
        <v>183.06666666666669</v>
      </c>
      <c r="AM118" s="11" t="s">
        <v>32</v>
      </c>
      <c r="AN118" s="11" t="e">
        <v>#VALUE!</v>
      </c>
      <c r="AO118" s="14">
        <v>168.76666666666668</v>
      </c>
      <c r="AP118" s="12">
        <v>179.7</v>
      </c>
      <c r="AQ118" s="14">
        <f t="shared" si="97"/>
        <v>179.46666666666667</v>
      </c>
      <c r="AR118" s="12">
        <v>173.6</v>
      </c>
      <c r="AS118" s="14">
        <f t="shared" si="98"/>
        <v>172.4</v>
      </c>
      <c r="AT118" s="12">
        <v>180.2</v>
      </c>
      <c r="AU118" s="14">
        <f t="shared" si="99"/>
        <v>179.4666666666667</v>
      </c>
      <c r="AV118" s="12">
        <v>166.9</v>
      </c>
      <c r="AW118" s="14">
        <f t="shared" si="100"/>
        <v>166.6</v>
      </c>
      <c r="AX118" s="12">
        <v>170</v>
      </c>
      <c r="AY118" s="14">
        <f t="shared" si="101"/>
        <v>169.29999999999998</v>
      </c>
      <c r="AZ118" s="12">
        <v>176.2</v>
      </c>
      <c r="BA118" s="14">
        <f t="shared" si="102"/>
        <v>175.5333333333333</v>
      </c>
      <c r="BB118" s="12">
        <v>170.8</v>
      </c>
      <c r="BC118" s="14">
        <f t="shared" si="103"/>
        <v>170.53333333333333</v>
      </c>
      <c r="BD118" s="12">
        <v>173.1</v>
      </c>
      <c r="BE118" s="14">
        <f t="shared" si="104"/>
        <v>172.5</v>
      </c>
      <c r="BF118" s="12">
        <v>176.4</v>
      </c>
      <c r="BG118" s="14">
        <f t="shared" si="105"/>
        <v>175.33333333333334</v>
      </c>
    </row>
    <row r="119" spans="1:59" x14ac:dyDescent="0.3">
      <c r="A119" s="11" t="s">
        <v>30</v>
      </c>
      <c r="B119" s="12">
        <v>2022</v>
      </c>
      <c r="C119" s="11" t="s">
        <v>50</v>
      </c>
      <c r="D119" s="11">
        <f t="shared" si="53"/>
        <v>10</v>
      </c>
      <c r="E119" s="12">
        <v>164.7</v>
      </c>
      <c r="F119" s="14">
        <f t="shared" si="80"/>
        <v>162.36666666666665</v>
      </c>
      <c r="G119" s="12">
        <v>208.8</v>
      </c>
      <c r="H119" s="14">
        <f t="shared" si="81"/>
        <v>206.5333333333333</v>
      </c>
      <c r="I119" s="12">
        <v>170.3</v>
      </c>
      <c r="J119" s="14">
        <f t="shared" si="82"/>
        <v>169.20000000000002</v>
      </c>
      <c r="K119" s="12">
        <v>170.9</v>
      </c>
      <c r="L119" s="14">
        <f t="shared" si="83"/>
        <v>169.43333333333331</v>
      </c>
      <c r="M119" s="12">
        <v>191.6</v>
      </c>
      <c r="N119" s="14">
        <f t="shared" si="84"/>
        <v>194.6</v>
      </c>
      <c r="O119" s="12">
        <v>162.19999999999999</v>
      </c>
      <c r="P119" s="14">
        <f t="shared" si="85"/>
        <v>165.16666666666666</v>
      </c>
      <c r="Q119" s="12">
        <v>184.8</v>
      </c>
      <c r="R119" s="14">
        <f t="shared" si="86"/>
        <v>178.26666666666665</v>
      </c>
      <c r="S119" s="12">
        <v>169.7</v>
      </c>
      <c r="T119" s="14">
        <f t="shared" si="87"/>
        <v>168.6</v>
      </c>
      <c r="U119" s="12">
        <v>121.1</v>
      </c>
      <c r="V119" s="14">
        <f t="shared" si="88"/>
        <v>120.7</v>
      </c>
      <c r="W119" s="12">
        <v>201.6</v>
      </c>
      <c r="X119" s="14">
        <f t="shared" si="89"/>
        <v>198.76666666666665</v>
      </c>
      <c r="Y119" s="12">
        <v>175.8</v>
      </c>
      <c r="Z119" s="14">
        <f t="shared" si="90"/>
        <v>175.33333333333334</v>
      </c>
      <c r="AA119" s="12">
        <v>185.6</v>
      </c>
      <c r="AB119" s="14">
        <f t="shared" si="91"/>
        <v>184.79999999999998</v>
      </c>
      <c r="AC119" s="12">
        <v>177.4</v>
      </c>
      <c r="AD119" s="14">
        <f t="shared" si="92"/>
        <v>175.6</v>
      </c>
      <c r="AE119" s="12">
        <v>194.9</v>
      </c>
      <c r="AF119" s="14">
        <f t="shared" si="93"/>
        <v>194.36666666666667</v>
      </c>
      <c r="AG119" s="12">
        <v>186.1</v>
      </c>
      <c r="AH119" s="14">
        <f t="shared" si="94"/>
        <v>184.66666666666666</v>
      </c>
      <c r="AI119" s="12">
        <v>184.4</v>
      </c>
      <c r="AJ119" s="14">
        <f t="shared" si="95"/>
        <v>183.13333333333333</v>
      </c>
      <c r="AK119" s="12">
        <v>185.9</v>
      </c>
      <c r="AL119" s="14">
        <f t="shared" si="96"/>
        <v>184.46666666666667</v>
      </c>
      <c r="AM119" s="11" t="s">
        <v>32</v>
      </c>
      <c r="AN119" s="11" t="e">
        <v>#VALUE!</v>
      </c>
      <c r="AO119" s="14">
        <v>169.9</v>
      </c>
      <c r="AP119" s="12">
        <v>180.8</v>
      </c>
      <c r="AQ119" s="14">
        <f t="shared" si="97"/>
        <v>179.86666666666665</v>
      </c>
      <c r="AR119" s="12">
        <v>174.4</v>
      </c>
      <c r="AS119" s="14">
        <f t="shared" si="98"/>
        <v>173.43333333333331</v>
      </c>
      <c r="AT119" s="12">
        <v>181.2</v>
      </c>
      <c r="AU119" s="14">
        <f t="shared" si="99"/>
        <v>180.26666666666665</v>
      </c>
      <c r="AV119" s="12">
        <v>167.4</v>
      </c>
      <c r="AW119" s="14">
        <f t="shared" si="100"/>
        <v>166.96666666666667</v>
      </c>
      <c r="AX119" s="12">
        <v>170.6</v>
      </c>
      <c r="AY119" s="14">
        <f t="shared" si="101"/>
        <v>169.96666666666667</v>
      </c>
      <c r="AZ119" s="12">
        <v>176.5</v>
      </c>
      <c r="BA119" s="14">
        <f t="shared" si="102"/>
        <v>176.13333333333333</v>
      </c>
      <c r="BB119" s="12">
        <v>172</v>
      </c>
      <c r="BC119" s="14">
        <f t="shared" si="103"/>
        <v>171.29999999999998</v>
      </c>
      <c r="BD119" s="12">
        <v>173.9</v>
      </c>
      <c r="BE119" s="14">
        <f t="shared" si="104"/>
        <v>173.20000000000002</v>
      </c>
      <c r="BF119" s="12">
        <v>177.9</v>
      </c>
      <c r="BG119" s="14">
        <f t="shared" si="105"/>
        <v>176.53333333333333</v>
      </c>
    </row>
    <row r="120" spans="1:59" x14ac:dyDescent="0.3">
      <c r="A120" s="11" t="s">
        <v>30</v>
      </c>
      <c r="B120" s="12">
        <v>2022</v>
      </c>
      <c r="C120" s="11" t="s">
        <v>53</v>
      </c>
      <c r="D120" s="11">
        <f t="shared" si="53"/>
        <v>11</v>
      </c>
      <c r="E120" s="12">
        <v>166.9</v>
      </c>
      <c r="F120" s="14">
        <f t="shared" si="80"/>
        <v>164.83333333333334</v>
      </c>
      <c r="G120" s="12">
        <v>207.2</v>
      </c>
      <c r="H120" s="14">
        <f t="shared" si="81"/>
        <v>207.56666666666669</v>
      </c>
      <c r="I120" s="12">
        <v>180.2</v>
      </c>
      <c r="J120" s="14">
        <f t="shared" si="82"/>
        <v>173.16666666666666</v>
      </c>
      <c r="K120" s="12">
        <v>172.3</v>
      </c>
      <c r="L120" s="14">
        <f t="shared" si="83"/>
        <v>170.9</v>
      </c>
      <c r="M120" s="12">
        <v>194</v>
      </c>
      <c r="N120" s="14">
        <f t="shared" si="84"/>
        <v>193.23333333333335</v>
      </c>
      <c r="O120" s="12">
        <v>159.1</v>
      </c>
      <c r="P120" s="14">
        <f t="shared" si="85"/>
        <v>161.79999999999998</v>
      </c>
      <c r="Q120" s="12">
        <v>171.6</v>
      </c>
      <c r="R120" s="14">
        <f t="shared" si="86"/>
        <v>177.76666666666668</v>
      </c>
      <c r="S120" s="12">
        <v>170.2</v>
      </c>
      <c r="T120" s="14">
        <f t="shared" si="87"/>
        <v>169.63333333333333</v>
      </c>
      <c r="U120" s="12">
        <v>121.5</v>
      </c>
      <c r="V120" s="14">
        <f t="shared" si="88"/>
        <v>121.13333333333333</v>
      </c>
      <c r="W120" s="12">
        <v>204.8</v>
      </c>
      <c r="X120" s="14">
        <f t="shared" si="89"/>
        <v>201.83333333333334</v>
      </c>
      <c r="Y120" s="12">
        <v>176.4</v>
      </c>
      <c r="Z120" s="14">
        <f t="shared" si="90"/>
        <v>175.86666666666667</v>
      </c>
      <c r="AA120" s="12">
        <v>186.9</v>
      </c>
      <c r="AB120" s="14">
        <f t="shared" si="91"/>
        <v>185.76666666666665</v>
      </c>
      <c r="AC120" s="12">
        <v>176.6</v>
      </c>
      <c r="AD120" s="14">
        <f t="shared" si="92"/>
        <v>176.5</v>
      </c>
      <c r="AE120" s="12">
        <v>195.5</v>
      </c>
      <c r="AF120" s="14">
        <f t="shared" si="93"/>
        <v>194.96666666666667</v>
      </c>
      <c r="AG120" s="12">
        <v>187.2</v>
      </c>
      <c r="AH120" s="14">
        <f t="shared" si="94"/>
        <v>186</v>
      </c>
      <c r="AI120" s="12">
        <v>185.2</v>
      </c>
      <c r="AJ120" s="14">
        <f t="shared" si="95"/>
        <v>184.30000000000004</v>
      </c>
      <c r="AK120" s="12">
        <v>186.9</v>
      </c>
      <c r="AL120" s="14">
        <f t="shared" si="96"/>
        <v>185.76666666666665</v>
      </c>
      <c r="AM120" s="11" t="s">
        <v>32</v>
      </c>
      <c r="AN120" s="11" t="e">
        <v>#VALUE!</v>
      </c>
      <c r="AO120" s="14">
        <v>170.83333333333334</v>
      </c>
      <c r="AP120" s="12">
        <v>181.9</v>
      </c>
      <c r="AQ120" s="14">
        <f t="shared" si="97"/>
        <v>180.79999999999998</v>
      </c>
      <c r="AR120" s="12">
        <v>175.5</v>
      </c>
      <c r="AS120" s="14">
        <f t="shared" si="98"/>
        <v>174.5</v>
      </c>
      <c r="AT120" s="12">
        <v>182.3</v>
      </c>
      <c r="AU120" s="14">
        <f t="shared" si="99"/>
        <v>181.23333333333335</v>
      </c>
      <c r="AV120" s="12">
        <v>167.5</v>
      </c>
      <c r="AW120" s="14">
        <f t="shared" si="100"/>
        <v>167.26666666666668</v>
      </c>
      <c r="AX120" s="12">
        <v>170.8</v>
      </c>
      <c r="AY120" s="14">
        <f t="shared" si="101"/>
        <v>170.46666666666667</v>
      </c>
      <c r="AZ120" s="12">
        <v>176.9</v>
      </c>
      <c r="BA120" s="14">
        <f t="shared" si="102"/>
        <v>176.53333333333333</v>
      </c>
      <c r="BB120" s="12">
        <v>173.4</v>
      </c>
      <c r="BC120" s="14">
        <f t="shared" si="103"/>
        <v>172.06666666666669</v>
      </c>
      <c r="BD120" s="12">
        <v>174.6</v>
      </c>
      <c r="BE120" s="14">
        <f t="shared" si="104"/>
        <v>173.86666666666667</v>
      </c>
      <c r="BF120" s="12">
        <v>177.8</v>
      </c>
      <c r="BG120" s="14">
        <f t="shared" si="105"/>
        <v>177.36666666666667</v>
      </c>
    </row>
    <row r="121" spans="1:59" x14ac:dyDescent="0.3">
      <c r="A121" s="11" t="s">
        <v>30</v>
      </c>
      <c r="B121" s="12">
        <v>2022</v>
      </c>
      <c r="C121" s="11" t="s">
        <v>55</v>
      </c>
      <c r="D121" s="11">
        <f t="shared" si="53"/>
        <v>12</v>
      </c>
      <c r="E121" s="12">
        <v>168.8</v>
      </c>
      <c r="F121" s="14">
        <f t="shared" si="80"/>
        <v>166.8</v>
      </c>
      <c r="G121" s="12">
        <v>206.9</v>
      </c>
      <c r="H121" s="14">
        <f t="shared" si="81"/>
        <v>207.63333333333333</v>
      </c>
      <c r="I121" s="12">
        <v>189.1</v>
      </c>
      <c r="J121" s="14">
        <f t="shared" si="82"/>
        <v>179.86666666666667</v>
      </c>
      <c r="K121" s="12">
        <v>173.4</v>
      </c>
      <c r="L121" s="14">
        <f t="shared" si="83"/>
        <v>172.20000000000002</v>
      </c>
      <c r="M121" s="12">
        <v>193.9</v>
      </c>
      <c r="N121" s="14">
        <f t="shared" si="84"/>
        <v>193.16666666666666</v>
      </c>
      <c r="O121" s="12">
        <v>156.69999999999999</v>
      </c>
      <c r="P121" s="14">
        <f t="shared" si="85"/>
        <v>159.33333333333331</v>
      </c>
      <c r="Q121" s="12">
        <v>150.19999999999999</v>
      </c>
      <c r="R121" s="14">
        <f t="shared" si="86"/>
        <v>168.86666666666665</v>
      </c>
      <c r="S121" s="12">
        <v>170.5</v>
      </c>
      <c r="T121" s="14">
        <f t="shared" si="87"/>
        <v>170.13333333333333</v>
      </c>
      <c r="U121" s="12">
        <v>121.2</v>
      </c>
      <c r="V121" s="14">
        <f t="shared" si="88"/>
        <v>121.26666666666667</v>
      </c>
      <c r="W121" s="12">
        <v>207.5</v>
      </c>
      <c r="X121" s="14">
        <f t="shared" si="89"/>
        <v>204.63333333333333</v>
      </c>
      <c r="Y121" s="12">
        <v>176.8</v>
      </c>
      <c r="Z121" s="14">
        <f t="shared" si="90"/>
        <v>176.33333333333334</v>
      </c>
      <c r="AA121" s="12">
        <v>187.7</v>
      </c>
      <c r="AB121" s="14">
        <f t="shared" si="91"/>
        <v>186.73333333333335</v>
      </c>
      <c r="AC121" s="12">
        <v>174.4</v>
      </c>
      <c r="AD121" s="14">
        <f t="shared" si="92"/>
        <v>176.13333333333333</v>
      </c>
      <c r="AE121" s="12">
        <v>195.9</v>
      </c>
      <c r="AF121" s="14">
        <f t="shared" si="93"/>
        <v>195.43333333333331</v>
      </c>
      <c r="AG121" s="12">
        <v>188.1</v>
      </c>
      <c r="AH121" s="14">
        <f t="shared" si="94"/>
        <v>187.13333333333333</v>
      </c>
      <c r="AI121" s="12">
        <v>185.9</v>
      </c>
      <c r="AJ121" s="14">
        <f t="shared" si="95"/>
        <v>185.16666666666666</v>
      </c>
      <c r="AK121" s="12">
        <v>187.8</v>
      </c>
      <c r="AL121" s="14">
        <f t="shared" si="96"/>
        <v>186.86666666666667</v>
      </c>
      <c r="AM121" s="11" t="s">
        <v>32</v>
      </c>
      <c r="AN121" s="11" t="e">
        <v>#VALUE!</v>
      </c>
      <c r="AO121" s="14">
        <v>171.23333333333335</v>
      </c>
      <c r="AP121" s="12">
        <v>182.8</v>
      </c>
      <c r="AQ121" s="14">
        <f t="shared" si="97"/>
        <v>181.83333333333334</v>
      </c>
      <c r="AR121" s="12">
        <v>176.4</v>
      </c>
      <c r="AS121" s="14">
        <f t="shared" si="98"/>
        <v>175.43333333333331</v>
      </c>
      <c r="AT121" s="12">
        <v>183.5</v>
      </c>
      <c r="AU121" s="14">
        <f t="shared" si="99"/>
        <v>182.33333333333334</v>
      </c>
      <c r="AV121" s="12">
        <v>167.8</v>
      </c>
      <c r="AW121" s="14">
        <f t="shared" si="100"/>
        <v>167.56666666666666</v>
      </c>
      <c r="AX121" s="12">
        <v>171.2</v>
      </c>
      <c r="AY121" s="14">
        <f t="shared" si="101"/>
        <v>170.86666666666665</v>
      </c>
      <c r="AZ121" s="12">
        <v>177.3</v>
      </c>
      <c r="BA121" s="14">
        <f t="shared" si="102"/>
        <v>176.9</v>
      </c>
      <c r="BB121" s="12">
        <v>175.7</v>
      </c>
      <c r="BC121" s="14">
        <f t="shared" si="103"/>
        <v>173.69999999999996</v>
      </c>
      <c r="BD121" s="12">
        <v>175.5</v>
      </c>
      <c r="BE121" s="14">
        <f t="shared" si="104"/>
        <v>174.66666666666666</v>
      </c>
      <c r="BF121" s="12">
        <v>177.1</v>
      </c>
      <c r="BG121" s="14">
        <f t="shared" si="105"/>
        <v>177.60000000000002</v>
      </c>
    </row>
    <row r="122" spans="1:59" x14ac:dyDescent="0.3">
      <c r="A122" s="11" t="s">
        <v>30</v>
      </c>
      <c r="B122" s="12">
        <v>2023</v>
      </c>
      <c r="C122" s="11" t="s">
        <v>31</v>
      </c>
      <c r="D122" s="11">
        <f t="shared" si="53"/>
        <v>1</v>
      </c>
      <c r="E122" s="12">
        <v>174</v>
      </c>
      <c r="F122" s="14">
        <f t="shared" si="80"/>
        <v>169.9</v>
      </c>
      <c r="G122" s="12">
        <v>208.3</v>
      </c>
      <c r="H122" s="14">
        <f t="shared" si="81"/>
        <v>207.4666666666667</v>
      </c>
      <c r="I122" s="12">
        <v>192.9</v>
      </c>
      <c r="J122" s="14">
        <f t="shared" si="82"/>
        <v>187.39999999999998</v>
      </c>
      <c r="K122" s="12">
        <v>174.3</v>
      </c>
      <c r="L122" s="14">
        <f t="shared" si="83"/>
        <v>173.33333333333334</v>
      </c>
      <c r="M122" s="12">
        <v>192.6</v>
      </c>
      <c r="N122" s="14">
        <f t="shared" si="84"/>
        <v>193.5</v>
      </c>
      <c r="O122" s="12">
        <v>156.30000000000001</v>
      </c>
      <c r="P122" s="14">
        <f t="shared" si="85"/>
        <v>157.36666666666665</v>
      </c>
      <c r="Q122" s="12">
        <v>142.9</v>
      </c>
      <c r="R122" s="14">
        <f t="shared" si="86"/>
        <v>154.89999999999998</v>
      </c>
      <c r="S122" s="12">
        <v>170.7</v>
      </c>
      <c r="T122" s="14">
        <f t="shared" si="87"/>
        <v>170.46666666666667</v>
      </c>
      <c r="U122" s="12">
        <v>120.3</v>
      </c>
      <c r="V122" s="14">
        <f t="shared" si="88"/>
        <v>121</v>
      </c>
      <c r="W122" s="12">
        <v>210.5</v>
      </c>
      <c r="X122" s="14">
        <f t="shared" si="89"/>
        <v>207.6</v>
      </c>
      <c r="Y122" s="12">
        <v>176.9</v>
      </c>
      <c r="Z122" s="14">
        <f t="shared" si="90"/>
        <v>176.70000000000002</v>
      </c>
      <c r="AA122" s="12">
        <v>188.5</v>
      </c>
      <c r="AB122" s="14">
        <f t="shared" si="91"/>
        <v>187.70000000000002</v>
      </c>
      <c r="AC122" s="12">
        <v>175</v>
      </c>
      <c r="AD122" s="14">
        <f t="shared" si="92"/>
        <v>175.33333333333334</v>
      </c>
      <c r="AE122" s="12">
        <v>196.9</v>
      </c>
      <c r="AF122" s="14">
        <f t="shared" si="93"/>
        <v>196.1</v>
      </c>
      <c r="AG122" s="12">
        <v>189</v>
      </c>
      <c r="AH122" s="14">
        <f t="shared" si="94"/>
        <v>188.1</v>
      </c>
      <c r="AI122" s="12">
        <v>186.3</v>
      </c>
      <c r="AJ122" s="14">
        <f t="shared" si="95"/>
        <v>185.80000000000004</v>
      </c>
      <c r="AK122" s="12">
        <v>188.6</v>
      </c>
      <c r="AL122" s="14">
        <f t="shared" si="96"/>
        <v>187.76666666666668</v>
      </c>
      <c r="AM122" s="11" t="s">
        <v>32</v>
      </c>
      <c r="AN122" s="11" t="e">
        <v>#VALUE!</v>
      </c>
      <c r="AO122" s="14">
        <v>171.53333333333333</v>
      </c>
      <c r="AP122" s="12">
        <v>183.2</v>
      </c>
      <c r="AQ122" s="14">
        <f t="shared" si="97"/>
        <v>182.63333333333335</v>
      </c>
      <c r="AR122" s="12">
        <v>177.2</v>
      </c>
      <c r="AS122" s="14">
        <f t="shared" si="98"/>
        <v>176.36666666666665</v>
      </c>
      <c r="AT122" s="12">
        <v>184.7</v>
      </c>
      <c r="AU122" s="14">
        <f t="shared" si="99"/>
        <v>183.5</v>
      </c>
      <c r="AV122" s="12">
        <v>168.2</v>
      </c>
      <c r="AW122" s="14">
        <f t="shared" si="100"/>
        <v>167.83333333333334</v>
      </c>
      <c r="AX122" s="12">
        <v>171.8</v>
      </c>
      <c r="AY122" s="14">
        <f t="shared" si="101"/>
        <v>171.26666666666665</v>
      </c>
      <c r="AZ122" s="12">
        <v>177.8</v>
      </c>
      <c r="BA122" s="14">
        <f t="shared" si="102"/>
        <v>177.33333333333334</v>
      </c>
      <c r="BB122" s="12">
        <v>178.4</v>
      </c>
      <c r="BC122" s="14">
        <f t="shared" si="103"/>
        <v>175.83333333333334</v>
      </c>
      <c r="BD122" s="12">
        <v>176.5</v>
      </c>
      <c r="BE122" s="14">
        <f t="shared" si="104"/>
        <v>175.53333333333333</v>
      </c>
      <c r="BF122" s="12">
        <v>177.8</v>
      </c>
      <c r="BG122" s="14">
        <f t="shared" si="105"/>
        <v>177.56666666666669</v>
      </c>
    </row>
    <row r="123" spans="1:59" x14ac:dyDescent="0.3">
      <c r="A123" s="11" t="s">
        <v>30</v>
      </c>
      <c r="B123" s="12">
        <v>2023</v>
      </c>
      <c r="C123" s="11" t="s">
        <v>36</v>
      </c>
      <c r="D123" s="11">
        <f t="shared" si="53"/>
        <v>2</v>
      </c>
      <c r="E123" s="12">
        <v>174.2</v>
      </c>
      <c r="F123" s="14">
        <f t="shared" si="80"/>
        <v>172.33333333333334</v>
      </c>
      <c r="G123" s="12">
        <v>205.2</v>
      </c>
      <c r="H123" s="14">
        <f t="shared" si="81"/>
        <v>206.80000000000004</v>
      </c>
      <c r="I123" s="12">
        <v>173.9</v>
      </c>
      <c r="J123" s="14">
        <f t="shared" si="82"/>
        <v>185.29999999999998</v>
      </c>
      <c r="K123" s="12">
        <v>177</v>
      </c>
      <c r="L123" s="14">
        <f t="shared" si="83"/>
        <v>174.9</v>
      </c>
      <c r="M123" s="12">
        <v>183.4</v>
      </c>
      <c r="N123" s="14">
        <f t="shared" si="84"/>
        <v>189.96666666666667</v>
      </c>
      <c r="O123" s="12">
        <v>167.2</v>
      </c>
      <c r="P123" s="14">
        <f t="shared" si="85"/>
        <v>160.06666666666666</v>
      </c>
      <c r="Q123" s="12">
        <v>140.9</v>
      </c>
      <c r="R123" s="14">
        <f t="shared" si="86"/>
        <v>144.66666666666666</v>
      </c>
      <c r="S123" s="12">
        <v>170.4</v>
      </c>
      <c r="T123" s="14">
        <f t="shared" si="87"/>
        <v>170.53333333333333</v>
      </c>
      <c r="U123" s="12">
        <v>119.1</v>
      </c>
      <c r="V123" s="14">
        <f t="shared" si="88"/>
        <v>120.2</v>
      </c>
      <c r="W123" s="12">
        <v>212.1</v>
      </c>
      <c r="X123" s="14">
        <f t="shared" si="89"/>
        <v>210.03333333333333</v>
      </c>
      <c r="Y123" s="12">
        <v>177.6</v>
      </c>
      <c r="Z123" s="14">
        <f t="shared" si="90"/>
        <v>177.10000000000002</v>
      </c>
      <c r="AA123" s="12">
        <v>189.9</v>
      </c>
      <c r="AB123" s="14">
        <f t="shared" si="91"/>
        <v>188.70000000000002</v>
      </c>
      <c r="AC123" s="12">
        <v>174.8</v>
      </c>
      <c r="AD123" s="14">
        <f t="shared" si="92"/>
        <v>174.73333333333335</v>
      </c>
      <c r="AE123" s="12">
        <v>198.3</v>
      </c>
      <c r="AF123" s="14">
        <f t="shared" si="93"/>
        <v>197.03333333333333</v>
      </c>
      <c r="AG123" s="12">
        <v>190</v>
      </c>
      <c r="AH123" s="14">
        <f t="shared" si="94"/>
        <v>189.03333333333333</v>
      </c>
      <c r="AI123" s="12">
        <v>187</v>
      </c>
      <c r="AJ123" s="14">
        <f t="shared" si="95"/>
        <v>186.4</v>
      </c>
      <c r="AK123" s="12">
        <v>189.6</v>
      </c>
      <c r="AL123" s="14">
        <f t="shared" si="96"/>
        <v>188.66666666666666</v>
      </c>
      <c r="AM123" s="11" t="s">
        <v>32</v>
      </c>
      <c r="AN123" s="11" t="e">
        <v>#VALUE!</v>
      </c>
      <c r="AO123" s="14">
        <v>172.1</v>
      </c>
      <c r="AP123" s="12">
        <v>181.6</v>
      </c>
      <c r="AQ123" s="14">
        <f t="shared" si="97"/>
        <v>182.53333333333333</v>
      </c>
      <c r="AR123" s="12">
        <v>178.6</v>
      </c>
      <c r="AS123" s="14">
        <f t="shared" si="98"/>
        <v>177.4</v>
      </c>
      <c r="AT123" s="12">
        <v>186.6</v>
      </c>
      <c r="AU123" s="14">
        <f t="shared" si="99"/>
        <v>184.93333333333331</v>
      </c>
      <c r="AV123" s="12">
        <v>169</v>
      </c>
      <c r="AW123" s="14">
        <f t="shared" si="100"/>
        <v>168.33333333333334</v>
      </c>
      <c r="AX123" s="12">
        <v>172.8</v>
      </c>
      <c r="AY123" s="14">
        <f t="shared" si="101"/>
        <v>171.93333333333331</v>
      </c>
      <c r="AZ123" s="12">
        <v>178.5</v>
      </c>
      <c r="BA123" s="14">
        <f t="shared" si="102"/>
        <v>177.86666666666667</v>
      </c>
      <c r="BB123" s="12">
        <v>180.7</v>
      </c>
      <c r="BC123" s="14">
        <f t="shared" si="103"/>
        <v>178.26666666666665</v>
      </c>
      <c r="BD123" s="12">
        <v>177.9</v>
      </c>
      <c r="BE123" s="14">
        <f t="shared" si="104"/>
        <v>176.63333333333333</v>
      </c>
      <c r="BF123" s="12">
        <v>178</v>
      </c>
      <c r="BG123" s="14">
        <f t="shared" si="105"/>
        <v>177.63333333333333</v>
      </c>
    </row>
    <row r="124" spans="1:59" x14ac:dyDescent="0.3">
      <c r="A124" s="11" t="s">
        <v>30</v>
      </c>
      <c r="B124" s="12">
        <v>2023</v>
      </c>
      <c r="C124" s="11" t="s">
        <v>38</v>
      </c>
      <c r="D124" s="11">
        <f t="shared" si="53"/>
        <v>3</v>
      </c>
      <c r="E124" s="12">
        <v>174.3</v>
      </c>
      <c r="F124" s="14">
        <f t="shared" si="80"/>
        <v>174.16666666666666</v>
      </c>
      <c r="G124" s="12">
        <v>205.2</v>
      </c>
      <c r="H124" s="14">
        <f t="shared" si="81"/>
        <v>206.23333333333335</v>
      </c>
      <c r="I124" s="12">
        <v>173.9</v>
      </c>
      <c r="J124" s="14">
        <f t="shared" si="82"/>
        <v>180.23333333333335</v>
      </c>
      <c r="K124" s="12">
        <v>177</v>
      </c>
      <c r="L124" s="14">
        <f t="shared" si="83"/>
        <v>176.1</v>
      </c>
      <c r="M124" s="12">
        <v>183.3</v>
      </c>
      <c r="N124" s="14">
        <f t="shared" si="84"/>
        <v>186.43333333333331</v>
      </c>
      <c r="O124" s="12">
        <v>167.2</v>
      </c>
      <c r="P124" s="14">
        <f t="shared" si="85"/>
        <v>163.56666666666666</v>
      </c>
      <c r="Q124" s="12">
        <v>140.9</v>
      </c>
      <c r="R124" s="14">
        <f t="shared" si="86"/>
        <v>141.56666666666669</v>
      </c>
      <c r="S124" s="12">
        <v>170.5</v>
      </c>
      <c r="T124" s="14">
        <f t="shared" si="87"/>
        <v>170.53333333333333</v>
      </c>
      <c r="U124" s="12">
        <v>119.1</v>
      </c>
      <c r="V124" s="14">
        <f t="shared" si="88"/>
        <v>119.5</v>
      </c>
      <c r="W124" s="12">
        <v>212.1</v>
      </c>
      <c r="X124" s="14">
        <f t="shared" si="89"/>
        <v>211.56666666666669</v>
      </c>
      <c r="Y124" s="12">
        <v>177.6</v>
      </c>
      <c r="Z124" s="14">
        <f t="shared" si="90"/>
        <v>177.36666666666667</v>
      </c>
      <c r="AA124" s="12">
        <v>189.9</v>
      </c>
      <c r="AB124" s="14">
        <f t="shared" si="91"/>
        <v>189.43333333333331</v>
      </c>
      <c r="AC124" s="12">
        <v>174.8</v>
      </c>
      <c r="AD124" s="14">
        <f t="shared" si="92"/>
        <v>174.86666666666667</v>
      </c>
      <c r="AE124" s="12">
        <v>198.4</v>
      </c>
      <c r="AF124" s="14">
        <f t="shared" si="93"/>
        <v>197.86666666666667</v>
      </c>
      <c r="AG124" s="12">
        <v>190</v>
      </c>
      <c r="AH124" s="14">
        <f t="shared" si="94"/>
        <v>189.66666666666666</v>
      </c>
      <c r="AI124" s="12">
        <v>187</v>
      </c>
      <c r="AJ124" s="14">
        <f t="shared" si="95"/>
        <v>186.76666666666665</v>
      </c>
      <c r="AK124" s="12">
        <v>189.6</v>
      </c>
      <c r="AL124" s="14">
        <f t="shared" si="96"/>
        <v>189.26666666666665</v>
      </c>
      <c r="AM124" s="11" t="s">
        <v>32</v>
      </c>
      <c r="AN124" s="11" t="e">
        <v>#VALUE!</v>
      </c>
      <c r="AO124" s="14">
        <v>173.03333333333333</v>
      </c>
      <c r="AP124" s="12">
        <v>181.4</v>
      </c>
      <c r="AQ124" s="14">
        <f t="shared" si="97"/>
        <v>182.06666666666663</v>
      </c>
      <c r="AR124" s="12">
        <v>178.6</v>
      </c>
      <c r="AS124" s="14">
        <f t="shared" si="98"/>
        <v>178.13333333333333</v>
      </c>
      <c r="AT124" s="12">
        <v>186.6</v>
      </c>
      <c r="AU124" s="14">
        <f t="shared" si="99"/>
        <v>185.96666666666667</v>
      </c>
      <c r="AV124" s="12">
        <v>169</v>
      </c>
      <c r="AW124" s="14">
        <f t="shared" si="100"/>
        <v>168.73333333333332</v>
      </c>
      <c r="AX124" s="12">
        <v>172.8</v>
      </c>
      <c r="AY124" s="14">
        <f t="shared" si="101"/>
        <v>172.4666666666667</v>
      </c>
      <c r="AZ124" s="12">
        <v>178.5</v>
      </c>
      <c r="BA124" s="14">
        <f t="shared" si="102"/>
        <v>178.26666666666665</v>
      </c>
      <c r="BB124" s="12">
        <v>180.7</v>
      </c>
      <c r="BC124" s="14">
        <f t="shared" si="103"/>
        <v>179.93333333333331</v>
      </c>
      <c r="BD124" s="12">
        <v>177.9</v>
      </c>
      <c r="BE124" s="14">
        <f t="shared" si="104"/>
        <v>177.43333333333331</v>
      </c>
      <c r="BF124" s="12">
        <v>178</v>
      </c>
      <c r="BG124" s="14">
        <f t="shared" si="105"/>
        <v>177.93333333333331</v>
      </c>
    </row>
    <row r="125" spans="1:59" x14ac:dyDescent="0.3">
      <c r="A125" s="11" t="s">
        <v>30</v>
      </c>
      <c r="B125" s="12">
        <v>2023</v>
      </c>
      <c r="C125" s="11" t="s">
        <v>39</v>
      </c>
      <c r="D125" s="11">
        <f t="shared" si="53"/>
        <v>4</v>
      </c>
      <c r="E125" s="12">
        <v>173.3</v>
      </c>
      <c r="F125" s="14">
        <f t="shared" si="80"/>
        <v>173.93333333333331</v>
      </c>
      <c r="G125" s="12">
        <v>206.9</v>
      </c>
      <c r="H125" s="14">
        <f t="shared" si="81"/>
        <v>205.76666666666665</v>
      </c>
      <c r="I125" s="12">
        <v>167.9</v>
      </c>
      <c r="J125" s="14">
        <f t="shared" si="82"/>
        <v>171.9</v>
      </c>
      <c r="K125" s="12">
        <v>178.2</v>
      </c>
      <c r="L125" s="14">
        <f t="shared" si="83"/>
        <v>177.4</v>
      </c>
      <c r="M125" s="12">
        <v>178.5</v>
      </c>
      <c r="N125" s="14">
        <f t="shared" si="84"/>
        <v>181.73333333333335</v>
      </c>
      <c r="O125" s="12">
        <v>173.7</v>
      </c>
      <c r="P125" s="14">
        <f t="shared" si="85"/>
        <v>169.36666666666665</v>
      </c>
      <c r="Q125" s="12">
        <v>142.80000000000001</v>
      </c>
      <c r="R125" s="14">
        <f t="shared" si="86"/>
        <v>141.53333333333333</v>
      </c>
      <c r="S125" s="12">
        <v>172.8</v>
      </c>
      <c r="T125" s="14">
        <f t="shared" si="87"/>
        <v>171.23333333333335</v>
      </c>
      <c r="U125" s="12">
        <v>120.4</v>
      </c>
      <c r="V125" s="14">
        <f t="shared" si="88"/>
        <v>119.53333333333335</v>
      </c>
      <c r="W125" s="12">
        <v>215.5</v>
      </c>
      <c r="X125" s="14">
        <f t="shared" si="89"/>
        <v>213.23333333333335</v>
      </c>
      <c r="Y125" s="12">
        <v>178.2</v>
      </c>
      <c r="Z125" s="14">
        <f t="shared" si="90"/>
        <v>177.79999999999998</v>
      </c>
      <c r="AA125" s="12">
        <v>190.5</v>
      </c>
      <c r="AB125" s="14">
        <f t="shared" si="91"/>
        <v>190.1</v>
      </c>
      <c r="AC125" s="12">
        <v>175.5</v>
      </c>
      <c r="AD125" s="14">
        <f t="shared" si="92"/>
        <v>175.03333333333333</v>
      </c>
      <c r="AE125" s="12">
        <v>199.5</v>
      </c>
      <c r="AF125" s="14">
        <f t="shared" si="93"/>
        <v>198.73333333333335</v>
      </c>
      <c r="AG125" s="12">
        <v>190.7</v>
      </c>
      <c r="AH125" s="14">
        <f t="shared" si="94"/>
        <v>190.23333333333335</v>
      </c>
      <c r="AI125" s="12">
        <v>187.3</v>
      </c>
      <c r="AJ125" s="14">
        <f t="shared" si="95"/>
        <v>187.1</v>
      </c>
      <c r="AK125" s="12">
        <v>190.2</v>
      </c>
      <c r="AL125" s="14">
        <f t="shared" si="96"/>
        <v>189.79999999999998</v>
      </c>
      <c r="AM125" s="11" t="s">
        <v>139</v>
      </c>
      <c r="AN125" s="11" t="e">
        <v>#VALUE!</v>
      </c>
      <c r="AO125" s="14">
        <v>174.06666666666669</v>
      </c>
      <c r="AP125" s="12">
        <v>181.5</v>
      </c>
      <c r="AQ125" s="14">
        <f t="shared" si="97"/>
        <v>181.5</v>
      </c>
      <c r="AR125" s="12">
        <v>179.1</v>
      </c>
      <c r="AS125" s="14">
        <f t="shared" si="98"/>
        <v>178.76666666666665</v>
      </c>
      <c r="AT125" s="12">
        <v>187.2</v>
      </c>
      <c r="AU125" s="14">
        <f t="shared" si="99"/>
        <v>186.79999999999998</v>
      </c>
      <c r="AV125" s="12">
        <v>169.4</v>
      </c>
      <c r="AW125" s="14">
        <f t="shared" si="100"/>
        <v>169.13333333333333</v>
      </c>
      <c r="AX125" s="12">
        <v>173.2</v>
      </c>
      <c r="AY125" s="14">
        <f t="shared" si="101"/>
        <v>172.93333333333331</v>
      </c>
      <c r="AZ125" s="12">
        <v>179.4</v>
      </c>
      <c r="BA125" s="14">
        <f t="shared" si="102"/>
        <v>178.79999999999998</v>
      </c>
      <c r="BB125" s="12">
        <v>183.8</v>
      </c>
      <c r="BC125" s="14">
        <f t="shared" si="103"/>
        <v>181.73333333333335</v>
      </c>
      <c r="BD125" s="12">
        <v>178.9</v>
      </c>
      <c r="BE125" s="14">
        <f t="shared" si="104"/>
        <v>178.23333333333335</v>
      </c>
      <c r="BF125" s="12">
        <v>178.8</v>
      </c>
      <c r="BG125" s="14">
        <f t="shared" si="105"/>
        <v>178.26666666666665</v>
      </c>
    </row>
    <row r="126" spans="1:59" x14ac:dyDescent="0.3">
      <c r="A126" s="11" t="s">
        <v>30</v>
      </c>
      <c r="B126" s="12">
        <v>2023</v>
      </c>
      <c r="C126" s="11" t="s">
        <v>41</v>
      </c>
      <c r="D126" s="11">
        <f t="shared" si="53"/>
        <v>5</v>
      </c>
      <c r="E126" s="12">
        <v>173.2</v>
      </c>
      <c r="F126" s="14">
        <f t="shared" si="80"/>
        <v>173.6</v>
      </c>
      <c r="G126" s="12">
        <v>211.5</v>
      </c>
      <c r="H126" s="14">
        <f t="shared" si="81"/>
        <v>207.86666666666667</v>
      </c>
      <c r="I126" s="12">
        <v>171</v>
      </c>
      <c r="J126" s="14">
        <f t="shared" si="82"/>
        <v>170.93333333333331</v>
      </c>
      <c r="K126" s="12">
        <v>179.6</v>
      </c>
      <c r="L126" s="14">
        <f t="shared" si="83"/>
        <v>178.26666666666665</v>
      </c>
      <c r="M126" s="12">
        <v>173.3</v>
      </c>
      <c r="N126" s="14">
        <f t="shared" si="84"/>
        <v>178.36666666666667</v>
      </c>
      <c r="O126" s="12">
        <v>169</v>
      </c>
      <c r="P126" s="14">
        <f t="shared" si="85"/>
        <v>169.96666666666667</v>
      </c>
      <c r="Q126" s="12">
        <v>148.69999999999999</v>
      </c>
      <c r="R126" s="14">
        <f t="shared" si="86"/>
        <v>144.13333333333335</v>
      </c>
      <c r="S126" s="12">
        <v>174.9</v>
      </c>
      <c r="T126" s="14">
        <f t="shared" si="87"/>
        <v>172.73333333333335</v>
      </c>
      <c r="U126" s="12">
        <v>121.9</v>
      </c>
      <c r="V126" s="14">
        <f t="shared" si="88"/>
        <v>120.46666666666665</v>
      </c>
      <c r="W126" s="12">
        <v>221</v>
      </c>
      <c r="X126" s="14">
        <f t="shared" si="89"/>
        <v>216.20000000000002</v>
      </c>
      <c r="Y126" s="12">
        <v>178.7</v>
      </c>
      <c r="Z126" s="14">
        <f t="shared" si="90"/>
        <v>178.16666666666666</v>
      </c>
      <c r="AA126" s="12">
        <v>191.1</v>
      </c>
      <c r="AB126" s="14">
        <f t="shared" si="91"/>
        <v>190.5</v>
      </c>
      <c r="AC126" s="12">
        <v>176.8</v>
      </c>
      <c r="AD126" s="14">
        <f t="shared" si="92"/>
        <v>175.70000000000002</v>
      </c>
      <c r="AE126" s="12">
        <v>199.9</v>
      </c>
      <c r="AF126" s="14">
        <f t="shared" si="93"/>
        <v>199.26666666666665</v>
      </c>
      <c r="AG126" s="12">
        <v>191.2</v>
      </c>
      <c r="AH126" s="14">
        <f t="shared" si="94"/>
        <v>190.63333333333333</v>
      </c>
      <c r="AI126" s="12">
        <v>187.9</v>
      </c>
      <c r="AJ126" s="14">
        <f t="shared" si="95"/>
        <v>187.4</v>
      </c>
      <c r="AK126" s="12">
        <v>190.8</v>
      </c>
      <c r="AL126" s="14">
        <f t="shared" si="96"/>
        <v>190.19999999999996</v>
      </c>
      <c r="AM126" s="11" t="s">
        <v>139</v>
      </c>
      <c r="AN126" s="11" t="e">
        <v>#VALUE!</v>
      </c>
      <c r="AO126" s="14">
        <v>174.76666666666665</v>
      </c>
      <c r="AP126" s="12">
        <v>182.5</v>
      </c>
      <c r="AQ126" s="14">
        <f t="shared" si="97"/>
        <v>181.79999999999998</v>
      </c>
      <c r="AR126" s="12">
        <v>179.8</v>
      </c>
      <c r="AS126" s="14">
        <f t="shared" si="98"/>
        <v>179.16666666666666</v>
      </c>
      <c r="AT126" s="12">
        <v>187.8</v>
      </c>
      <c r="AU126" s="14">
        <f t="shared" si="99"/>
        <v>187.19999999999996</v>
      </c>
      <c r="AV126" s="12">
        <v>169.7</v>
      </c>
      <c r="AW126" s="14">
        <f t="shared" si="100"/>
        <v>169.36666666666665</v>
      </c>
      <c r="AX126" s="12">
        <v>173.8</v>
      </c>
      <c r="AY126" s="14">
        <f t="shared" si="101"/>
        <v>173.26666666666665</v>
      </c>
      <c r="AZ126" s="12">
        <v>180.3</v>
      </c>
      <c r="BA126" s="14">
        <f t="shared" si="102"/>
        <v>179.4</v>
      </c>
      <c r="BB126" s="12">
        <v>184.9</v>
      </c>
      <c r="BC126" s="14">
        <f t="shared" si="103"/>
        <v>183.13333333333333</v>
      </c>
      <c r="BD126" s="12">
        <v>179.5</v>
      </c>
      <c r="BE126" s="14">
        <f t="shared" si="104"/>
        <v>178.76666666666665</v>
      </c>
      <c r="BF126" s="12">
        <v>179.8</v>
      </c>
      <c r="BG126" s="14">
        <f t="shared" si="105"/>
        <v>178.86666666666667</v>
      </c>
    </row>
  </sheetData>
  <autoFilter ref="A1:BG126" xr:uid="{D5ED83E7-13AD-4A66-A156-C0919EC4C79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4FB86-287E-40C1-8301-528DC963837E}">
  <dimension ref="A1:BG126"/>
  <sheetViews>
    <sheetView workbookViewId="0">
      <pane ySplit="1" topLeftCell="A2" activePane="bottomLeft" state="frozen"/>
      <selection activeCell="H1" sqref="H1"/>
      <selection pane="bottomLeft" activeCell="D2" sqref="D2:D126"/>
    </sheetView>
  </sheetViews>
  <sheetFormatPr defaultRowHeight="14.4" x14ac:dyDescent="0.3"/>
  <cols>
    <col min="4" max="4" width="17.6640625" customWidth="1"/>
    <col min="12" max="12" width="15.33203125" customWidth="1"/>
    <col min="21" max="21" width="11.6640625" customWidth="1"/>
    <col min="41" max="41" width="12.109375" customWidth="1"/>
    <col min="43" max="43" width="23.44140625" customWidth="1"/>
  </cols>
  <sheetData>
    <row r="1" spans="1:59" x14ac:dyDescent="0.3">
      <c r="A1" s="2" t="s">
        <v>0</v>
      </c>
      <c r="B1" s="3" t="s">
        <v>1</v>
      </c>
      <c r="C1" s="3" t="s">
        <v>2</v>
      </c>
      <c r="D1" s="25" t="s">
        <v>218</v>
      </c>
      <c r="E1" s="3" t="s">
        <v>3</v>
      </c>
      <c r="F1" s="16" t="s">
        <v>181</v>
      </c>
      <c r="G1" s="3" t="s">
        <v>4</v>
      </c>
      <c r="H1" s="16" t="s">
        <v>182</v>
      </c>
      <c r="I1" s="3" t="s">
        <v>5</v>
      </c>
      <c r="J1" s="16" t="s">
        <v>183</v>
      </c>
      <c r="K1" s="3" t="s">
        <v>6</v>
      </c>
      <c r="L1" s="16" t="s">
        <v>184</v>
      </c>
      <c r="M1" s="3" t="s">
        <v>7</v>
      </c>
      <c r="N1" s="16" t="s">
        <v>185</v>
      </c>
      <c r="O1" s="3" t="s">
        <v>8</v>
      </c>
      <c r="P1" s="16" t="s">
        <v>186</v>
      </c>
      <c r="Q1" s="3" t="s">
        <v>9</v>
      </c>
      <c r="R1" s="16" t="s">
        <v>187</v>
      </c>
      <c r="S1" s="3" t="s">
        <v>10</v>
      </c>
      <c r="T1" s="16" t="s">
        <v>188</v>
      </c>
      <c r="U1" s="3" t="s">
        <v>11</v>
      </c>
      <c r="V1" s="16" t="s">
        <v>189</v>
      </c>
      <c r="W1" s="3" t="s">
        <v>12</v>
      </c>
      <c r="X1" s="16" t="s">
        <v>190</v>
      </c>
      <c r="Y1" s="3" t="s">
        <v>13</v>
      </c>
      <c r="Z1" s="16" t="s">
        <v>191</v>
      </c>
      <c r="AA1" s="3" t="s">
        <v>14</v>
      </c>
      <c r="AB1" s="16" t="s">
        <v>192</v>
      </c>
      <c r="AC1" s="3" t="s">
        <v>15</v>
      </c>
      <c r="AD1" s="16" t="s">
        <v>193</v>
      </c>
      <c r="AE1" s="3" t="s">
        <v>16</v>
      </c>
      <c r="AF1" s="16" t="s">
        <v>194</v>
      </c>
      <c r="AG1" s="3" t="s">
        <v>17</v>
      </c>
      <c r="AH1" s="16" t="s">
        <v>195</v>
      </c>
      <c r="AI1" s="3" t="s">
        <v>18</v>
      </c>
      <c r="AJ1" s="16" t="s">
        <v>196</v>
      </c>
      <c r="AK1" s="3" t="s">
        <v>19</v>
      </c>
      <c r="AL1" s="16" t="s">
        <v>197</v>
      </c>
      <c r="AM1" s="3" t="s">
        <v>20</v>
      </c>
      <c r="AN1" s="16" t="s">
        <v>178</v>
      </c>
      <c r="AO1" s="16" t="s">
        <v>207</v>
      </c>
      <c r="AP1" s="3" t="s">
        <v>21</v>
      </c>
      <c r="AQ1" s="16" t="s">
        <v>198</v>
      </c>
      <c r="AR1" s="3" t="s">
        <v>22</v>
      </c>
      <c r="AS1" s="16" t="s">
        <v>199</v>
      </c>
      <c r="AT1" s="3" t="s">
        <v>23</v>
      </c>
      <c r="AU1" s="17" t="s">
        <v>200</v>
      </c>
      <c r="AV1" s="3" t="s">
        <v>24</v>
      </c>
      <c r="AW1" s="17" t="s">
        <v>201</v>
      </c>
      <c r="AX1" s="3" t="s">
        <v>25</v>
      </c>
      <c r="AY1" s="16" t="s">
        <v>202</v>
      </c>
      <c r="AZ1" s="3" t="s">
        <v>26</v>
      </c>
      <c r="BA1" s="16" t="s">
        <v>203</v>
      </c>
      <c r="BB1" s="3" t="s">
        <v>27</v>
      </c>
      <c r="BC1" s="16" t="s">
        <v>204</v>
      </c>
      <c r="BD1" s="3" t="s">
        <v>28</v>
      </c>
      <c r="BE1" s="16" t="s">
        <v>205</v>
      </c>
      <c r="BF1" s="4" t="s">
        <v>29</v>
      </c>
      <c r="BG1" s="18" t="s">
        <v>206</v>
      </c>
    </row>
    <row r="2" spans="1:59" x14ac:dyDescent="0.3">
      <c r="A2" s="11" t="s">
        <v>33</v>
      </c>
      <c r="B2" s="12">
        <v>2013</v>
      </c>
      <c r="C2" s="11" t="s">
        <v>31</v>
      </c>
      <c r="D2" s="11">
        <f>MONTH(C2&amp;1)</f>
        <v>1</v>
      </c>
      <c r="E2" s="12">
        <v>110.5</v>
      </c>
      <c r="F2" s="14" t="e">
        <v>#N/A</v>
      </c>
      <c r="G2" s="12">
        <v>109.1</v>
      </c>
      <c r="H2" s="14" t="e">
        <v>#N/A</v>
      </c>
      <c r="I2" s="12">
        <v>113</v>
      </c>
      <c r="J2" s="14" t="e">
        <v>#N/A</v>
      </c>
      <c r="K2" s="12">
        <v>103.6</v>
      </c>
      <c r="L2" s="14" t="e">
        <v>#N/A</v>
      </c>
      <c r="M2" s="12">
        <v>103.4</v>
      </c>
      <c r="N2" s="14" t="e">
        <v>#N/A</v>
      </c>
      <c r="O2" s="12">
        <v>102.3</v>
      </c>
      <c r="P2" s="14" t="e">
        <v>#N/A</v>
      </c>
      <c r="Q2" s="12">
        <v>102.9</v>
      </c>
      <c r="R2" s="14" t="e">
        <v>#N/A</v>
      </c>
      <c r="S2" s="12">
        <v>105.8</v>
      </c>
      <c r="T2" s="14" t="e">
        <v>#N/A</v>
      </c>
      <c r="U2" s="12">
        <v>105.1</v>
      </c>
      <c r="V2" s="14" t="e">
        <v>#N/A</v>
      </c>
      <c r="W2" s="12">
        <v>101.8</v>
      </c>
      <c r="X2" s="14" t="e">
        <v>#N/A</v>
      </c>
      <c r="Y2" s="12">
        <v>105.1</v>
      </c>
      <c r="Z2" s="14" t="e">
        <v>#N/A</v>
      </c>
      <c r="AA2" s="12">
        <v>107.9</v>
      </c>
      <c r="AB2" s="14" t="e">
        <v>#N/A</v>
      </c>
      <c r="AC2" s="12">
        <v>105.9</v>
      </c>
      <c r="AD2" s="14" t="e">
        <v>#N/A</v>
      </c>
      <c r="AE2" s="12">
        <v>105.2</v>
      </c>
      <c r="AF2" s="14" t="e">
        <v>#N/A</v>
      </c>
      <c r="AG2" s="12">
        <v>105.9</v>
      </c>
      <c r="AH2" s="14" t="e">
        <v>#N/A</v>
      </c>
      <c r="AI2" s="12">
        <v>105</v>
      </c>
      <c r="AJ2" s="14" t="e">
        <v>#N/A</v>
      </c>
      <c r="AK2" s="12">
        <v>105.8</v>
      </c>
      <c r="AL2" s="14" t="e">
        <v>#N/A</v>
      </c>
      <c r="AM2" s="11" t="s">
        <v>34</v>
      </c>
      <c r="AN2" s="11">
        <v>100.3</v>
      </c>
      <c r="AO2" s="14" t="e">
        <v>#N/A</v>
      </c>
      <c r="AP2" s="12">
        <v>105.4</v>
      </c>
      <c r="AQ2" s="14" t="e">
        <v>#N/A</v>
      </c>
      <c r="AR2" s="12">
        <v>104.8</v>
      </c>
      <c r="AS2" s="14" t="e">
        <v>#N/A</v>
      </c>
      <c r="AT2" s="12">
        <v>104.1</v>
      </c>
      <c r="AU2" s="14" t="e">
        <v>#N/A</v>
      </c>
      <c r="AV2" s="12">
        <v>103.2</v>
      </c>
      <c r="AW2" s="14" t="e">
        <v>#N/A</v>
      </c>
      <c r="AX2" s="12">
        <v>102.9</v>
      </c>
      <c r="AY2" s="14" t="e">
        <v>#N/A</v>
      </c>
      <c r="AZ2" s="12">
        <v>103.5</v>
      </c>
      <c r="BA2" s="14" t="e">
        <v>#N/A</v>
      </c>
      <c r="BB2" s="12">
        <v>104.3</v>
      </c>
      <c r="BC2" s="14" t="e">
        <v>#N/A</v>
      </c>
      <c r="BD2" s="12">
        <v>103.7</v>
      </c>
      <c r="BE2" s="14" t="e">
        <v>#N/A</v>
      </c>
      <c r="BF2" s="12">
        <v>104</v>
      </c>
      <c r="BG2" s="19" t="e">
        <v>#N/A</v>
      </c>
    </row>
    <row r="3" spans="1:59" x14ac:dyDescent="0.3">
      <c r="A3" s="11" t="s">
        <v>33</v>
      </c>
      <c r="B3" s="12">
        <v>2013</v>
      </c>
      <c r="C3" s="11" t="s">
        <v>36</v>
      </c>
      <c r="D3" s="11">
        <f t="shared" ref="D3:D66" si="0">MONTH(C3&amp;1)</f>
        <v>2</v>
      </c>
      <c r="E3" s="12">
        <v>112.9</v>
      </c>
      <c r="F3" s="14" t="e">
        <v>#N/A</v>
      </c>
      <c r="G3" s="12">
        <v>112.9</v>
      </c>
      <c r="H3" s="14" t="e">
        <v>#N/A</v>
      </c>
      <c r="I3" s="12">
        <v>116.9</v>
      </c>
      <c r="J3" s="14" t="e">
        <v>#N/A</v>
      </c>
      <c r="K3" s="12">
        <v>104</v>
      </c>
      <c r="L3" s="14" t="e">
        <v>#N/A</v>
      </c>
      <c r="M3" s="12">
        <v>103.5</v>
      </c>
      <c r="N3" s="14" t="e">
        <v>#N/A</v>
      </c>
      <c r="O3" s="12">
        <v>103.1</v>
      </c>
      <c r="P3" s="14" t="e">
        <v>#N/A</v>
      </c>
      <c r="Q3" s="12">
        <v>104.9</v>
      </c>
      <c r="R3" s="14" t="e">
        <v>#N/A</v>
      </c>
      <c r="S3" s="12">
        <v>104.1</v>
      </c>
      <c r="T3" s="14" t="e">
        <v>#N/A</v>
      </c>
      <c r="U3" s="12">
        <v>103.8</v>
      </c>
      <c r="V3" s="14" t="e">
        <v>#N/A</v>
      </c>
      <c r="W3" s="12">
        <v>102.3</v>
      </c>
      <c r="X3" s="14" t="e">
        <v>#N/A</v>
      </c>
      <c r="Y3" s="12">
        <v>106</v>
      </c>
      <c r="Z3" s="14" t="e">
        <v>#N/A</v>
      </c>
      <c r="AA3" s="12">
        <v>109</v>
      </c>
      <c r="AB3" s="14" t="e">
        <v>#N/A</v>
      </c>
      <c r="AC3" s="12">
        <v>107.2</v>
      </c>
      <c r="AD3" s="14" t="e">
        <v>#N/A</v>
      </c>
      <c r="AE3" s="12">
        <v>106</v>
      </c>
      <c r="AF3" s="14" t="e">
        <v>#N/A</v>
      </c>
      <c r="AG3" s="12">
        <v>106.6</v>
      </c>
      <c r="AH3" s="14" t="e">
        <v>#N/A</v>
      </c>
      <c r="AI3" s="12">
        <v>105.5</v>
      </c>
      <c r="AJ3" s="14" t="e">
        <v>#N/A</v>
      </c>
      <c r="AK3" s="12">
        <v>106.4</v>
      </c>
      <c r="AL3" s="14" t="e">
        <v>#N/A</v>
      </c>
      <c r="AM3" s="11" t="s">
        <v>37</v>
      </c>
      <c r="AN3" s="11">
        <v>100.4</v>
      </c>
      <c r="AO3" s="14" t="e">
        <v>#N/A</v>
      </c>
      <c r="AP3" s="12">
        <v>105.7</v>
      </c>
      <c r="AQ3" s="14" t="e">
        <v>#N/A</v>
      </c>
      <c r="AR3" s="12">
        <v>105.2</v>
      </c>
      <c r="AS3" s="14" t="e">
        <v>#N/A</v>
      </c>
      <c r="AT3" s="12">
        <v>104.7</v>
      </c>
      <c r="AU3" s="14" t="e">
        <v>#N/A</v>
      </c>
      <c r="AV3" s="12">
        <v>104.4</v>
      </c>
      <c r="AW3" s="14" t="e">
        <v>#N/A</v>
      </c>
      <c r="AX3" s="12">
        <v>103.3</v>
      </c>
      <c r="AY3" s="14" t="e">
        <v>#N/A</v>
      </c>
      <c r="AZ3" s="12">
        <v>103.7</v>
      </c>
      <c r="BA3" s="14" t="e">
        <v>#N/A</v>
      </c>
      <c r="BB3" s="12">
        <v>104.3</v>
      </c>
      <c r="BC3" s="14" t="e">
        <v>#N/A</v>
      </c>
      <c r="BD3" s="12">
        <v>104.3</v>
      </c>
      <c r="BE3" s="14" t="e">
        <v>#N/A</v>
      </c>
      <c r="BF3" s="12">
        <v>104.7</v>
      </c>
      <c r="BG3" s="19" t="e">
        <v>#N/A</v>
      </c>
    </row>
    <row r="4" spans="1:59" x14ac:dyDescent="0.3">
      <c r="A4" s="11" t="s">
        <v>33</v>
      </c>
      <c r="B4" s="12">
        <v>2013</v>
      </c>
      <c r="C4" s="11" t="s">
        <v>38</v>
      </c>
      <c r="D4" s="11">
        <f t="shared" si="0"/>
        <v>3</v>
      </c>
      <c r="E4" s="12">
        <v>113.9</v>
      </c>
      <c r="F4" s="14">
        <f t="shared" ref="F4:F35" si="1">AVERAGE(E2:E4)</f>
        <v>112.43333333333334</v>
      </c>
      <c r="G4" s="12">
        <v>111.4</v>
      </c>
      <c r="H4" s="14">
        <f t="shared" ref="H4:H35" si="2">AVERAGE(G2:G4)</f>
        <v>111.13333333333333</v>
      </c>
      <c r="I4" s="12">
        <v>113.2</v>
      </c>
      <c r="J4" s="14">
        <f t="shared" ref="J4:J35" si="3">AVERAGE(I2:I4)</f>
        <v>114.36666666666667</v>
      </c>
      <c r="K4" s="12">
        <v>104.3</v>
      </c>
      <c r="L4" s="14">
        <f t="shared" ref="L4:L35" si="4">AVERAGE(K2:K4)</f>
        <v>103.96666666666665</v>
      </c>
      <c r="M4" s="12">
        <v>102.7</v>
      </c>
      <c r="N4" s="14">
        <f t="shared" ref="N4:N35" si="5">AVERAGE(M2:M4)</f>
        <v>103.2</v>
      </c>
      <c r="O4" s="12">
        <v>104.9</v>
      </c>
      <c r="P4" s="14">
        <f t="shared" ref="P4:P35" si="6">AVERAGE(O2:O4)</f>
        <v>103.43333333333332</v>
      </c>
      <c r="Q4" s="12">
        <v>103.8</v>
      </c>
      <c r="R4" s="14">
        <f t="shared" ref="R4:R35" si="7">AVERAGE(Q2:Q4)</f>
        <v>103.86666666666667</v>
      </c>
      <c r="S4" s="12">
        <v>103.5</v>
      </c>
      <c r="T4" s="14">
        <f t="shared" ref="T4:T35" si="8">AVERAGE(S2:S4)</f>
        <v>104.46666666666665</v>
      </c>
      <c r="U4" s="12">
        <v>102.6</v>
      </c>
      <c r="V4" s="14">
        <f t="shared" ref="V4:V35" si="9">AVERAGE(U2:U4)</f>
        <v>103.83333333333333</v>
      </c>
      <c r="W4" s="12">
        <v>102.4</v>
      </c>
      <c r="X4" s="14">
        <f t="shared" ref="X4:X35" si="10">AVERAGE(W2:W4)</f>
        <v>102.16666666666667</v>
      </c>
      <c r="Y4" s="12">
        <v>107</v>
      </c>
      <c r="Z4" s="14">
        <f t="shared" ref="Z4:Z35" si="11">AVERAGE(Y2:Y4)</f>
        <v>106.03333333333335</v>
      </c>
      <c r="AA4" s="12">
        <v>109.8</v>
      </c>
      <c r="AB4" s="14">
        <f t="shared" ref="AB4:AB35" si="12">AVERAGE(AA2:AA4)</f>
        <v>108.89999999999999</v>
      </c>
      <c r="AC4" s="12">
        <v>107.3</v>
      </c>
      <c r="AD4" s="14">
        <f t="shared" ref="AD4:AD35" si="13">AVERAGE(AC2:AC4)</f>
        <v>106.80000000000001</v>
      </c>
      <c r="AE4" s="12">
        <v>106.8</v>
      </c>
      <c r="AF4" s="14">
        <f t="shared" ref="AF4:AF35" si="14">AVERAGE(AE2:AE4)</f>
        <v>106</v>
      </c>
      <c r="AG4" s="12">
        <v>107.2</v>
      </c>
      <c r="AH4" s="14">
        <f t="shared" ref="AH4:AH35" si="15">AVERAGE(AG2:AG4)</f>
        <v>106.56666666666666</v>
      </c>
      <c r="AI4" s="12">
        <v>106</v>
      </c>
      <c r="AJ4" s="14">
        <f t="shared" ref="AJ4:AJ35" si="16">AVERAGE(AI2:AI4)</f>
        <v>105.5</v>
      </c>
      <c r="AK4" s="12">
        <v>107</v>
      </c>
      <c r="AL4" s="14">
        <f t="shared" ref="AL4:AL35" si="17">AVERAGE(AK2:AK4)</f>
        <v>106.39999999999999</v>
      </c>
      <c r="AM4" s="11" t="s">
        <v>37</v>
      </c>
      <c r="AN4" s="11">
        <v>100.4</v>
      </c>
      <c r="AO4" s="14">
        <f t="shared" ref="AO4:AO35" si="18">AVERAGE(AN2:AN4)</f>
        <v>100.36666666666667</v>
      </c>
      <c r="AP4" s="12">
        <v>106</v>
      </c>
      <c r="AQ4" s="14">
        <f t="shared" ref="AQ4:AQ35" si="19">AVERAGE(AP2:AP4)</f>
        <v>105.7</v>
      </c>
      <c r="AR4" s="12">
        <v>105.7</v>
      </c>
      <c r="AS4" s="14">
        <f t="shared" ref="AS4:AS35" si="20">AVERAGE(AR2:AR4)</f>
        <v>105.23333333333333</v>
      </c>
      <c r="AT4" s="12">
        <v>105.2</v>
      </c>
      <c r="AU4" s="14">
        <f t="shared" ref="AU4:AU35" si="21">AVERAGE(AT2:AT4)</f>
        <v>104.66666666666667</v>
      </c>
      <c r="AV4" s="12">
        <v>105.5</v>
      </c>
      <c r="AW4" s="14">
        <f t="shared" ref="AW4:AW35" si="22">AVERAGE(AV2:AV4)</f>
        <v>104.36666666666667</v>
      </c>
      <c r="AX4" s="12">
        <v>103.5</v>
      </c>
      <c r="AY4" s="14">
        <f t="shared" ref="AY4:AY35" si="23">AVERAGE(AX2:AX4)</f>
        <v>103.23333333333333</v>
      </c>
      <c r="AZ4" s="12">
        <v>103.8</v>
      </c>
      <c r="BA4" s="14">
        <f t="shared" ref="BA4:BA35" si="24">AVERAGE(AZ2:AZ4)</f>
        <v>103.66666666666667</v>
      </c>
      <c r="BB4" s="12">
        <v>104.2</v>
      </c>
      <c r="BC4" s="14">
        <f t="shared" ref="BC4:BC35" si="25">AVERAGE(BB2:BB4)</f>
        <v>104.26666666666667</v>
      </c>
      <c r="BD4" s="12">
        <v>104.9</v>
      </c>
      <c r="BE4" s="14">
        <f t="shared" ref="BE4:BE35" si="26">AVERAGE(BD2:BD4)</f>
        <v>104.3</v>
      </c>
      <c r="BF4" s="12">
        <v>105</v>
      </c>
      <c r="BG4" s="19">
        <f t="shared" ref="BG4:BG35" si="27">AVERAGE(BF2:BF4)</f>
        <v>104.56666666666666</v>
      </c>
    </row>
    <row r="5" spans="1:59" x14ac:dyDescent="0.3">
      <c r="A5" s="11" t="s">
        <v>33</v>
      </c>
      <c r="B5" s="12">
        <v>2013</v>
      </c>
      <c r="C5" s="11" t="s">
        <v>39</v>
      </c>
      <c r="D5" s="11">
        <f t="shared" si="0"/>
        <v>4</v>
      </c>
      <c r="E5" s="12">
        <v>114.6</v>
      </c>
      <c r="F5" s="14">
        <f t="shared" si="1"/>
        <v>113.8</v>
      </c>
      <c r="G5" s="12">
        <v>113.4</v>
      </c>
      <c r="H5" s="14">
        <f t="shared" si="2"/>
        <v>112.56666666666668</v>
      </c>
      <c r="I5" s="12">
        <v>106</v>
      </c>
      <c r="J5" s="14">
        <f t="shared" si="3"/>
        <v>112.03333333333335</v>
      </c>
      <c r="K5" s="12">
        <v>104.7</v>
      </c>
      <c r="L5" s="14">
        <f t="shared" si="4"/>
        <v>104.33333333333333</v>
      </c>
      <c r="M5" s="12">
        <v>102.1</v>
      </c>
      <c r="N5" s="14">
        <f t="shared" si="5"/>
        <v>102.76666666666665</v>
      </c>
      <c r="O5" s="12">
        <v>109.5</v>
      </c>
      <c r="P5" s="14">
        <f t="shared" si="6"/>
        <v>105.83333333333333</v>
      </c>
      <c r="Q5" s="12">
        <v>109.7</v>
      </c>
      <c r="R5" s="14">
        <f t="shared" si="7"/>
        <v>106.13333333333333</v>
      </c>
      <c r="S5" s="12">
        <v>104.6</v>
      </c>
      <c r="T5" s="14">
        <f t="shared" si="8"/>
        <v>104.06666666666666</v>
      </c>
      <c r="U5" s="12">
        <v>102</v>
      </c>
      <c r="V5" s="14">
        <f t="shared" si="9"/>
        <v>102.8</v>
      </c>
      <c r="W5" s="12">
        <v>103.5</v>
      </c>
      <c r="X5" s="14">
        <f t="shared" si="10"/>
        <v>102.73333333333333</v>
      </c>
      <c r="Y5" s="12">
        <v>108.2</v>
      </c>
      <c r="Z5" s="14">
        <f t="shared" si="11"/>
        <v>107.06666666666666</v>
      </c>
      <c r="AA5" s="12">
        <v>110.6</v>
      </c>
      <c r="AB5" s="14">
        <f t="shared" si="12"/>
        <v>109.8</v>
      </c>
      <c r="AC5" s="12">
        <v>108.8</v>
      </c>
      <c r="AD5" s="14">
        <f t="shared" si="13"/>
        <v>107.76666666666667</v>
      </c>
      <c r="AE5" s="12">
        <v>108.5</v>
      </c>
      <c r="AF5" s="14">
        <f t="shared" si="14"/>
        <v>107.10000000000001</v>
      </c>
      <c r="AG5" s="12">
        <v>107.9</v>
      </c>
      <c r="AH5" s="14">
        <f t="shared" si="15"/>
        <v>107.23333333333335</v>
      </c>
      <c r="AI5" s="12">
        <v>106.4</v>
      </c>
      <c r="AJ5" s="14">
        <f t="shared" si="16"/>
        <v>105.96666666666665</v>
      </c>
      <c r="AK5" s="12">
        <v>107.7</v>
      </c>
      <c r="AL5" s="14">
        <f t="shared" si="17"/>
        <v>107.03333333333335</v>
      </c>
      <c r="AM5" s="11" t="s">
        <v>40</v>
      </c>
      <c r="AN5" s="11">
        <v>100.5</v>
      </c>
      <c r="AO5" s="14">
        <f t="shared" si="18"/>
        <v>100.43333333333334</v>
      </c>
      <c r="AP5" s="12">
        <v>106.4</v>
      </c>
      <c r="AQ5" s="14">
        <f t="shared" si="19"/>
        <v>106.03333333333335</v>
      </c>
      <c r="AR5" s="12">
        <v>106.5</v>
      </c>
      <c r="AS5" s="14">
        <f t="shared" si="20"/>
        <v>105.8</v>
      </c>
      <c r="AT5" s="12">
        <v>105.7</v>
      </c>
      <c r="AU5" s="14">
        <f t="shared" si="21"/>
        <v>105.2</v>
      </c>
      <c r="AV5" s="12">
        <v>105</v>
      </c>
      <c r="AW5" s="14">
        <f t="shared" si="22"/>
        <v>104.96666666666665</v>
      </c>
      <c r="AX5" s="12">
        <v>104</v>
      </c>
      <c r="AY5" s="14">
        <f t="shared" si="23"/>
        <v>103.60000000000001</v>
      </c>
      <c r="AZ5" s="12">
        <v>105.2</v>
      </c>
      <c r="BA5" s="14">
        <f t="shared" si="24"/>
        <v>104.23333333333333</v>
      </c>
      <c r="BB5" s="12">
        <v>103.2</v>
      </c>
      <c r="BC5" s="14">
        <f t="shared" si="25"/>
        <v>103.89999999999999</v>
      </c>
      <c r="BD5" s="12">
        <v>105.1</v>
      </c>
      <c r="BE5" s="14">
        <f t="shared" si="26"/>
        <v>104.76666666666665</v>
      </c>
      <c r="BF5" s="12">
        <v>105.7</v>
      </c>
      <c r="BG5" s="19">
        <f t="shared" si="27"/>
        <v>105.13333333333333</v>
      </c>
    </row>
    <row r="6" spans="1:59" x14ac:dyDescent="0.3">
      <c r="A6" s="11" t="s">
        <v>33</v>
      </c>
      <c r="B6" s="12">
        <v>2013</v>
      </c>
      <c r="C6" s="11" t="s">
        <v>41</v>
      </c>
      <c r="D6" s="11">
        <f t="shared" si="0"/>
        <v>5</v>
      </c>
      <c r="E6" s="12">
        <v>115.4</v>
      </c>
      <c r="F6" s="14">
        <f t="shared" si="1"/>
        <v>114.63333333333333</v>
      </c>
      <c r="G6" s="12">
        <v>114.2</v>
      </c>
      <c r="H6" s="14">
        <f t="shared" si="2"/>
        <v>113</v>
      </c>
      <c r="I6" s="12">
        <v>102.7</v>
      </c>
      <c r="J6" s="14">
        <f t="shared" si="3"/>
        <v>107.3</v>
      </c>
      <c r="K6" s="12">
        <v>105.5</v>
      </c>
      <c r="L6" s="14">
        <f t="shared" si="4"/>
        <v>104.83333333333333</v>
      </c>
      <c r="M6" s="12">
        <v>101.5</v>
      </c>
      <c r="N6" s="14">
        <f t="shared" si="5"/>
        <v>102.10000000000001</v>
      </c>
      <c r="O6" s="12">
        <v>110.6</v>
      </c>
      <c r="P6" s="14">
        <f t="shared" si="6"/>
        <v>108.33333333333333</v>
      </c>
      <c r="Q6" s="12">
        <v>123.7</v>
      </c>
      <c r="R6" s="14">
        <f t="shared" si="7"/>
        <v>112.39999999999999</v>
      </c>
      <c r="S6" s="12">
        <v>105.2</v>
      </c>
      <c r="T6" s="14">
        <f t="shared" si="8"/>
        <v>104.43333333333334</v>
      </c>
      <c r="U6" s="12">
        <v>101.9</v>
      </c>
      <c r="V6" s="14">
        <f t="shared" si="9"/>
        <v>102.16666666666667</v>
      </c>
      <c r="W6" s="12">
        <v>105</v>
      </c>
      <c r="X6" s="14">
        <f t="shared" si="10"/>
        <v>103.63333333333333</v>
      </c>
      <c r="Y6" s="12">
        <v>109.1</v>
      </c>
      <c r="Z6" s="14">
        <f t="shared" si="11"/>
        <v>108.09999999999998</v>
      </c>
      <c r="AA6" s="12">
        <v>111.3</v>
      </c>
      <c r="AB6" s="14">
        <f t="shared" si="12"/>
        <v>110.56666666666666</v>
      </c>
      <c r="AC6" s="12">
        <v>111.1</v>
      </c>
      <c r="AD6" s="14">
        <f t="shared" si="13"/>
        <v>109.06666666666666</v>
      </c>
      <c r="AE6" s="12">
        <v>109.8</v>
      </c>
      <c r="AF6" s="14">
        <f t="shared" si="14"/>
        <v>108.36666666666667</v>
      </c>
      <c r="AG6" s="12">
        <v>108.5</v>
      </c>
      <c r="AH6" s="14">
        <f t="shared" si="15"/>
        <v>107.86666666666667</v>
      </c>
      <c r="AI6" s="12">
        <v>106.7</v>
      </c>
      <c r="AJ6" s="14">
        <f t="shared" si="16"/>
        <v>106.36666666666667</v>
      </c>
      <c r="AK6" s="12">
        <v>108.3</v>
      </c>
      <c r="AL6" s="14">
        <f t="shared" si="17"/>
        <v>107.66666666666667</v>
      </c>
      <c r="AM6" s="11" t="s">
        <v>40</v>
      </c>
      <c r="AN6" s="11">
        <v>100.5</v>
      </c>
      <c r="AO6" s="14">
        <f t="shared" si="18"/>
        <v>100.46666666666665</v>
      </c>
      <c r="AP6" s="12">
        <v>107.2</v>
      </c>
      <c r="AQ6" s="14">
        <f t="shared" si="19"/>
        <v>106.53333333333335</v>
      </c>
      <c r="AR6" s="12">
        <v>107.1</v>
      </c>
      <c r="AS6" s="14">
        <f t="shared" si="20"/>
        <v>106.43333333333332</v>
      </c>
      <c r="AT6" s="12">
        <v>106.2</v>
      </c>
      <c r="AU6" s="14">
        <f t="shared" si="21"/>
        <v>105.7</v>
      </c>
      <c r="AV6" s="12">
        <v>103.9</v>
      </c>
      <c r="AW6" s="14">
        <f t="shared" si="22"/>
        <v>104.8</v>
      </c>
      <c r="AX6" s="12">
        <v>104.6</v>
      </c>
      <c r="AY6" s="14">
        <f t="shared" si="23"/>
        <v>104.03333333333335</v>
      </c>
      <c r="AZ6" s="12">
        <v>105.7</v>
      </c>
      <c r="BA6" s="14">
        <f t="shared" si="24"/>
        <v>104.89999999999999</v>
      </c>
      <c r="BB6" s="12">
        <v>102.6</v>
      </c>
      <c r="BC6" s="14">
        <f t="shared" si="25"/>
        <v>103.33333333333333</v>
      </c>
      <c r="BD6" s="12">
        <v>104.9</v>
      </c>
      <c r="BE6" s="14">
        <f t="shared" si="26"/>
        <v>104.96666666666665</v>
      </c>
      <c r="BF6" s="12">
        <v>106.6</v>
      </c>
      <c r="BG6" s="19">
        <f t="shared" si="27"/>
        <v>105.76666666666665</v>
      </c>
    </row>
    <row r="7" spans="1:59" x14ac:dyDescent="0.3">
      <c r="A7" s="11" t="s">
        <v>33</v>
      </c>
      <c r="B7" s="12">
        <v>2013</v>
      </c>
      <c r="C7" s="11" t="s">
        <v>42</v>
      </c>
      <c r="D7" s="11">
        <f t="shared" si="0"/>
        <v>6</v>
      </c>
      <c r="E7" s="12">
        <v>117</v>
      </c>
      <c r="F7" s="14">
        <f t="shared" si="1"/>
        <v>115.66666666666667</v>
      </c>
      <c r="G7" s="12">
        <v>120.1</v>
      </c>
      <c r="H7" s="14">
        <f t="shared" si="2"/>
        <v>115.90000000000002</v>
      </c>
      <c r="I7" s="12">
        <v>112.5</v>
      </c>
      <c r="J7" s="14">
        <f t="shared" si="3"/>
        <v>107.06666666666666</v>
      </c>
      <c r="K7" s="12">
        <v>107.3</v>
      </c>
      <c r="L7" s="14">
        <f t="shared" si="4"/>
        <v>105.83333333333333</v>
      </c>
      <c r="M7" s="12">
        <v>101.3</v>
      </c>
      <c r="N7" s="14">
        <f t="shared" si="5"/>
        <v>101.63333333333333</v>
      </c>
      <c r="O7" s="12">
        <v>112.4</v>
      </c>
      <c r="P7" s="14">
        <f t="shared" si="6"/>
        <v>110.83333333333333</v>
      </c>
      <c r="Q7" s="12">
        <v>143.6</v>
      </c>
      <c r="R7" s="14">
        <f t="shared" si="7"/>
        <v>125.66666666666667</v>
      </c>
      <c r="S7" s="12">
        <v>105.4</v>
      </c>
      <c r="T7" s="14">
        <f t="shared" si="8"/>
        <v>105.06666666666668</v>
      </c>
      <c r="U7" s="12">
        <v>101.4</v>
      </c>
      <c r="V7" s="14">
        <f t="shared" si="9"/>
        <v>101.76666666666667</v>
      </c>
      <c r="W7" s="12">
        <v>106.4</v>
      </c>
      <c r="X7" s="14">
        <f t="shared" si="10"/>
        <v>104.96666666666665</v>
      </c>
      <c r="Y7" s="12">
        <v>110</v>
      </c>
      <c r="Z7" s="14">
        <f t="shared" si="11"/>
        <v>109.10000000000001</v>
      </c>
      <c r="AA7" s="12">
        <v>112.2</v>
      </c>
      <c r="AB7" s="14">
        <f t="shared" si="12"/>
        <v>111.36666666666666</v>
      </c>
      <c r="AC7" s="12">
        <v>115</v>
      </c>
      <c r="AD7" s="14">
        <f t="shared" si="13"/>
        <v>111.63333333333333</v>
      </c>
      <c r="AE7" s="12">
        <v>110.9</v>
      </c>
      <c r="AF7" s="14">
        <f t="shared" si="14"/>
        <v>109.73333333333335</v>
      </c>
      <c r="AG7" s="12">
        <v>109.2</v>
      </c>
      <c r="AH7" s="14">
        <f t="shared" si="15"/>
        <v>108.53333333333335</v>
      </c>
      <c r="AI7" s="12">
        <v>107.2</v>
      </c>
      <c r="AJ7" s="14">
        <f t="shared" si="16"/>
        <v>106.76666666666667</v>
      </c>
      <c r="AK7" s="12">
        <v>108.9</v>
      </c>
      <c r="AL7" s="14">
        <f t="shared" si="17"/>
        <v>108.3</v>
      </c>
      <c r="AM7" s="11" t="s">
        <v>43</v>
      </c>
      <c r="AN7" s="11">
        <v>106.6</v>
      </c>
      <c r="AO7" s="14">
        <f t="shared" si="18"/>
        <v>102.53333333333335</v>
      </c>
      <c r="AP7" s="12">
        <v>108</v>
      </c>
      <c r="AQ7" s="14">
        <f t="shared" si="19"/>
        <v>107.2</v>
      </c>
      <c r="AR7" s="12">
        <v>107.7</v>
      </c>
      <c r="AS7" s="14">
        <f t="shared" si="20"/>
        <v>107.10000000000001</v>
      </c>
      <c r="AT7" s="12">
        <v>106.5</v>
      </c>
      <c r="AU7" s="14">
        <f t="shared" si="21"/>
        <v>106.13333333333333</v>
      </c>
      <c r="AV7" s="12">
        <v>105.2</v>
      </c>
      <c r="AW7" s="14">
        <f t="shared" si="22"/>
        <v>104.7</v>
      </c>
      <c r="AX7" s="12">
        <v>105.2</v>
      </c>
      <c r="AY7" s="14">
        <f t="shared" si="23"/>
        <v>104.60000000000001</v>
      </c>
      <c r="AZ7" s="12">
        <v>108.1</v>
      </c>
      <c r="BA7" s="14">
        <f t="shared" si="24"/>
        <v>106.33333333333333</v>
      </c>
      <c r="BB7" s="12">
        <v>103.3</v>
      </c>
      <c r="BC7" s="14">
        <f t="shared" si="25"/>
        <v>103.03333333333335</v>
      </c>
      <c r="BD7" s="12">
        <v>106.1</v>
      </c>
      <c r="BE7" s="14">
        <f t="shared" si="26"/>
        <v>105.36666666666667</v>
      </c>
      <c r="BF7" s="12">
        <v>109.7</v>
      </c>
      <c r="BG7" s="19">
        <f t="shared" si="27"/>
        <v>107.33333333333333</v>
      </c>
    </row>
    <row r="8" spans="1:59" x14ac:dyDescent="0.3">
      <c r="A8" s="11" t="s">
        <v>33</v>
      </c>
      <c r="B8" s="12">
        <v>2013</v>
      </c>
      <c r="C8" s="11" t="s">
        <v>44</v>
      </c>
      <c r="D8" s="11">
        <f t="shared" si="0"/>
        <v>7</v>
      </c>
      <c r="E8" s="12">
        <v>117.8</v>
      </c>
      <c r="F8" s="14">
        <f t="shared" si="1"/>
        <v>116.73333333333333</v>
      </c>
      <c r="G8" s="12">
        <v>119.2</v>
      </c>
      <c r="H8" s="14">
        <f t="shared" si="2"/>
        <v>117.83333333333333</v>
      </c>
      <c r="I8" s="12">
        <v>114</v>
      </c>
      <c r="J8" s="14">
        <f t="shared" si="3"/>
        <v>109.73333333333333</v>
      </c>
      <c r="K8" s="12">
        <v>108.3</v>
      </c>
      <c r="L8" s="14">
        <f t="shared" si="4"/>
        <v>107.03333333333335</v>
      </c>
      <c r="M8" s="12">
        <v>101.1</v>
      </c>
      <c r="N8" s="14">
        <f t="shared" si="5"/>
        <v>101.3</v>
      </c>
      <c r="O8" s="12">
        <v>113.2</v>
      </c>
      <c r="P8" s="14">
        <f t="shared" si="6"/>
        <v>112.06666666666666</v>
      </c>
      <c r="Q8" s="12">
        <v>160.9</v>
      </c>
      <c r="R8" s="14">
        <f t="shared" si="7"/>
        <v>142.73333333333335</v>
      </c>
      <c r="S8" s="12">
        <v>105.1</v>
      </c>
      <c r="T8" s="14">
        <f t="shared" si="8"/>
        <v>105.23333333333335</v>
      </c>
      <c r="U8" s="12">
        <v>101.3</v>
      </c>
      <c r="V8" s="14">
        <f t="shared" si="9"/>
        <v>101.53333333333335</v>
      </c>
      <c r="W8" s="12">
        <v>107.5</v>
      </c>
      <c r="X8" s="14">
        <f t="shared" si="10"/>
        <v>106.3</v>
      </c>
      <c r="Y8" s="12">
        <v>110.4</v>
      </c>
      <c r="Z8" s="14">
        <f t="shared" si="11"/>
        <v>109.83333333333333</v>
      </c>
      <c r="AA8" s="12">
        <v>113.1</v>
      </c>
      <c r="AB8" s="14">
        <f t="shared" si="12"/>
        <v>112.2</v>
      </c>
      <c r="AC8" s="12">
        <v>117.5</v>
      </c>
      <c r="AD8" s="14">
        <f t="shared" si="13"/>
        <v>114.53333333333335</v>
      </c>
      <c r="AE8" s="12">
        <v>111.7</v>
      </c>
      <c r="AF8" s="14">
        <f t="shared" si="14"/>
        <v>110.8</v>
      </c>
      <c r="AG8" s="12">
        <v>109.8</v>
      </c>
      <c r="AH8" s="14">
        <f t="shared" si="15"/>
        <v>109.16666666666667</v>
      </c>
      <c r="AI8" s="12">
        <v>107.8</v>
      </c>
      <c r="AJ8" s="14">
        <f t="shared" si="16"/>
        <v>107.23333333333333</v>
      </c>
      <c r="AK8" s="12">
        <v>109.5</v>
      </c>
      <c r="AL8" s="14">
        <f t="shared" si="17"/>
        <v>108.89999999999999</v>
      </c>
      <c r="AM8" s="11" t="s">
        <v>45</v>
      </c>
      <c r="AN8" s="11">
        <v>107.7</v>
      </c>
      <c r="AO8" s="14">
        <f t="shared" si="18"/>
        <v>104.93333333333334</v>
      </c>
      <c r="AP8" s="12">
        <v>108.6</v>
      </c>
      <c r="AQ8" s="14">
        <f t="shared" si="19"/>
        <v>107.93333333333332</v>
      </c>
      <c r="AR8" s="12">
        <v>108.1</v>
      </c>
      <c r="AS8" s="14">
        <f t="shared" si="20"/>
        <v>107.63333333333333</v>
      </c>
      <c r="AT8" s="12">
        <v>107.1</v>
      </c>
      <c r="AU8" s="14">
        <f t="shared" si="21"/>
        <v>106.59999999999998</v>
      </c>
      <c r="AV8" s="12">
        <v>107.3</v>
      </c>
      <c r="AW8" s="14">
        <f t="shared" si="22"/>
        <v>105.46666666666668</v>
      </c>
      <c r="AX8" s="12">
        <v>105.9</v>
      </c>
      <c r="AY8" s="14">
        <f t="shared" si="23"/>
        <v>105.23333333333335</v>
      </c>
      <c r="AZ8" s="12">
        <v>110.1</v>
      </c>
      <c r="BA8" s="14">
        <f t="shared" si="24"/>
        <v>107.96666666666665</v>
      </c>
      <c r="BB8" s="12">
        <v>103.2</v>
      </c>
      <c r="BC8" s="14">
        <f t="shared" si="25"/>
        <v>103.03333333333332</v>
      </c>
      <c r="BD8" s="12">
        <v>107.3</v>
      </c>
      <c r="BE8" s="14">
        <f t="shared" si="26"/>
        <v>106.10000000000001</v>
      </c>
      <c r="BF8" s="12">
        <v>111.4</v>
      </c>
      <c r="BG8" s="19">
        <f t="shared" si="27"/>
        <v>109.23333333333335</v>
      </c>
    </row>
    <row r="9" spans="1:59" x14ac:dyDescent="0.3">
      <c r="A9" s="11" t="s">
        <v>33</v>
      </c>
      <c r="B9" s="12">
        <v>2013</v>
      </c>
      <c r="C9" s="11" t="s">
        <v>46</v>
      </c>
      <c r="D9" s="11">
        <f t="shared" si="0"/>
        <v>8</v>
      </c>
      <c r="E9" s="12">
        <v>118.3</v>
      </c>
      <c r="F9" s="14">
        <f t="shared" si="1"/>
        <v>117.7</v>
      </c>
      <c r="G9" s="12">
        <v>120.4</v>
      </c>
      <c r="H9" s="14">
        <f t="shared" si="2"/>
        <v>119.90000000000002</v>
      </c>
      <c r="I9" s="12">
        <v>112.7</v>
      </c>
      <c r="J9" s="14">
        <f t="shared" si="3"/>
        <v>113.06666666666666</v>
      </c>
      <c r="K9" s="12">
        <v>108.9</v>
      </c>
      <c r="L9" s="14">
        <f t="shared" si="4"/>
        <v>108.16666666666667</v>
      </c>
      <c r="M9" s="12">
        <v>101.1</v>
      </c>
      <c r="N9" s="14">
        <f t="shared" si="5"/>
        <v>101.16666666666667</v>
      </c>
      <c r="O9" s="12">
        <v>108.7</v>
      </c>
      <c r="P9" s="14">
        <f t="shared" si="6"/>
        <v>111.43333333333334</v>
      </c>
      <c r="Q9" s="12">
        <v>177</v>
      </c>
      <c r="R9" s="14">
        <f t="shared" si="7"/>
        <v>160.5</v>
      </c>
      <c r="S9" s="12">
        <v>104.7</v>
      </c>
      <c r="T9" s="14">
        <f t="shared" si="8"/>
        <v>105.06666666666666</v>
      </c>
      <c r="U9" s="12">
        <v>101</v>
      </c>
      <c r="V9" s="14">
        <f t="shared" si="9"/>
        <v>101.23333333333333</v>
      </c>
      <c r="W9" s="12">
        <v>108.5</v>
      </c>
      <c r="X9" s="14">
        <f t="shared" si="10"/>
        <v>107.46666666666665</v>
      </c>
      <c r="Y9" s="12">
        <v>110.9</v>
      </c>
      <c r="Z9" s="14">
        <f t="shared" si="11"/>
        <v>110.43333333333334</v>
      </c>
      <c r="AA9" s="12">
        <v>114.3</v>
      </c>
      <c r="AB9" s="14">
        <f t="shared" si="12"/>
        <v>113.2</v>
      </c>
      <c r="AC9" s="12">
        <v>119.6</v>
      </c>
      <c r="AD9" s="14">
        <f t="shared" si="13"/>
        <v>117.36666666666667</v>
      </c>
      <c r="AE9" s="12">
        <v>112.4</v>
      </c>
      <c r="AF9" s="14">
        <f t="shared" si="14"/>
        <v>111.66666666666667</v>
      </c>
      <c r="AG9" s="12">
        <v>110.6</v>
      </c>
      <c r="AH9" s="14">
        <f t="shared" si="15"/>
        <v>109.86666666666667</v>
      </c>
      <c r="AI9" s="12">
        <v>108.3</v>
      </c>
      <c r="AJ9" s="14">
        <f t="shared" si="16"/>
        <v>107.76666666666667</v>
      </c>
      <c r="AK9" s="12">
        <v>110.2</v>
      </c>
      <c r="AL9" s="14">
        <f t="shared" si="17"/>
        <v>109.53333333333335</v>
      </c>
      <c r="AM9" s="11" t="s">
        <v>47</v>
      </c>
      <c r="AN9" s="11">
        <v>108.9</v>
      </c>
      <c r="AO9" s="14">
        <f t="shared" si="18"/>
        <v>107.73333333333335</v>
      </c>
      <c r="AP9" s="12">
        <v>109.3</v>
      </c>
      <c r="AQ9" s="14">
        <f t="shared" si="19"/>
        <v>108.63333333333333</v>
      </c>
      <c r="AR9" s="12">
        <v>108.7</v>
      </c>
      <c r="AS9" s="14">
        <f t="shared" si="20"/>
        <v>108.16666666666667</v>
      </c>
      <c r="AT9" s="12">
        <v>107.6</v>
      </c>
      <c r="AU9" s="14">
        <f t="shared" si="21"/>
        <v>107.06666666666666</v>
      </c>
      <c r="AV9" s="12">
        <v>108.1</v>
      </c>
      <c r="AW9" s="14">
        <f t="shared" si="22"/>
        <v>106.86666666666667</v>
      </c>
      <c r="AX9" s="12">
        <v>106.5</v>
      </c>
      <c r="AY9" s="14">
        <f t="shared" si="23"/>
        <v>105.86666666666667</v>
      </c>
      <c r="AZ9" s="12">
        <v>110.8</v>
      </c>
      <c r="BA9" s="14">
        <f t="shared" si="24"/>
        <v>109.66666666666667</v>
      </c>
      <c r="BB9" s="12">
        <v>106</v>
      </c>
      <c r="BC9" s="14">
        <f t="shared" si="25"/>
        <v>104.16666666666667</v>
      </c>
      <c r="BD9" s="12">
        <v>108.3</v>
      </c>
      <c r="BE9" s="14">
        <f t="shared" si="26"/>
        <v>107.23333333333333</v>
      </c>
      <c r="BF9" s="12">
        <v>112.7</v>
      </c>
      <c r="BG9" s="19">
        <f t="shared" si="27"/>
        <v>111.26666666666667</v>
      </c>
    </row>
    <row r="10" spans="1:59" x14ac:dyDescent="0.3">
      <c r="A10" s="11" t="s">
        <v>33</v>
      </c>
      <c r="B10" s="12">
        <v>2013</v>
      </c>
      <c r="C10" s="11" t="s">
        <v>48</v>
      </c>
      <c r="D10" s="11">
        <f t="shared" si="0"/>
        <v>9</v>
      </c>
      <c r="E10" s="12">
        <v>118.6</v>
      </c>
      <c r="F10" s="14">
        <f t="shared" si="1"/>
        <v>118.23333333333333</v>
      </c>
      <c r="G10" s="12">
        <v>119.1</v>
      </c>
      <c r="H10" s="14">
        <f t="shared" si="2"/>
        <v>119.56666666666668</v>
      </c>
      <c r="I10" s="12">
        <v>113.2</v>
      </c>
      <c r="J10" s="14">
        <f t="shared" si="3"/>
        <v>113.3</v>
      </c>
      <c r="K10" s="12">
        <v>109.6</v>
      </c>
      <c r="L10" s="14">
        <f t="shared" si="4"/>
        <v>108.93333333333332</v>
      </c>
      <c r="M10" s="12">
        <v>101.7</v>
      </c>
      <c r="N10" s="14">
        <f t="shared" si="5"/>
        <v>101.3</v>
      </c>
      <c r="O10" s="12">
        <v>103.2</v>
      </c>
      <c r="P10" s="14">
        <f t="shared" si="6"/>
        <v>108.36666666666667</v>
      </c>
      <c r="Q10" s="12">
        <v>174.3</v>
      </c>
      <c r="R10" s="14">
        <f t="shared" si="7"/>
        <v>170.73333333333335</v>
      </c>
      <c r="S10" s="12">
        <v>105.1</v>
      </c>
      <c r="T10" s="14">
        <f t="shared" si="8"/>
        <v>104.96666666666665</v>
      </c>
      <c r="U10" s="12">
        <v>100.8</v>
      </c>
      <c r="V10" s="14">
        <f t="shared" si="9"/>
        <v>101.03333333333335</v>
      </c>
      <c r="W10" s="12">
        <v>109.1</v>
      </c>
      <c r="X10" s="14">
        <f t="shared" si="10"/>
        <v>108.36666666666667</v>
      </c>
      <c r="Y10" s="12">
        <v>111.1</v>
      </c>
      <c r="Z10" s="14">
        <f t="shared" si="11"/>
        <v>110.8</v>
      </c>
      <c r="AA10" s="12">
        <v>115.4</v>
      </c>
      <c r="AB10" s="14">
        <f t="shared" si="12"/>
        <v>114.26666666666665</v>
      </c>
      <c r="AC10" s="12">
        <v>119.2</v>
      </c>
      <c r="AD10" s="14">
        <f t="shared" si="13"/>
        <v>118.76666666666667</v>
      </c>
      <c r="AE10" s="12">
        <v>112.9</v>
      </c>
      <c r="AF10" s="14">
        <f t="shared" si="14"/>
        <v>112.33333333333333</v>
      </c>
      <c r="AG10" s="12">
        <v>111.4</v>
      </c>
      <c r="AH10" s="14">
        <f t="shared" si="15"/>
        <v>110.59999999999998</v>
      </c>
      <c r="AI10" s="12">
        <v>109</v>
      </c>
      <c r="AJ10" s="14">
        <f t="shared" si="16"/>
        <v>108.36666666666667</v>
      </c>
      <c r="AK10" s="12">
        <v>111.1</v>
      </c>
      <c r="AL10" s="14">
        <f t="shared" si="17"/>
        <v>110.26666666666665</v>
      </c>
      <c r="AM10" s="11" t="s">
        <v>49</v>
      </c>
      <c r="AN10" s="11">
        <v>109.7</v>
      </c>
      <c r="AO10" s="14">
        <f t="shared" si="18"/>
        <v>108.76666666666667</v>
      </c>
      <c r="AP10" s="12">
        <v>109.5</v>
      </c>
      <c r="AQ10" s="14">
        <f t="shared" si="19"/>
        <v>109.13333333333333</v>
      </c>
      <c r="AR10" s="12">
        <v>109.6</v>
      </c>
      <c r="AS10" s="14">
        <f t="shared" si="20"/>
        <v>108.8</v>
      </c>
      <c r="AT10" s="12">
        <v>107.9</v>
      </c>
      <c r="AU10" s="14">
        <f t="shared" si="21"/>
        <v>107.53333333333335</v>
      </c>
      <c r="AV10" s="12">
        <v>110.4</v>
      </c>
      <c r="AW10" s="14">
        <f t="shared" si="22"/>
        <v>108.59999999999998</v>
      </c>
      <c r="AX10" s="12">
        <v>107.4</v>
      </c>
      <c r="AY10" s="14">
        <f t="shared" si="23"/>
        <v>106.60000000000001</v>
      </c>
      <c r="AZ10" s="12">
        <v>111.2</v>
      </c>
      <c r="BA10" s="14">
        <f t="shared" si="24"/>
        <v>110.69999999999999</v>
      </c>
      <c r="BB10" s="12">
        <v>106.9</v>
      </c>
      <c r="BC10" s="14">
        <f t="shared" si="25"/>
        <v>105.36666666666667</v>
      </c>
      <c r="BD10" s="12">
        <v>109.4</v>
      </c>
      <c r="BE10" s="14">
        <f t="shared" si="26"/>
        <v>108.33333333333333</v>
      </c>
      <c r="BF10" s="12">
        <v>113.2</v>
      </c>
      <c r="BG10" s="19">
        <f t="shared" si="27"/>
        <v>112.43333333333334</v>
      </c>
    </row>
    <row r="11" spans="1:59" x14ac:dyDescent="0.3">
      <c r="A11" s="11" t="s">
        <v>33</v>
      </c>
      <c r="B11" s="12">
        <v>2013</v>
      </c>
      <c r="C11" s="11" t="s">
        <v>50</v>
      </c>
      <c r="D11" s="11">
        <f t="shared" si="0"/>
        <v>10</v>
      </c>
      <c r="E11" s="12">
        <v>118.9</v>
      </c>
      <c r="F11" s="14">
        <f t="shared" si="1"/>
        <v>118.59999999999998</v>
      </c>
      <c r="G11" s="12">
        <v>118.1</v>
      </c>
      <c r="H11" s="14">
        <f t="shared" si="2"/>
        <v>119.2</v>
      </c>
      <c r="I11" s="12">
        <v>114.5</v>
      </c>
      <c r="J11" s="14">
        <f t="shared" si="3"/>
        <v>113.46666666666665</v>
      </c>
      <c r="K11" s="12">
        <v>110.4</v>
      </c>
      <c r="L11" s="14">
        <f t="shared" si="4"/>
        <v>109.63333333333333</v>
      </c>
      <c r="M11" s="12">
        <v>102.3</v>
      </c>
      <c r="N11" s="14">
        <f t="shared" si="5"/>
        <v>101.7</v>
      </c>
      <c r="O11" s="12">
        <v>106.2</v>
      </c>
      <c r="P11" s="14">
        <f t="shared" si="6"/>
        <v>106.03333333333335</v>
      </c>
      <c r="Q11" s="12">
        <v>183.5</v>
      </c>
      <c r="R11" s="14">
        <f t="shared" si="7"/>
        <v>178.26666666666665</v>
      </c>
      <c r="S11" s="12">
        <v>105.3</v>
      </c>
      <c r="T11" s="14">
        <f t="shared" si="8"/>
        <v>105.03333333333335</v>
      </c>
      <c r="U11" s="12">
        <v>100.2</v>
      </c>
      <c r="V11" s="14">
        <f t="shared" si="9"/>
        <v>100.66666666666667</v>
      </c>
      <c r="W11" s="12">
        <v>109.6</v>
      </c>
      <c r="X11" s="14">
        <f t="shared" si="10"/>
        <v>109.06666666666666</v>
      </c>
      <c r="Y11" s="12">
        <v>111.4</v>
      </c>
      <c r="Z11" s="14">
        <f t="shared" si="11"/>
        <v>111.13333333333333</v>
      </c>
      <c r="AA11" s="12">
        <v>116</v>
      </c>
      <c r="AB11" s="14">
        <f t="shared" si="12"/>
        <v>115.23333333333333</v>
      </c>
      <c r="AC11" s="12">
        <v>120.8</v>
      </c>
      <c r="AD11" s="14">
        <f t="shared" si="13"/>
        <v>119.86666666666667</v>
      </c>
      <c r="AE11" s="12">
        <v>113.5</v>
      </c>
      <c r="AF11" s="14">
        <f t="shared" si="14"/>
        <v>112.93333333333334</v>
      </c>
      <c r="AG11" s="12">
        <v>112.5</v>
      </c>
      <c r="AH11" s="14">
        <f t="shared" si="15"/>
        <v>111.5</v>
      </c>
      <c r="AI11" s="12">
        <v>109.7</v>
      </c>
      <c r="AJ11" s="14">
        <f t="shared" si="16"/>
        <v>109</v>
      </c>
      <c r="AK11" s="12">
        <v>112</v>
      </c>
      <c r="AL11" s="14">
        <f t="shared" si="17"/>
        <v>111.10000000000001</v>
      </c>
      <c r="AM11" s="11" t="s">
        <v>51</v>
      </c>
      <c r="AN11" s="11">
        <v>110.5</v>
      </c>
      <c r="AO11" s="14">
        <f t="shared" si="18"/>
        <v>109.7</v>
      </c>
      <c r="AP11" s="12">
        <v>109.7</v>
      </c>
      <c r="AQ11" s="14">
        <f t="shared" si="19"/>
        <v>109.5</v>
      </c>
      <c r="AR11" s="12">
        <v>110.2</v>
      </c>
      <c r="AS11" s="14">
        <f t="shared" si="20"/>
        <v>109.5</v>
      </c>
      <c r="AT11" s="12">
        <v>108.2</v>
      </c>
      <c r="AU11" s="14">
        <f t="shared" si="21"/>
        <v>107.89999999999999</v>
      </c>
      <c r="AV11" s="12">
        <v>109.7</v>
      </c>
      <c r="AW11" s="14">
        <f t="shared" si="22"/>
        <v>109.39999999999999</v>
      </c>
      <c r="AX11" s="12">
        <v>108</v>
      </c>
      <c r="AY11" s="14">
        <f t="shared" si="23"/>
        <v>107.3</v>
      </c>
      <c r="AZ11" s="12">
        <v>111.3</v>
      </c>
      <c r="BA11" s="14">
        <f t="shared" si="24"/>
        <v>111.10000000000001</v>
      </c>
      <c r="BB11" s="12">
        <v>107.3</v>
      </c>
      <c r="BC11" s="14">
        <f t="shared" si="25"/>
        <v>106.73333333333333</v>
      </c>
      <c r="BD11" s="12">
        <v>109.4</v>
      </c>
      <c r="BE11" s="14">
        <f t="shared" si="26"/>
        <v>109.03333333333335</v>
      </c>
      <c r="BF11" s="12">
        <v>114</v>
      </c>
      <c r="BG11" s="19">
        <f t="shared" si="27"/>
        <v>113.3</v>
      </c>
    </row>
    <row r="12" spans="1:59" x14ac:dyDescent="0.3">
      <c r="A12" s="11" t="s">
        <v>33</v>
      </c>
      <c r="B12" s="12">
        <v>2013</v>
      </c>
      <c r="C12" s="11" t="s">
        <v>53</v>
      </c>
      <c r="D12" s="11">
        <f t="shared" si="0"/>
        <v>11</v>
      </c>
      <c r="E12" s="12">
        <v>119.8</v>
      </c>
      <c r="F12" s="14">
        <f t="shared" si="1"/>
        <v>119.10000000000001</v>
      </c>
      <c r="G12" s="12">
        <v>116.3</v>
      </c>
      <c r="H12" s="14">
        <f t="shared" si="2"/>
        <v>117.83333333333333</v>
      </c>
      <c r="I12" s="12">
        <v>122.6</v>
      </c>
      <c r="J12" s="14">
        <f t="shared" si="3"/>
        <v>116.76666666666665</v>
      </c>
      <c r="K12" s="12">
        <v>112</v>
      </c>
      <c r="L12" s="14">
        <f t="shared" si="4"/>
        <v>110.66666666666667</v>
      </c>
      <c r="M12" s="12">
        <v>103.2</v>
      </c>
      <c r="N12" s="14">
        <f t="shared" si="5"/>
        <v>102.39999999999999</v>
      </c>
      <c r="O12" s="12">
        <v>110</v>
      </c>
      <c r="P12" s="14">
        <f t="shared" si="6"/>
        <v>106.46666666666665</v>
      </c>
      <c r="Q12" s="12">
        <v>192.8</v>
      </c>
      <c r="R12" s="14">
        <f t="shared" si="7"/>
        <v>183.53333333333333</v>
      </c>
      <c r="S12" s="12">
        <v>106.3</v>
      </c>
      <c r="T12" s="14">
        <f t="shared" si="8"/>
        <v>105.56666666666666</v>
      </c>
      <c r="U12" s="12">
        <v>99.5</v>
      </c>
      <c r="V12" s="14">
        <f t="shared" si="9"/>
        <v>100.16666666666667</v>
      </c>
      <c r="W12" s="12">
        <v>110.3</v>
      </c>
      <c r="X12" s="14">
        <f t="shared" si="10"/>
        <v>109.66666666666667</v>
      </c>
      <c r="Y12" s="12">
        <v>111.8</v>
      </c>
      <c r="Z12" s="14">
        <f t="shared" si="11"/>
        <v>111.43333333333334</v>
      </c>
      <c r="AA12" s="12">
        <v>117.1</v>
      </c>
      <c r="AB12" s="14">
        <f t="shared" si="12"/>
        <v>116.16666666666667</v>
      </c>
      <c r="AC12" s="12">
        <v>122.9</v>
      </c>
      <c r="AD12" s="14">
        <f t="shared" si="13"/>
        <v>120.96666666666665</v>
      </c>
      <c r="AE12" s="12">
        <v>114.1</v>
      </c>
      <c r="AF12" s="14">
        <f t="shared" si="14"/>
        <v>113.5</v>
      </c>
      <c r="AG12" s="12">
        <v>113.5</v>
      </c>
      <c r="AH12" s="14">
        <f t="shared" si="15"/>
        <v>112.46666666666665</v>
      </c>
      <c r="AI12" s="12">
        <v>110.3</v>
      </c>
      <c r="AJ12" s="14">
        <f t="shared" si="16"/>
        <v>109.66666666666667</v>
      </c>
      <c r="AK12" s="12">
        <v>113</v>
      </c>
      <c r="AL12" s="14">
        <f t="shared" si="17"/>
        <v>112.03333333333335</v>
      </c>
      <c r="AM12" s="11" t="s">
        <v>54</v>
      </c>
      <c r="AN12" s="11">
        <v>111.1</v>
      </c>
      <c r="AO12" s="14">
        <f t="shared" si="18"/>
        <v>110.43333333333332</v>
      </c>
      <c r="AP12" s="12">
        <v>110</v>
      </c>
      <c r="AQ12" s="14">
        <f t="shared" si="19"/>
        <v>109.73333333333333</v>
      </c>
      <c r="AR12" s="12">
        <v>110.9</v>
      </c>
      <c r="AS12" s="14">
        <f t="shared" si="20"/>
        <v>110.23333333333335</v>
      </c>
      <c r="AT12" s="12">
        <v>108.6</v>
      </c>
      <c r="AU12" s="14">
        <f t="shared" si="21"/>
        <v>108.23333333333335</v>
      </c>
      <c r="AV12" s="12">
        <v>109.5</v>
      </c>
      <c r="AW12" s="14">
        <f t="shared" si="22"/>
        <v>109.86666666666667</v>
      </c>
      <c r="AX12" s="12">
        <v>108.5</v>
      </c>
      <c r="AY12" s="14">
        <f t="shared" si="23"/>
        <v>107.96666666666665</v>
      </c>
      <c r="AZ12" s="12">
        <v>111.3</v>
      </c>
      <c r="BA12" s="14">
        <f t="shared" si="24"/>
        <v>111.26666666666667</v>
      </c>
      <c r="BB12" s="12">
        <v>107.9</v>
      </c>
      <c r="BC12" s="14">
        <f t="shared" si="25"/>
        <v>107.36666666666667</v>
      </c>
      <c r="BD12" s="12">
        <v>109.6</v>
      </c>
      <c r="BE12" s="14">
        <f t="shared" si="26"/>
        <v>109.46666666666665</v>
      </c>
      <c r="BF12" s="12">
        <v>115</v>
      </c>
      <c r="BG12" s="19">
        <f t="shared" si="27"/>
        <v>114.06666666666666</v>
      </c>
    </row>
    <row r="13" spans="1:59" x14ac:dyDescent="0.3">
      <c r="A13" s="11" t="s">
        <v>33</v>
      </c>
      <c r="B13" s="12">
        <v>2013</v>
      </c>
      <c r="C13" s="11" t="s">
        <v>55</v>
      </c>
      <c r="D13" s="11">
        <f t="shared" si="0"/>
        <v>12</v>
      </c>
      <c r="E13" s="12">
        <v>120.5</v>
      </c>
      <c r="F13" s="14">
        <f t="shared" si="1"/>
        <v>119.73333333333333</v>
      </c>
      <c r="G13" s="12">
        <v>118.1</v>
      </c>
      <c r="H13" s="14">
        <f t="shared" si="2"/>
        <v>117.5</v>
      </c>
      <c r="I13" s="12">
        <v>128.5</v>
      </c>
      <c r="J13" s="14">
        <f t="shared" si="3"/>
        <v>121.86666666666667</v>
      </c>
      <c r="K13" s="12">
        <v>112.8</v>
      </c>
      <c r="L13" s="14">
        <f t="shared" si="4"/>
        <v>111.73333333333333</v>
      </c>
      <c r="M13" s="12">
        <v>103.4</v>
      </c>
      <c r="N13" s="14">
        <f t="shared" si="5"/>
        <v>102.96666666666665</v>
      </c>
      <c r="O13" s="12">
        <v>110.7</v>
      </c>
      <c r="P13" s="14">
        <f t="shared" si="6"/>
        <v>108.96666666666665</v>
      </c>
      <c r="Q13" s="12">
        <v>144.80000000000001</v>
      </c>
      <c r="R13" s="14">
        <f t="shared" si="7"/>
        <v>173.70000000000002</v>
      </c>
      <c r="S13" s="12">
        <v>107.1</v>
      </c>
      <c r="T13" s="14">
        <f t="shared" si="8"/>
        <v>106.23333333333333</v>
      </c>
      <c r="U13" s="12">
        <v>98.6</v>
      </c>
      <c r="V13" s="14">
        <f t="shared" si="9"/>
        <v>99.433333333333323</v>
      </c>
      <c r="W13" s="12">
        <v>111.9</v>
      </c>
      <c r="X13" s="14">
        <f t="shared" si="10"/>
        <v>110.59999999999998</v>
      </c>
      <c r="Y13" s="12">
        <v>112.1</v>
      </c>
      <c r="Z13" s="14">
        <f t="shared" si="11"/>
        <v>111.76666666666665</v>
      </c>
      <c r="AA13" s="12">
        <v>118.1</v>
      </c>
      <c r="AB13" s="14">
        <f t="shared" si="12"/>
        <v>117.06666666666666</v>
      </c>
      <c r="AC13" s="12">
        <v>117.8</v>
      </c>
      <c r="AD13" s="14">
        <f t="shared" si="13"/>
        <v>120.5</v>
      </c>
      <c r="AE13" s="12">
        <v>115</v>
      </c>
      <c r="AF13" s="14">
        <f t="shared" si="14"/>
        <v>114.2</v>
      </c>
      <c r="AG13" s="12">
        <v>114.2</v>
      </c>
      <c r="AH13" s="14">
        <f t="shared" si="15"/>
        <v>113.39999999999999</v>
      </c>
      <c r="AI13" s="12">
        <v>110.9</v>
      </c>
      <c r="AJ13" s="14">
        <f t="shared" si="16"/>
        <v>110.3</v>
      </c>
      <c r="AK13" s="12">
        <v>113.7</v>
      </c>
      <c r="AL13" s="14">
        <f t="shared" si="17"/>
        <v>112.89999999999999</v>
      </c>
      <c r="AM13" s="11" t="s">
        <v>56</v>
      </c>
      <c r="AN13" s="11">
        <v>110.7</v>
      </c>
      <c r="AO13" s="14">
        <f t="shared" si="18"/>
        <v>110.76666666666667</v>
      </c>
      <c r="AP13" s="12">
        <v>110.4</v>
      </c>
      <c r="AQ13" s="14">
        <f t="shared" si="19"/>
        <v>110.03333333333335</v>
      </c>
      <c r="AR13" s="12">
        <v>111.3</v>
      </c>
      <c r="AS13" s="14">
        <f t="shared" si="20"/>
        <v>110.80000000000001</v>
      </c>
      <c r="AT13" s="12">
        <v>109</v>
      </c>
      <c r="AU13" s="14">
        <f t="shared" si="21"/>
        <v>108.60000000000001</v>
      </c>
      <c r="AV13" s="12">
        <v>109.7</v>
      </c>
      <c r="AW13" s="14">
        <f t="shared" si="22"/>
        <v>109.63333333333333</v>
      </c>
      <c r="AX13" s="12">
        <v>108.9</v>
      </c>
      <c r="AY13" s="14">
        <f t="shared" si="23"/>
        <v>108.46666666666665</v>
      </c>
      <c r="AZ13" s="12">
        <v>111.4</v>
      </c>
      <c r="BA13" s="14">
        <f t="shared" si="24"/>
        <v>111.33333333333333</v>
      </c>
      <c r="BB13" s="12">
        <v>107.7</v>
      </c>
      <c r="BC13" s="14">
        <f t="shared" si="25"/>
        <v>107.63333333333333</v>
      </c>
      <c r="BD13" s="12">
        <v>109.8</v>
      </c>
      <c r="BE13" s="14">
        <f t="shared" si="26"/>
        <v>109.60000000000001</v>
      </c>
      <c r="BF13" s="12">
        <v>113.3</v>
      </c>
      <c r="BG13" s="19">
        <f t="shared" si="27"/>
        <v>114.10000000000001</v>
      </c>
    </row>
    <row r="14" spans="1:59" x14ac:dyDescent="0.3">
      <c r="A14" s="11" t="s">
        <v>33</v>
      </c>
      <c r="B14" s="12">
        <v>2014</v>
      </c>
      <c r="C14" s="11" t="s">
        <v>31</v>
      </c>
      <c r="D14" s="11">
        <f t="shared" si="0"/>
        <v>1</v>
      </c>
      <c r="E14" s="12">
        <v>121.2</v>
      </c>
      <c r="F14" s="14">
        <f t="shared" si="1"/>
        <v>120.5</v>
      </c>
      <c r="G14" s="12">
        <v>122</v>
      </c>
      <c r="H14" s="14">
        <f t="shared" si="2"/>
        <v>118.8</v>
      </c>
      <c r="I14" s="12">
        <v>129.9</v>
      </c>
      <c r="J14" s="14">
        <f t="shared" si="3"/>
        <v>127</v>
      </c>
      <c r="K14" s="12">
        <v>113.6</v>
      </c>
      <c r="L14" s="14">
        <f t="shared" si="4"/>
        <v>112.8</v>
      </c>
      <c r="M14" s="12">
        <v>102.9</v>
      </c>
      <c r="N14" s="14">
        <f t="shared" si="5"/>
        <v>103.16666666666667</v>
      </c>
      <c r="O14" s="12">
        <v>112.1</v>
      </c>
      <c r="P14" s="14">
        <f t="shared" si="6"/>
        <v>110.93333333333332</v>
      </c>
      <c r="Q14" s="12">
        <v>118.9</v>
      </c>
      <c r="R14" s="14">
        <f t="shared" si="7"/>
        <v>152.16666666666666</v>
      </c>
      <c r="S14" s="12">
        <v>107.5</v>
      </c>
      <c r="T14" s="14">
        <f t="shared" si="8"/>
        <v>106.96666666666665</v>
      </c>
      <c r="U14" s="12">
        <v>96.9</v>
      </c>
      <c r="V14" s="14">
        <f t="shared" si="9"/>
        <v>98.333333333333329</v>
      </c>
      <c r="W14" s="12">
        <v>112.7</v>
      </c>
      <c r="X14" s="14">
        <f t="shared" si="10"/>
        <v>111.63333333333333</v>
      </c>
      <c r="Y14" s="12">
        <v>112.1</v>
      </c>
      <c r="Z14" s="14">
        <f t="shared" si="11"/>
        <v>112</v>
      </c>
      <c r="AA14" s="12">
        <v>119</v>
      </c>
      <c r="AB14" s="14">
        <f t="shared" si="12"/>
        <v>118.06666666666666</v>
      </c>
      <c r="AC14" s="12">
        <v>115.5</v>
      </c>
      <c r="AD14" s="14">
        <f t="shared" si="13"/>
        <v>118.73333333333333</v>
      </c>
      <c r="AE14" s="12">
        <v>115.7</v>
      </c>
      <c r="AF14" s="14">
        <f t="shared" si="14"/>
        <v>114.93333333333334</v>
      </c>
      <c r="AG14" s="12">
        <v>114.8</v>
      </c>
      <c r="AH14" s="14">
        <f t="shared" si="15"/>
        <v>114.16666666666667</v>
      </c>
      <c r="AI14" s="12">
        <v>111.3</v>
      </c>
      <c r="AJ14" s="14">
        <f t="shared" si="16"/>
        <v>110.83333333333333</v>
      </c>
      <c r="AK14" s="12">
        <v>114.3</v>
      </c>
      <c r="AL14" s="14">
        <f t="shared" si="17"/>
        <v>113.66666666666667</v>
      </c>
      <c r="AM14" s="11" t="s">
        <v>57</v>
      </c>
      <c r="AN14" s="11">
        <v>111.6</v>
      </c>
      <c r="AO14" s="14">
        <f t="shared" si="18"/>
        <v>111.13333333333333</v>
      </c>
      <c r="AP14" s="12">
        <v>111</v>
      </c>
      <c r="AQ14" s="14">
        <f t="shared" si="19"/>
        <v>110.46666666666665</v>
      </c>
      <c r="AR14" s="12">
        <v>111.9</v>
      </c>
      <c r="AS14" s="14">
        <f t="shared" si="20"/>
        <v>111.36666666666667</v>
      </c>
      <c r="AT14" s="12">
        <v>109.7</v>
      </c>
      <c r="AU14" s="14">
        <f t="shared" si="21"/>
        <v>109.10000000000001</v>
      </c>
      <c r="AV14" s="12">
        <v>110.8</v>
      </c>
      <c r="AW14" s="14">
        <f t="shared" si="22"/>
        <v>110</v>
      </c>
      <c r="AX14" s="12">
        <v>109.8</v>
      </c>
      <c r="AY14" s="14">
        <f t="shared" si="23"/>
        <v>109.06666666666666</v>
      </c>
      <c r="AZ14" s="12">
        <v>111.5</v>
      </c>
      <c r="BA14" s="14">
        <f t="shared" si="24"/>
        <v>111.39999999999999</v>
      </c>
      <c r="BB14" s="12">
        <v>108</v>
      </c>
      <c r="BC14" s="14">
        <f t="shared" si="25"/>
        <v>107.86666666666667</v>
      </c>
      <c r="BD14" s="12">
        <v>110.5</v>
      </c>
      <c r="BE14" s="14">
        <f t="shared" si="26"/>
        <v>109.96666666666665</v>
      </c>
      <c r="BF14" s="12">
        <v>112.9</v>
      </c>
      <c r="BG14" s="19">
        <f t="shared" si="27"/>
        <v>113.73333333333335</v>
      </c>
    </row>
    <row r="15" spans="1:59" x14ac:dyDescent="0.3">
      <c r="A15" s="11" t="s">
        <v>33</v>
      </c>
      <c r="B15" s="12">
        <v>2014</v>
      </c>
      <c r="C15" s="11" t="s">
        <v>36</v>
      </c>
      <c r="D15" s="11">
        <f t="shared" si="0"/>
        <v>2</v>
      </c>
      <c r="E15" s="12">
        <v>121.9</v>
      </c>
      <c r="F15" s="14">
        <f t="shared" si="1"/>
        <v>121.2</v>
      </c>
      <c r="G15" s="12">
        <v>122</v>
      </c>
      <c r="H15" s="14">
        <f t="shared" si="2"/>
        <v>120.7</v>
      </c>
      <c r="I15" s="12">
        <v>124.5</v>
      </c>
      <c r="J15" s="14">
        <f t="shared" si="3"/>
        <v>127.63333333333333</v>
      </c>
      <c r="K15" s="12">
        <v>115.2</v>
      </c>
      <c r="L15" s="14">
        <f t="shared" si="4"/>
        <v>113.86666666666666</v>
      </c>
      <c r="M15" s="12">
        <v>102.5</v>
      </c>
      <c r="N15" s="14">
        <f t="shared" si="5"/>
        <v>102.93333333333334</v>
      </c>
      <c r="O15" s="12">
        <v>114.1</v>
      </c>
      <c r="P15" s="14">
        <f t="shared" si="6"/>
        <v>112.3</v>
      </c>
      <c r="Q15" s="12">
        <v>111.5</v>
      </c>
      <c r="R15" s="14">
        <f t="shared" si="7"/>
        <v>125.06666666666668</v>
      </c>
      <c r="S15" s="12">
        <v>108.2</v>
      </c>
      <c r="T15" s="14">
        <f t="shared" si="8"/>
        <v>107.60000000000001</v>
      </c>
      <c r="U15" s="12">
        <v>95.4</v>
      </c>
      <c r="V15" s="14">
        <f t="shared" si="9"/>
        <v>96.966666666666654</v>
      </c>
      <c r="W15" s="12">
        <v>113.5</v>
      </c>
      <c r="X15" s="14">
        <f t="shared" si="10"/>
        <v>112.7</v>
      </c>
      <c r="Y15" s="12">
        <v>112.1</v>
      </c>
      <c r="Z15" s="14">
        <f t="shared" si="11"/>
        <v>112.09999999999998</v>
      </c>
      <c r="AA15" s="12">
        <v>119.9</v>
      </c>
      <c r="AB15" s="14">
        <f t="shared" si="12"/>
        <v>119</v>
      </c>
      <c r="AC15" s="12">
        <v>115.2</v>
      </c>
      <c r="AD15" s="14">
        <f t="shared" si="13"/>
        <v>116.16666666666667</v>
      </c>
      <c r="AE15" s="12">
        <v>116.2</v>
      </c>
      <c r="AF15" s="14">
        <f t="shared" si="14"/>
        <v>115.63333333333333</v>
      </c>
      <c r="AG15" s="12">
        <v>115.3</v>
      </c>
      <c r="AH15" s="14">
        <f t="shared" si="15"/>
        <v>114.76666666666667</v>
      </c>
      <c r="AI15" s="12">
        <v>111.7</v>
      </c>
      <c r="AJ15" s="14">
        <f t="shared" si="16"/>
        <v>111.3</v>
      </c>
      <c r="AK15" s="12">
        <v>114.7</v>
      </c>
      <c r="AL15" s="14">
        <f t="shared" si="17"/>
        <v>114.23333333333333</v>
      </c>
      <c r="AM15" s="11" t="s">
        <v>58</v>
      </c>
      <c r="AN15" s="11">
        <v>112.5</v>
      </c>
      <c r="AO15" s="14">
        <f t="shared" si="18"/>
        <v>111.60000000000001</v>
      </c>
      <c r="AP15" s="12">
        <v>111.1</v>
      </c>
      <c r="AQ15" s="14">
        <f t="shared" si="19"/>
        <v>110.83333333333333</v>
      </c>
      <c r="AR15" s="12">
        <v>112.6</v>
      </c>
      <c r="AS15" s="14">
        <f t="shared" si="20"/>
        <v>111.93333333333332</v>
      </c>
      <c r="AT15" s="12">
        <v>110.4</v>
      </c>
      <c r="AU15" s="14">
        <f t="shared" si="21"/>
        <v>109.7</v>
      </c>
      <c r="AV15" s="12">
        <v>111.3</v>
      </c>
      <c r="AW15" s="14">
        <f t="shared" si="22"/>
        <v>110.60000000000001</v>
      </c>
      <c r="AX15" s="12">
        <v>110.3</v>
      </c>
      <c r="AY15" s="14">
        <f t="shared" si="23"/>
        <v>109.66666666666667</v>
      </c>
      <c r="AZ15" s="12">
        <v>111.6</v>
      </c>
      <c r="BA15" s="14">
        <f t="shared" si="24"/>
        <v>111.5</v>
      </c>
      <c r="BB15" s="12">
        <v>108.7</v>
      </c>
      <c r="BC15" s="14">
        <f t="shared" si="25"/>
        <v>108.13333333333333</v>
      </c>
      <c r="BD15" s="12">
        <v>111</v>
      </c>
      <c r="BE15" s="14">
        <f t="shared" si="26"/>
        <v>110.43333333333334</v>
      </c>
      <c r="BF15" s="12">
        <v>113.1</v>
      </c>
      <c r="BG15" s="19">
        <f t="shared" si="27"/>
        <v>113.09999999999998</v>
      </c>
    </row>
    <row r="16" spans="1:59" x14ac:dyDescent="0.3">
      <c r="A16" s="11" t="s">
        <v>33</v>
      </c>
      <c r="B16" s="12">
        <v>2014</v>
      </c>
      <c r="C16" s="11" t="s">
        <v>38</v>
      </c>
      <c r="D16" s="11">
        <f t="shared" si="0"/>
        <v>3</v>
      </c>
      <c r="E16" s="12">
        <v>122.1</v>
      </c>
      <c r="F16" s="14">
        <f t="shared" si="1"/>
        <v>121.73333333333335</v>
      </c>
      <c r="G16" s="12">
        <v>121.4</v>
      </c>
      <c r="H16" s="14">
        <f t="shared" si="2"/>
        <v>121.8</v>
      </c>
      <c r="I16" s="12">
        <v>121.5</v>
      </c>
      <c r="J16" s="14">
        <f t="shared" si="3"/>
        <v>125.3</v>
      </c>
      <c r="K16" s="12">
        <v>116.2</v>
      </c>
      <c r="L16" s="14">
        <f t="shared" si="4"/>
        <v>115</v>
      </c>
      <c r="M16" s="12">
        <v>102.8</v>
      </c>
      <c r="N16" s="14">
        <f t="shared" si="5"/>
        <v>102.73333333333333</v>
      </c>
      <c r="O16" s="12">
        <v>117.7</v>
      </c>
      <c r="P16" s="14">
        <f t="shared" si="6"/>
        <v>114.63333333333333</v>
      </c>
      <c r="Q16" s="12">
        <v>113.3</v>
      </c>
      <c r="R16" s="14">
        <f t="shared" si="7"/>
        <v>114.56666666666666</v>
      </c>
      <c r="S16" s="12">
        <v>108.9</v>
      </c>
      <c r="T16" s="14">
        <f t="shared" si="8"/>
        <v>108.2</v>
      </c>
      <c r="U16" s="12">
        <v>96.3</v>
      </c>
      <c r="V16" s="14">
        <f t="shared" si="9"/>
        <v>96.2</v>
      </c>
      <c r="W16" s="12">
        <v>114.1</v>
      </c>
      <c r="X16" s="14">
        <f t="shared" si="10"/>
        <v>113.43333333333332</v>
      </c>
      <c r="Y16" s="12">
        <v>112.2</v>
      </c>
      <c r="Z16" s="14">
        <f t="shared" si="11"/>
        <v>112.13333333333333</v>
      </c>
      <c r="AA16" s="12">
        <v>120.5</v>
      </c>
      <c r="AB16" s="14">
        <f t="shared" si="12"/>
        <v>119.8</v>
      </c>
      <c r="AC16" s="12">
        <v>116</v>
      </c>
      <c r="AD16" s="14">
        <f t="shared" si="13"/>
        <v>115.56666666666666</v>
      </c>
      <c r="AE16" s="12">
        <v>116.7</v>
      </c>
      <c r="AF16" s="14">
        <f t="shared" si="14"/>
        <v>116.2</v>
      </c>
      <c r="AG16" s="12">
        <v>115.8</v>
      </c>
      <c r="AH16" s="14">
        <f t="shared" si="15"/>
        <v>115.3</v>
      </c>
      <c r="AI16" s="12">
        <v>112.1</v>
      </c>
      <c r="AJ16" s="14">
        <f t="shared" si="16"/>
        <v>111.7</v>
      </c>
      <c r="AK16" s="12">
        <v>115.2</v>
      </c>
      <c r="AL16" s="14">
        <f t="shared" si="17"/>
        <v>114.73333333333333</v>
      </c>
      <c r="AM16" s="11" t="s">
        <v>59</v>
      </c>
      <c r="AN16" s="11">
        <v>113.2</v>
      </c>
      <c r="AO16" s="14">
        <f t="shared" si="18"/>
        <v>112.43333333333334</v>
      </c>
      <c r="AP16" s="12">
        <v>110.9</v>
      </c>
      <c r="AQ16" s="14">
        <f t="shared" si="19"/>
        <v>111</v>
      </c>
      <c r="AR16" s="12">
        <v>113</v>
      </c>
      <c r="AS16" s="14">
        <f t="shared" si="20"/>
        <v>112.5</v>
      </c>
      <c r="AT16" s="12">
        <v>110.8</v>
      </c>
      <c r="AU16" s="14">
        <f t="shared" si="21"/>
        <v>110.30000000000001</v>
      </c>
      <c r="AV16" s="12">
        <v>111.6</v>
      </c>
      <c r="AW16" s="14">
        <f t="shared" si="22"/>
        <v>111.23333333333333</v>
      </c>
      <c r="AX16" s="12">
        <v>110.9</v>
      </c>
      <c r="AY16" s="14">
        <f t="shared" si="23"/>
        <v>110.33333333333333</v>
      </c>
      <c r="AZ16" s="12">
        <v>111.8</v>
      </c>
      <c r="BA16" s="14">
        <f t="shared" si="24"/>
        <v>111.63333333333333</v>
      </c>
      <c r="BB16" s="12">
        <v>109.2</v>
      </c>
      <c r="BC16" s="14">
        <f t="shared" si="25"/>
        <v>108.63333333333333</v>
      </c>
      <c r="BD16" s="12">
        <v>111.4</v>
      </c>
      <c r="BE16" s="14">
        <f t="shared" si="26"/>
        <v>110.96666666666665</v>
      </c>
      <c r="BF16" s="12">
        <v>113.7</v>
      </c>
      <c r="BG16" s="19">
        <f t="shared" si="27"/>
        <v>113.23333333333333</v>
      </c>
    </row>
    <row r="17" spans="1:59" x14ac:dyDescent="0.3">
      <c r="A17" s="11" t="s">
        <v>33</v>
      </c>
      <c r="B17" s="12">
        <v>2014</v>
      </c>
      <c r="C17" s="11" t="s">
        <v>39</v>
      </c>
      <c r="D17" s="11">
        <f t="shared" si="0"/>
        <v>4</v>
      </c>
      <c r="E17" s="12">
        <v>122.5</v>
      </c>
      <c r="F17" s="14">
        <f t="shared" si="1"/>
        <v>122.16666666666667</v>
      </c>
      <c r="G17" s="12">
        <v>121.7</v>
      </c>
      <c r="H17" s="14">
        <f t="shared" si="2"/>
        <v>121.7</v>
      </c>
      <c r="I17" s="12">
        <v>113.3</v>
      </c>
      <c r="J17" s="14">
        <f t="shared" si="3"/>
        <v>119.76666666666667</v>
      </c>
      <c r="K17" s="12">
        <v>117</v>
      </c>
      <c r="L17" s="14">
        <f t="shared" si="4"/>
        <v>116.13333333333333</v>
      </c>
      <c r="M17" s="12">
        <v>103.1</v>
      </c>
      <c r="N17" s="14">
        <f t="shared" si="5"/>
        <v>102.8</v>
      </c>
      <c r="O17" s="12">
        <v>126.7</v>
      </c>
      <c r="P17" s="14">
        <f t="shared" si="6"/>
        <v>119.5</v>
      </c>
      <c r="Q17" s="12">
        <v>121.2</v>
      </c>
      <c r="R17" s="14">
        <f t="shared" si="7"/>
        <v>115.33333333333333</v>
      </c>
      <c r="S17" s="12">
        <v>111</v>
      </c>
      <c r="T17" s="14">
        <f t="shared" si="8"/>
        <v>109.36666666666667</v>
      </c>
      <c r="U17" s="12">
        <v>100.3</v>
      </c>
      <c r="V17" s="14">
        <f t="shared" si="9"/>
        <v>97.333333333333329</v>
      </c>
      <c r="W17" s="12">
        <v>115.3</v>
      </c>
      <c r="X17" s="14">
        <f t="shared" si="10"/>
        <v>114.3</v>
      </c>
      <c r="Y17" s="12">
        <v>112.7</v>
      </c>
      <c r="Z17" s="14">
        <f t="shared" si="11"/>
        <v>112.33333333333333</v>
      </c>
      <c r="AA17" s="12">
        <v>121</v>
      </c>
      <c r="AB17" s="14">
        <f t="shared" si="12"/>
        <v>120.46666666666665</v>
      </c>
      <c r="AC17" s="12">
        <v>118.2</v>
      </c>
      <c r="AD17" s="14">
        <f t="shared" si="13"/>
        <v>116.46666666666665</v>
      </c>
      <c r="AE17" s="12">
        <v>117.6</v>
      </c>
      <c r="AF17" s="14">
        <f t="shared" si="14"/>
        <v>116.83333333333333</v>
      </c>
      <c r="AG17" s="12">
        <v>116.3</v>
      </c>
      <c r="AH17" s="14">
        <f t="shared" si="15"/>
        <v>115.8</v>
      </c>
      <c r="AI17" s="12">
        <v>112.5</v>
      </c>
      <c r="AJ17" s="14">
        <f t="shared" si="16"/>
        <v>112.10000000000001</v>
      </c>
      <c r="AK17" s="12">
        <v>115.7</v>
      </c>
      <c r="AL17" s="14">
        <f t="shared" si="17"/>
        <v>115.2</v>
      </c>
      <c r="AM17" s="11" t="s">
        <v>61</v>
      </c>
      <c r="AN17" s="11">
        <v>113.9</v>
      </c>
      <c r="AO17" s="14">
        <f t="shared" si="18"/>
        <v>113.2</v>
      </c>
      <c r="AP17" s="12">
        <v>110.9</v>
      </c>
      <c r="AQ17" s="14">
        <f t="shared" si="19"/>
        <v>110.96666666666665</v>
      </c>
      <c r="AR17" s="12">
        <v>113.4</v>
      </c>
      <c r="AS17" s="14">
        <f t="shared" si="20"/>
        <v>113</v>
      </c>
      <c r="AT17" s="12">
        <v>111</v>
      </c>
      <c r="AU17" s="14">
        <f t="shared" si="21"/>
        <v>110.73333333333333</v>
      </c>
      <c r="AV17" s="12">
        <v>111.2</v>
      </c>
      <c r="AW17" s="14">
        <f t="shared" si="22"/>
        <v>111.36666666666666</v>
      </c>
      <c r="AX17" s="12">
        <v>111.2</v>
      </c>
      <c r="AY17" s="14">
        <f t="shared" si="23"/>
        <v>110.8</v>
      </c>
      <c r="AZ17" s="12">
        <v>112.5</v>
      </c>
      <c r="BA17" s="14">
        <f t="shared" si="24"/>
        <v>111.96666666666665</v>
      </c>
      <c r="BB17" s="12">
        <v>109.1</v>
      </c>
      <c r="BC17" s="14">
        <f t="shared" si="25"/>
        <v>109</v>
      </c>
      <c r="BD17" s="12">
        <v>111.4</v>
      </c>
      <c r="BE17" s="14">
        <f t="shared" si="26"/>
        <v>111.26666666666667</v>
      </c>
      <c r="BF17" s="12">
        <v>114.7</v>
      </c>
      <c r="BG17" s="19">
        <f t="shared" si="27"/>
        <v>113.83333333333333</v>
      </c>
    </row>
    <row r="18" spans="1:59" x14ac:dyDescent="0.3">
      <c r="A18" s="11" t="s">
        <v>33</v>
      </c>
      <c r="B18" s="12">
        <v>2014</v>
      </c>
      <c r="C18" s="11" t="s">
        <v>41</v>
      </c>
      <c r="D18" s="11">
        <f t="shared" si="0"/>
        <v>5</v>
      </c>
      <c r="E18" s="12">
        <v>122.7</v>
      </c>
      <c r="F18" s="14">
        <f t="shared" si="1"/>
        <v>122.43333333333334</v>
      </c>
      <c r="G18" s="12">
        <v>124.1</v>
      </c>
      <c r="H18" s="14">
        <f t="shared" si="2"/>
        <v>122.40000000000002</v>
      </c>
      <c r="I18" s="12">
        <v>114.2</v>
      </c>
      <c r="J18" s="14">
        <f t="shared" si="3"/>
        <v>116.33333333333333</v>
      </c>
      <c r="K18" s="12">
        <v>119.1</v>
      </c>
      <c r="L18" s="14">
        <f t="shared" si="4"/>
        <v>117.43333333333332</v>
      </c>
      <c r="M18" s="12">
        <v>103.5</v>
      </c>
      <c r="N18" s="14">
        <f t="shared" si="5"/>
        <v>103.13333333333333</v>
      </c>
      <c r="O18" s="12">
        <v>129.19999999999999</v>
      </c>
      <c r="P18" s="14">
        <f t="shared" si="6"/>
        <v>124.53333333333335</v>
      </c>
      <c r="Q18" s="12">
        <v>127</v>
      </c>
      <c r="R18" s="14">
        <f t="shared" si="7"/>
        <v>120.5</v>
      </c>
      <c r="S18" s="12">
        <v>112.6</v>
      </c>
      <c r="T18" s="14">
        <f t="shared" si="8"/>
        <v>110.83333333333333</v>
      </c>
      <c r="U18" s="12">
        <v>101.3</v>
      </c>
      <c r="V18" s="14">
        <f t="shared" si="9"/>
        <v>99.3</v>
      </c>
      <c r="W18" s="12">
        <v>117</v>
      </c>
      <c r="X18" s="14">
        <f t="shared" si="10"/>
        <v>115.46666666666665</v>
      </c>
      <c r="Y18" s="12">
        <v>112.9</v>
      </c>
      <c r="Z18" s="14">
        <f t="shared" si="11"/>
        <v>112.60000000000001</v>
      </c>
      <c r="AA18" s="12">
        <v>121.7</v>
      </c>
      <c r="AB18" s="14">
        <f t="shared" si="12"/>
        <v>121.06666666666666</v>
      </c>
      <c r="AC18" s="12">
        <v>120</v>
      </c>
      <c r="AD18" s="14">
        <f t="shared" si="13"/>
        <v>118.06666666666666</v>
      </c>
      <c r="AE18" s="12">
        <v>118.3</v>
      </c>
      <c r="AF18" s="14">
        <f t="shared" si="14"/>
        <v>117.53333333333335</v>
      </c>
      <c r="AG18" s="12">
        <v>116.8</v>
      </c>
      <c r="AH18" s="14">
        <f t="shared" si="15"/>
        <v>116.3</v>
      </c>
      <c r="AI18" s="12">
        <v>112.9</v>
      </c>
      <c r="AJ18" s="14">
        <f t="shared" si="16"/>
        <v>112.5</v>
      </c>
      <c r="AK18" s="12">
        <v>116.2</v>
      </c>
      <c r="AL18" s="14">
        <f t="shared" si="17"/>
        <v>115.7</v>
      </c>
      <c r="AM18" s="11" t="s">
        <v>62</v>
      </c>
      <c r="AN18" s="11">
        <v>114.3</v>
      </c>
      <c r="AO18" s="14">
        <f t="shared" si="18"/>
        <v>113.80000000000001</v>
      </c>
      <c r="AP18" s="12">
        <v>111.1</v>
      </c>
      <c r="AQ18" s="14">
        <f t="shared" si="19"/>
        <v>110.96666666666665</v>
      </c>
      <c r="AR18" s="12">
        <v>114.1</v>
      </c>
      <c r="AS18" s="14">
        <f t="shared" si="20"/>
        <v>113.5</v>
      </c>
      <c r="AT18" s="12">
        <v>111.2</v>
      </c>
      <c r="AU18" s="14">
        <f t="shared" si="21"/>
        <v>111</v>
      </c>
      <c r="AV18" s="12">
        <v>111.3</v>
      </c>
      <c r="AW18" s="14">
        <f t="shared" si="22"/>
        <v>111.36666666666667</v>
      </c>
      <c r="AX18" s="12">
        <v>111.5</v>
      </c>
      <c r="AY18" s="14">
        <f t="shared" si="23"/>
        <v>111.2</v>
      </c>
      <c r="AZ18" s="12">
        <v>112.9</v>
      </c>
      <c r="BA18" s="14">
        <f t="shared" si="24"/>
        <v>112.40000000000002</v>
      </c>
      <c r="BB18" s="12">
        <v>109.3</v>
      </c>
      <c r="BC18" s="14">
        <f t="shared" si="25"/>
        <v>109.2</v>
      </c>
      <c r="BD18" s="12">
        <v>111.7</v>
      </c>
      <c r="BE18" s="14">
        <f t="shared" si="26"/>
        <v>111.5</v>
      </c>
      <c r="BF18" s="12">
        <v>115.6</v>
      </c>
      <c r="BG18" s="19">
        <f t="shared" si="27"/>
        <v>114.66666666666667</v>
      </c>
    </row>
    <row r="19" spans="1:59" x14ac:dyDescent="0.3">
      <c r="A19" s="11" t="s">
        <v>33</v>
      </c>
      <c r="B19" s="12">
        <v>2014</v>
      </c>
      <c r="C19" s="11" t="s">
        <v>42</v>
      </c>
      <c r="D19" s="11">
        <f t="shared" si="0"/>
        <v>6</v>
      </c>
      <c r="E19" s="12">
        <v>123.1</v>
      </c>
      <c r="F19" s="14">
        <f t="shared" si="1"/>
        <v>122.76666666666665</v>
      </c>
      <c r="G19" s="12">
        <v>125.9</v>
      </c>
      <c r="H19" s="14">
        <f t="shared" si="2"/>
        <v>123.90000000000002</v>
      </c>
      <c r="I19" s="12">
        <v>115.4</v>
      </c>
      <c r="J19" s="14">
        <f t="shared" si="3"/>
        <v>114.3</v>
      </c>
      <c r="K19" s="12">
        <v>120.4</v>
      </c>
      <c r="L19" s="14">
        <f t="shared" si="4"/>
        <v>118.83333333333333</v>
      </c>
      <c r="M19" s="12">
        <v>103.4</v>
      </c>
      <c r="N19" s="14">
        <f t="shared" si="5"/>
        <v>103.33333333333333</v>
      </c>
      <c r="O19" s="12">
        <v>131.19999999999999</v>
      </c>
      <c r="P19" s="14">
        <f t="shared" si="6"/>
        <v>129.03333333333333</v>
      </c>
      <c r="Q19" s="12">
        <v>137.5</v>
      </c>
      <c r="R19" s="14">
        <f t="shared" si="7"/>
        <v>128.56666666666666</v>
      </c>
      <c r="S19" s="12">
        <v>112.8</v>
      </c>
      <c r="T19" s="14">
        <f t="shared" si="8"/>
        <v>112.13333333333333</v>
      </c>
      <c r="U19" s="12">
        <v>101.4</v>
      </c>
      <c r="V19" s="14">
        <f t="shared" si="9"/>
        <v>101</v>
      </c>
      <c r="W19" s="12">
        <v>118.3</v>
      </c>
      <c r="X19" s="14">
        <f t="shared" si="10"/>
        <v>116.86666666666667</v>
      </c>
      <c r="Y19" s="12">
        <v>113.2</v>
      </c>
      <c r="Z19" s="14">
        <f t="shared" si="11"/>
        <v>112.93333333333334</v>
      </c>
      <c r="AA19" s="12">
        <v>122.4</v>
      </c>
      <c r="AB19" s="14">
        <f t="shared" si="12"/>
        <v>121.7</v>
      </c>
      <c r="AC19" s="12">
        <v>122</v>
      </c>
      <c r="AD19" s="14">
        <f t="shared" si="13"/>
        <v>120.06666666666666</v>
      </c>
      <c r="AE19" s="12">
        <v>119</v>
      </c>
      <c r="AF19" s="14">
        <f t="shared" si="14"/>
        <v>118.3</v>
      </c>
      <c r="AG19" s="12">
        <v>117.4</v>
      </c>
      <c r="AH19" s="14">
        <f t="shared" si="15"/>
        <v>116.83333333333333</v>
      </c>
      <c r="AI19" s="12">
        <v>113.2</v>
      </c>
      <c r="AJ19" s="14">
        <f t="shared" si="16"/>
        <v>112.86666666666667</v>
      </c>
      <c r="AK19" s="12">
        <v>116.7</v>
      </c>
      <c r="AL19" s="14">
        <f t="shared" si="17"/>
        <v>116.2</v>
      </c>
      <c r="AM19" s="11" t="s">
        <v>61</v>
      </c>
      <c r="AN19" s="11">
        <v>113.9</v>
      </c>
      <c r="AO19" s="14">
        <f t="shared" si="18"/>
        <v>114.03333333333335</v>
      </c>
      <c r="AP19" s="12">
        <v>111.2</v>
      </c>
      <c r="AQ19" s="14">
        <f t="shared" si="19"/>
        <v>111.06666666666666</v>
      </c>
      <c r="AR19" s="12">
        <v>114.3</v>
      </c>
      <c r="AS19" s="14">
        <f t="shared" si="20"/>
        <v>113.93333333333334</v>
      </c>
      <c r="AT19" s="12">
        <v>111.4</v>
      </c>
      <c r="AU19" s="14">
        <f t="shared" si="21"/>
        <v>111.2</v>
      </c>
      <c r="AV19" s="12">
        <v>111.5</v>
      </c>
      <c r="AW19" s="14">
        <f t="shared" si="22"/>
        <v>111.33333333333333</v>
      </c>
      <c r="AX19" s="12">
        <v>111.8</v>
      </c>
      <c r="AY19" s="14">
        <f t="shared" si="23"/>
        <v>111.5</v>
      </c>
      <c r="AZ19" s="12">
        <v>115.1</v>
      </c>
      <c r="BA19" s="14">
        <f t="shared" si="24"/>
        <v>113.5</v>
      </c>
      <c r="BB19" s="12">
        <v>108.7</v>
      </c>
      <c r="BC19" s="14">
        <f t="shared" si="25"/>
        <v>109.03333333333332</v>
      </c>
      <c r="BD19" s="12">
        <v>112.2</v>
      </c>
      <c r="BE19" s="14">
        <f t="shared" si="26"/>
        <v>111.76666666666667</v>
      </c>
      <c r="BF19" s="12">
        <v>116.4</v>
      </c>
      <c r="BG19" s="19">
        <f t="shared" si="27"/>
        <v>115.56666666666668</v>
      </c>
    </row>
    <row r="20" spans="1:59" x14ac:dyDescent="0.3">
      <c r="A20" s="11" t="s">
        <v>33</v>
      </c>
      <c r="B20" s="12">
        <v>2014</v>
      </c>
      <c r="C20" s="11" t="s">
        <v>44</v>
      </c>
      <c r="D20" s="11">
        <f t="shared" si="0"/>
        <v>7</v>
      </c>
      <c r="E20" s="12">
        <v>123.8</v>
      </c>
      <c r="F20" s="14">
        <f t="shared" si="1"/>
        <v>123.2</v>
      </c>
      <c r="G20" s="12">
        <v>126.4</v>
      </c>
      <c r="H20" s="14">
        <f t="shared" si="2"/>
        <v>125.46666666666665</v>
      </c>
      <c r="I20" s="12">
        <v>118</v>
      </c>
      <c r="J20" s="14">
        <f t="shared" si="3"/>
        <v>115.86666666666667</v>
      </c>
      <c r="K20" s="12">
        <v>121.6</v>
      </c>
      <c r="L20" s="14">
        <f t="shared" si="4"/>
        <v>120.36666666666667</v>
      </c>
      <c r="M20" s="12">
        <v>103.5</v>
      </c>
      <c r="N20" s="14">
        <f t="shared" si="5"/>
        <v>103.46666666666665</v>
      </c>
      <c r="O20" s="12">
        <v>133.69999999999999</v>
      </c>
      <c r="P20" s="14">
        <f t="shared" si="6"/>
        <v>131.36666666666665</v>
      </c>
      <c r="Q20" s="12">
        <v>172.4</v>
      </c>
      <c r="R20" s="14">
        <f t="shared" si="7"/>
        <v>145.63333333333333</v>
      </c>
      <c r="S20" s="12">
        <v>113.1</v>
      </c>
      <c r="T20" s="14">
        <f t="shared" si="8"/>
        <v>112.83333333333333</v>
      </c>
      <c r="U20" s="12">
        <v>102.7</v>
      </c>
      <c r="V20" s="14">
        <f t="shared" si="9"/>
        <v>101.8</v>
      </c>
      <c r="W20" s="12">
        <v>120</v>
      </c>
      <c r="X20" s="14">
        <f t="shared" si="10"/>
        <v>118.43333333333334</v>
      </c>
      <c r="Y20" s="12">
        <v>113.8</v>
      </c>
      <c r="Z20" s="14">
        <f t="shared" si="11"/>
        <v>113.30000000000001</v>
      </c>
      <c r="AA20" s="12">
        <v>123.4</v>
      </c>
      <c r="AB20" s="14">
        <f t="shared" si="12"/>
        <v>122.5</v>
      </c>
      <c r="AC20" s="12">
        <v>127.1</v>
      </c>
      <c r="AD20" s="14">
        <f t="shared" si="13"/>
        <v>123.03333333333335</v>
      </c>
      <c r="AE20" s="12">
        <v>121</v>
      </c>
      <c r="AF20" s="14">
        <f t="shared" si="14"/>
        <v>119.43333333333334</v>
      </c>
      <c r="AG20" s="12">
        <v>118</v>
      </c>
      <c r="AH20" s="14">
        <f t="shared" si="15"/>
        <v>117.39999999999999</v>
      </c>
      <c r="AI20" s="12">
        <v>113.6</v>
      </c>
      <c r="AJ20" s="14">
        <f t="shared" si="16"/>
        <v>113.23333333333335</v>
      </c>
      <c r="AK20" s="12">
        <v>117.4</v>
      </c>
      <c r="AL20" s="14">
        <f t="shared" si="17"/>
        <v>116.76666666666667</v>
      </c>
      <c r="AM20" s="11" t="s">
        <v>63</v>
      </c>
      <c r="AN20" s="11">
        <v>114.8</v>
      </c>
      <c r="AO20" s="14">
        <f t="shared" si="18"/>
        <v>114.33333333333333</v>
      </c>
      <c r="AP20" s="12">
        <v>111.6</v>
      </c>
      <c r="AQ20" s="14">
        <f t="shared" si="19"/>
        <v>111.3</v>
      </c>
      <c r="AR20" s="12">
        <v>114.9</v>
      </c>
      <c r="AS20" s="14">
        <f t="shared" si="20"/>
        <v>114.43333333333332</v>
      </c>
      <c r="AT20" s="12">
        <v>111.5</v>
      </c>
      <c r="AU20" s="14">
        <f t="shared" si="21"/>
        <v>111.36666666666667</v>
      </c>
      <c r="AV20" s="12">
        <v>113</v>
      </c>
      <c r="AW20" s="14">
        <f t="shared" si="22"/>
        <v>111.93333333333334</v>
      </c>
      <c r="AX20" s="12">
        <v>112.4</v>
      </c>
      <c r="AY20" s="14">
        <f t="shared" si="23"/>
        <v>111.90000000000002</v>
      </c>
      <c r="AZ20" s="12">
        <v>117.8</v>
      </c>
      <c r="BA20" s="14">
        <f t="shared" si="24"/>
        <v>115.26666666666667</v>
      </c>
      <c r="BB20" s="12">
        <v>109.7</v>
      </c>
      <c r="BC20" s="14">
        <f t="shared" si="25"/>
        <v>109.23333333333333</v>
      </c>
      <c r="BD20" s="12">
        <v>113.5</v>
      </c>
      <c r="BE20" s="14">
        <f t="shared" si="26"/>
        <v>112.46666666666665</v>
      </c>
      <c r="BF20" s="12">
        <v>118.9</v>
      </c>
      <c r="BG20" s="19">
        <f t="shared" si="27"/>
        <v>116.96666666666665</v>
      </c>
    </row>
    <row r="21" spans="1:59" x14ac:dyDescent="0.3">
      <c r="A21" s="11" t="s">
        <v>33</v>
      </c>
      <c r="B21" s="12">
        <v>2014</v>
      </c>
      <c r="C21" s="11" t="s">
        <v>46</v>
      </c>
      <c r="D21" s="11">
        <f t="shared" si="0"/>
        <v>8</v>
      </c>
      <c r="E21" s="12">
        <v>124.8</v>
      </c>
      <c r="F21" s="14">
        <f t="shared" si="1"/>
        <v>123.89999999999999</v>
      </c>
      <c r="G21" s="12">
        <v>127.3</v>
      </c>
      <c r="H21" s="14">
        <f t="shared" si="2"/>
        <v>126.53333333333335</v>
      </c>
      <c r="I21" s="12">
        <v>116.5</v>
      </c>
      <c r="J21" s="14">
        <f t="shared" si="3"/>
        <v>116.63333333333333</v>
      </c>
      <c r="K21" s="12">
        <v>122.2</v>
      </c>
      <c r="L21" s="14">
        <f t="shared" si="4"/>
        <v>121.39999999999999</v>
      </c>
      <c r="M21" s="12">
        <v>103.6</v>
      </c>
      <c r="N21" s="14">
        <f t="shared" si="5"/>
        <v>103.5</v>
      </c>
      <c r="O21" s="12">
        <v>132.69999999999999</v>
      </c>
      <c r="P21" s="14">
        <f t="shared" si="6"/>
        <v>132.53333333333333</v>
      </c>
      <c r="Q21" s="12">
        <v>181.9</v>
      </c>
      <c r="R21" s="14">
        <f t="shared" si="7"/>
        <v>163.93333333333331</v>
      </c>
      <c r="S21" s="12">
        <v>115.2</v>
      </c>
      <c r="T21" s="14">
        <f t="shared" si="8"/>
        <v>113.69999999999999</v>
      </c>
      <c r="U21" s="12">
        <v>102.7</v>
      </c>
      <c r="V21" s="14">
        <f t="shared" si="9"/>
        <v>102.26666666666667</v>
      </c>
      <c r="W21" s="12">
        <v>122.1</v>
      </c>
      <c r="X21" s="14">
        <f t="shared" si="10"/>
        <v>120.13333333333333</v>
      </c>
      <c r="Y21" s="12">
        <v>114.4</v>
      </c>
      <c r="Z21" s="14">
        <f t="shared" si="11"/>
        <v>113.8</v>
      </c>
      <c r="AA21" s="12">
        <v>124.7</v>
      </c>
      <c r="AB21" s="14">
        <f t="shared" si="12"/>
        <v>123.5</v>
      </c>
      <c r="AC21" s="12">
        <v>128.9</v>
      </c>
      <c r="AD21" s="14">
        <f t="shared" si="13"/>
        <v>126</v>
      </c>
      <c r="AE21" s="12">
        <v>123</v>
      </c>
      <c r="AF21" s="14">
        <f t="shared" si="14"/>
        <v>121</v>
      </c>
      <c r="AG21" s="12">
        <v>118.6</v>
      </c>
      <c r="AH21" s="14">
        <f t="shared" si="15"/>
        <v>118</v>
      </c>
      <c r="AI21" s="12">
        <v>114.1</v>
      </c>
      <c r="AJ21" s="14">
        <f t="shared" si="16"/>
        <v>113.63333333333333</v>
      </c>
      <c r="AK21" s="12">
        <v>117.9</v>
      </c>
      <c r="AL21" s="14">
        <f t="shared" si="17"/>
        <v>117.33333333333333</v>
      </c>
      <c r="AM21" s="11" t="s">
        <v>64</v>
      </c>
      <c r="AN21" s="11">
        <v>115.5</v>
      </c>
      <c r="AO21" s="14">
        <f t="shared" si="18"/>
        <v>114.73333333333333</v>
      </c>
      <c r="AP21" s="12">
        <v>111.8</v>
      </c>
      <c r="AQ21" s="14">
        <f t="shared" si="19"/>
        <v>111.53333333333335</v>
      </c>
      <c r="AR21" s="12">
        <v>115.3</v>
      </c>
      <c r="AS21" s="14">
        <f t="shared" si="20"/>
        <v>114.83333333333333</v>
      </c>
      <c r="AT21" s="12">
        <v>112.2</v>
      </c>
      <c r="AU21" s="14">
        <f t="shared" si="21"/>
        <v>111.7</v>
      </c>
      <c r="AV21" s="12">
        <v>112.5</v>
      </c>
      <c r="AW21" s="14">
        <f t="shared" si="22"/>
        <v>112.33333333333333</v>
      </c>
      <c r="AX21" s="12">
        <v>112.9</v>
      </c>
      <c r="AY21" s="14">
        <f t="shared" si="23"/>
        <v>112.36666666666667</v>
      </c>
      <c r="AZ21" s="12">
        <v>119.2</v>
      </c>
      <c r="BA21" s="14">
        <f t="shared" si="24"/>
        <v>117.36666666666666</v>
      </c>
      <c r="BB21" s="12">
        <v>110.5</v>
      </c>
      <c r="BC21" s="14">
        <f t="shared" si="25"/>
        <v>109.63333333333333</v>
      </c>
      <c r="BD21" s="12">
        <v>113.9</v>
      </c>
      <c r="BE21" s="14">
        <f t="shared" si="26"/>
        <v>113.2</v>
      </c>
      <c r="BF21" s="12">
        <v>119.9</v>
      </c>
      <c r="BG21" s="19">
        <f t="shared" si="27"/>
        <v>118.40000000000002</v>
      </c>
    </row>
    <row r="22" spans="1:59" x14ac:dyDescent="0.3">
      <c r="A22" s="11" t="s">
        <v>33</v>
      </c>
      <c r="B22" s="12">
        <v>2014</v>
      </c>
      <c r="C22" s="11" t="s">
        <v>48</v>
      </c>
      <c r="D22" s="11">
        <f t="shared" si="0"/>
        <v>9</v>
      </c>
      <c r="E22" s="12">
        <v>124.2</v>
      </c>
      <c r="F22" s="14">
        <f t="shared" si="1"/>
        <v>124.26666666666667</v>
      </c>
      <c r="G22" s="12">
        <v>125.4</v>
      </c>
      <c r="H22" s="14">
        <f t="shared" si="2"/>
        <v>126.36666666666667</v>
      </c>
      <c r="I22" s="12">
        <v>116.4</v>
      </c>
      <c r="J22" s="14">
        <f t="shared" si="3"/>
        <v>116.96666666666665</v>
      </c>
      <c r="K22" s="12">
        <v>122.7</v>
      </c>
      <c r="L22" s="14">
        <f t="shared" si="4"/>
        <v>122.16666666666667</v>
      </c>
      <c r="M22" s="12">
        <v>103.5</v>
      </c>
      <c r="N22" s="14">
        <f t="shared" si="5"/>
        <v>103.53333333333335</v>
      </c>
      <c r="O22" s="12">
        <v>124.5</v>
      </c>
      <c r="P22" s="14">
        <f t="shared" si="6"/>
        <v>130.29999999999998</v>
      </c>
      <c r="Q22" s="12">
        <v>168.6</v>
      </c>
      <c r="R22" s="14">
        <f t="shared" si="7"/>
        <v>174.29999999999998</v>
      </c>
      <c r="S22" s="12">
        <v>116.9</v>
      </c>
      <c r="T22" s="14">
        <f t="shared" si="8"/>
        <v>115.06666666666668</v>
      </c>
      <c r="U22" s="12">
        <v>101.9</v>
      </c>
      <c r="V22" s="14">
        <f t="shared" si="9"/>
        <v>102.43333333333334</v>
      </c>
      <c r="W22" s="12">
        <v>122.9</v>
      </c>
      <c r="X22" s="14">
        <f t="shared" si="10"/>
        <v>121.66666666666667</v>
      </c>
      <c r="Y22" s="12">
        <v>114.8</v>
      </c>
      <c r="Z22" s="14">
        <f t="shared" si="11"/>
        <v>114.33333333333333</v>
      </c>
      <c r="AA22" s="12">
        <v>125.2</v>
      </c>
      <c r="AB22" s="14">
        <f t="shared" si="12"/>
        <v>124.43333333333334</v>
      </c>
      <c r="AC22" s="12">
        <v>126.7</v>
      </c>
      <c r="AD22" s="14">
        <f t="shared" si="13"/>
        <v>127.56666666666666</v>
      </c>
      <c r="AE22" s="12">
        <v>124.3</v>
      </c>
      <c r="AF22" s="14">
        <f t="shared" si="14"/>
        <v>122.76666666666667</v>
      </c>
      <c r="AG22" s="12">
        <v>119.2</v>
      </c>
      <c r="AH22" s="14">
        <f t="shared" si="15"/>
        <v>118.60000000000001</v>
      </c>
      <c r="AI22" s="12">
        <v>114.5</v>
      </c>
      <c r="AJ22" s="14">
        <f t="shared" si="16"/>
        <v>114.06666666666666</v>
      </c>
      <c r="AK22" s="12">
        <v>118.4</v>
      </c>
      <c r="AL22" s="14">
        <f t="shared" si="17"/>
        <v>117.90000000000002</v>
      </c>
      <c r="AM22" s="11" t="s">
        <v>65</v>
      </c>
      <c r="AN22" s="11">
        <v>116.1</v>
      </c>
      <c r="AO22" s="14">
        <f t="shared" si="18"/>
        <v>115.46666666666665</v>
      </c>
      <c r="AP22" s="12">
        <v>111.8</v>
      </c>
      <c r="AQ22" s="14">
        <f t="shared" si="19"/>
        <v>111.73333333333333</v>
      </c>
      <c r="AR22" s="12">
        <v>115.5</v>
      </c>
      <c r="AS22" s="14">
        <f t="shared" si="20"/>
        <v>115.23333333333333</v>
      </c>
      <c r="AT22" s="12">
        <v>112.3</v>
      </c>
      <c r="AU22" s="14">
        <f t="shared" si="21"/>
        <v>112</v>
      </c>
      <c r="AV22" s="12">
        <v>111.2</v>
      </c>
      <c r="AW22" s="14">
        <f t="shared" si="22"/>
        <v>112.23333333333333</v>
      </c>
      <c r="AX22" s="12">
        <v>113.4</v>
      </c>
      <c r="AY22" s="14">
        <f t="shared" si="23"/>
        <v>112.90000000000002</v>
      </c>
      <c r="AZ22" s="12">
        <v>120</v>
      </c>
      <c r="BA22" s="14">
        <f t="shared" si="24"/>
        <v>119</v>
      </c>
      <c r="BB22" s="12">
        <v>110</v>
      </c>
      <c r="BC22" s="14">
        <f t="shared" si="25"/>
        <v>110.06666666666666</v>
      </c>
      <c r="BD22" s="12">
        <v>113.6</v>
      </c>
      <c r="BE22" s="14">
        <f t="shared" si="26"/>
        <v>113.66666666666667</v>
      </c>
      <c r="BF22" s="12">
        <v>119.2</v>
      </c>
      <c r="BG22" s="19">
        <f t="shared" si="27"/>
        <v>119.33333333333333</v>
      </c>
    </row>
    <row r="23" spans="1:59" x14ac:dyDescent="0.3">
      <c r="A23" s="11" t="s">
        <v>33</v>
      </c>
      <c r="B23" s="12">
        <v>2014</v>
      </c>
      <c r="C23" s="11" t="s">
        <v>50</v>
      </c>
      <c r="D23" s="11">
        <f t="shared" si="0"/>
        <v>10</v>
      </c>
      <c r="E23" s="12">
        <v>124.6</v>
      </c>
      <c r="F23" s="14">
        <f t="shared" si="1"/>
        <v>124.53333333333335</v>
      </c>
      <c r="G23" s="12">
        <v>126.1</v>
      </c>
      <c r="H23" s="14">
        <f t="shared" si="2"/>
        <v>126.26666666666665</v>
      </c>
      <c r="I23" s="12">
        <v>117.8</v>
      </c>
      <c r="J23" s="14">
        <f t="shared" si="3"/>
        <v>116.89999999999999</v>
      </c>
      <c r="K23" s="12">
        <v>123.1</v>
      </c>
      <c r="L23" s="14">
        <f t="shared" si="4"/>
        <v>122.66666666666667</v>
      </c>
      <c r="M23" s="12">
        <v>103.5</v>
      </c>
      <c r="N23" s="14">
        <f t="shared" si="5"/>
        <v>103.53333333333335</v>
      </c>
      <c r="O23" s="12">
        <v>123.5</v>
      </c>
      <c r="P23" s="14">
        <f t="shared" si="6"/>
        <v>126.89999999999999</v>
      </c>
      <c r="Q23" s="12">
        <v>159.6</v>
      </c>
      <c r="R23" s="14">
        <f t="shared" si="7"/>
        <v>170.03333333333333</v>
      </c>
      <c r="S23" s="12">
        <v>117.4</v>
      </c>
      <c r="T23" s="14">
        <f t="shared" si="8"/>
        <v>116.5</v>
      </c>
      <c r="U23" s="12">
        <v>101.2</v>
      </c>
      <c r="V23" s="14">
        <f t="shared" si="9"/>
        <v>101.93333333333334</v>
      </c>
      <c r="W23" s="12">
        <v>123.8</v>
      </c>
      <c r="X23" s="14">
        <f t="shared" si="10"/>
        <v>122.93333333333334</v>
      </c>
      <c r="Y23" s="12">
        <v>115.2</v>
      </c>
      <c r="Z23" s="14">
        <f t="shared" si="11"/>
        <v>114.8</v>
      </c>
      <c r="AA23" s="12">
        <v>125.9</v>
      </c>
      <c r="AB23" s="14">
        <f t="shared" si="12"/>
        <v>125.26666666666667</v>
      </c>
      <c r="AC23" s="12">
        <v>125.8</v>
      </c>
      <c r="AD23" s="14">
        <f t="shared" si="13"/>
        <v>127.13333333333334</v>
      </c>
      <c r="AE23" s="12">
        <v>124.3</v>
      </c>
      <c r="AF23" s="14">
        <f t="shared" si="14"/>
        <v>123.86666666666667</v>
      </c>
      <c r="AG23" s="12">
        <v>119.6</v>
      </c>
      <c r="AH23" s="14">
        <f t="shared" si="15"/>
        <v>119.13333333333333</v>
      </c>
      <c r="AI23" s="12">
        <v>114.9</v>
      </c>
      <c r="AJ23" s="14">
        <f t="shared" si="16"/>
        <v>114.5</v>
      </c>
      <c r="AK23" s="12">
        <v>118.9</v>
      </c>
      <c r="AL23" s="14">
        <f t="shared" si="17"/>
        <v>118.40000000000002</v>
      </c>
      <c r="AM23" s="11" t="s">
        <v>66</v>
      </c>
      <c r="AN23" s="11">
        <v>116.7</v>
      </c>
      <c r="AO23" s="14">
        <f t="shared" si="18"/>
        <v>116.10000000000001</v>
      </c>
      <c r="AP23" s="12">
        <v>112</v>
      </c>
      <c r="AQ23" s="14">
        <f t="shared" si="19"/>
        <v>111.86666666666667</v>
      </c>
      <c r="AR23" s="12">
        <v>115.8</v>
      </c>
      <c r="AS23" s="14">
        <f t="shared" si="20"/>
        <v>115.53333333333335</v>
      </c>
      <c r="AT23" s="12">
        <v>112.6</v>
      </c>
      <c r="AU23" s="14">
        <f t="shared" si="21"/>
        <v>112.36666666666667</v>
      </c>
      <c r="AV23" s="12">
        <v>111</v>
      </c>
      <c r="AW23" s="14">
        <f t="shared" si="22"/>
        <v>111.56666666666666</v>
      </c>
      <c r="AX23" s="12">
        <v>113.6</v>
      </c>
      <c r="AY23" s="14">
        <f t="shared" si="23"/>
        <v>113.3</v>
      </c>
      <c r="AZ23" s="12">
        <v>120.2</v>
      </c>
      <c r="BA23" s="14">
        <f t="shared" si="24"/>
        <v>119.8</v>
      </c>
      <c r="BB23" s="12">
        <v>110.1</v>
      </c>
      <c r="BC23" s="14">
        <f t="shared" si="25"/>
        <v>110.2</v>
      </c>
      <c r="BD23" s="12">
        <v>113.7</v>
      </c>
      <c r="BE23" s="14">
        <f t="shared" si="26"/>
        <v>113.73333333333333</v>
      </c>
      <c r="BF23" s="12">
        <v>119.1</v>
      </c>
      <c r="BG23" s="19">
        <f t="shared" si="27"/>
        <v>119.40000000000002</v>
      </c>
    </row>
    <row r="24" spans="1:59" x14ac:dyDescent="0.3">
      <c r="A24" s="11" t="s">
        <v>33</v>
      </c>
      <c r="B24" s="12">
        <v>2014</v>
      </c>
      <c r="C24" s="11" t="s">
        <v>53</v>
      </c>
      <c r="D24" s="11">
        <f t="shared" si="0"/>
        <v>11</v>
      </c>
      <c r="E24" s="12">
        <v>124.5</v>
      </c>
      <c r="F24" s="14">
        <f t="shared" si="1"/>
        <v>124.43333333333334</v>
      </c>
      <c r="G24" s="12">
        <v>125.6</v>
      </c>
      <c r="H24" s="14">
        <f t="shared" si="2"/>
        <v>125.7</v>
      </c>
      <c r="I24" s="12">
        <v>122.7</v>
      </c>
      <c r="J24" s="14">
        <f t="shared" si="3"/>
        <v>118.96666666666665</v>
      </c>
      <c r="K24" s="12">
        <v>124.6</v>
      </c>
      <c r="L24" s="14">
        <f t="shared" si="4"/>
        <v>123.46666666666665</v>
      </c>
      <c r="M24" s="12">
        <v>103.2</v>
      </c>
      <c r="N24" s="14">
        <f t="shared" si="5"/>
        <v>103.39999999999999</v>
      </c>
      <c r="O24" s="12">
        <v>122.2</v>
      </c>
      <c r="P24" s="14">
        <f t="shared" si="6"/>
        <v>123.39999999999999</v>
      </c>
      <c r="Q24" s="12">
        <v>153.19999999999999</v>
      </c>
      <c r="R24" s="14">
        <f t="shared" si="7"/>
        <v>160.46666666666667</v>
      </c>
      <c r="S24" s="12">
        <v>119.3</v>
      </c>
      <c r="T24" s="14">
        <f t="shared" si="8"/>
        <v>117.86666666666667</v>
      </c>
      <c r="U24" s="12">
        <v>99.8</v>
      </c>
      <c r="V24" s="14">
        <f t="shared" si="9"/>
        <v>100.96666666666668</v>
      </c>
      <c r="W24" s="12">
        <v>124.6</v>
      </c>
      <c r="X24" s="14">
        <f t="shared" si="10"/>
        <v>123.76666666666665</v>
      </c>
      <c r="Y24" s="12">
        <v>115.8</v>
      </c>
      <c r="Z24" s="14">
        <f t="shared" si="11"/>
        <v>115.26666666666667</v>
      </c>
      <c r="AA24" s="12">
        <v>126.9</v>
      </c>
      <c r="AB24" s="14">
        <f t="shared" si="12"/>
        <v>126</v>
      </c>
      <c r="AC24" s="12">
        <v>125.4</v>
      </c>
      <c r="AD24" s="14">
        <f t="shared" si="13"/>
        <v>125.96666666666665</v>
      </c>
      <c r="AE24" s="12">
        <v>125.8</v>
      </c>
      <c r="AF24" s="14">
        <f t="shared" si="14"/>
        <v>124.8</v>
      </c>
      <c r="AG24" s="12">
        <v>120.3</v>
      </c>
      <c r="AH24" s="14">
        <f t="shared" si="15"/>
        <v>119.7</v>
      </c>
      <c r="AI24" s="12">
        <v>115.4</v>
      </c>
      <c r="AJ24" s="14">
        <f t="shared" si="16"/>
        <v>114.93333333333334</v>
      </c>
      <c r="AK24" s="12">
        <v>119.5</v>
      </c>
      <c r="AL24" s="14">
        <f t="shared" si="17"/>
        <v>118.93333333333334</v>
      </c>
      <c r="AM24" s="11" t="s">
        <v>67</v>
      </c>
      <c r="AN24" s="11">
        <v>117.1</v>
      </c>
      <c r="AO24" s="14">
        <f t="shared" si="18"/>
        <v>116.63333333333333</v>
      </c>
      <c r="AP24" s="12">
        <v>112.6</v>
      </c>
      <c r="AQ24" s="14">
        <f t="shared" si="19"/>
        <v>112.13333333333333</v>
      </c>
      <c r="AR24" s="12">
        <v>116.4</v>
      </c>
      <c r="AS24" s="14">
        <f t="shared" si="20"/>
        <v>115.90000000000002</v>
      </c>
      <c r="AT24" s="12">
        <v>113</v>
      </c>
      <c r="AU24" s="14">
        <f t="shared" si="21"/>
        <v>112.63333333333333</v>
      </c>
      <c r="AV24" s="12">
        <v>109.7</v>
      </c>
      <c r="AW24" s="14">
        <f t="shared" si="22"/>
        <v>110.63333333333333</v>
      </c>
      <c r="AX24" s="12">
        <v>114</v>
      </c>
      <c r="AY24" s="14">
        <f t="shared" si="23"/>
        <v>113.66666666666667</v>
      </c>
      <c r="AZ24" s="12">
        <v>120.3</v>
      </c>
      <c r="BA24" s="14">
        <f t="shared" si="24"/>
        <v>120.16666666666667</v>
      </c>
      <c r="BB24" s="12">
        <v>109.6</v>
      </c>
      <c r="BC24" s="14">
        <f t="shared" si="25"/>
        <v>109.89999999999999</v>
      </c>
      <c r="BD24" s="12">
        <v>113.4</v>
      </c>
      <c r="BE24" s="14">
        <f t="shared" si="26"/>
        <v>113.56666666666668</v>
      </c>
      <c r="BF24" s="12">
        <v>119</v>
      </c>
      <c r="BG24" s="19">
        <f t="shared" si="27"/>
        <v>119.10000000000001</v>
      </c>
    </row>
    <row r="25" spans="1:59" x14ac:dyDescent="0.3">
      <c r="A25" s="11" t="s">
        <v>33</v>
      </c>
      <c r="B25" s="12">
        <v>2014</v>
      </c>
      <c r="C25" s="11" t="s">
        <v>55</v>
      </c>
      <c r="D25" s="11">
        <f t="shared" si="0"/>
        <v>12</v>
      </c>
      <c r="E25" s="12">
        <v>124</v>
      </c>
      <c r="F25" s="14">
        <f t="shared" si="1"/>
        <v>124.36666666666667</v>
      </c>
      <c r="G25" s="12">
        <v>124.7</v>
      </c>
      <c r="H25" s="14">
        <f t="shared" si="2"/>
        <v>125.46666666666665</v>
      </c>
      <c r="I25" s="12">
        <v>126.3</v>
      </c>
      <c r="J25" s="14">
        <f t="shared" si="3"/>
        <v>122.26666666666667</v>
      </c>
      <c r="K25" s="12">
        <v>124.9</v>
      </c>
      <c r="L25" s="14">
        <f t="shared" si="4"/>
        <v>124.2</v>
      </c>
      <c r="M25" s="12">
        <v>103</v>
      </c>
      <c r="N25" s="14">
        <f t="shared" si="5"/>
        <v>103.23333333333333</v>
      </c>
      <c r="O25" s="12">
        <v>122.3</v>
      </c>
      <c r="P25" s="14">
        <f t="shared" si="6"/>
        <v>122.66666666666667</v>
      </c>
      <c r="Q25" s="12">
        <v>141</v>
      </c>
      <c r="R25" s="14">
        <f t="shared" si="7"/>
        <v>151.26666666666665</v>
      </c>
      <c r="S25" s="12">
        <v>120.1</v>
      </c>
      <c r="T25" s="14">
        <f t="shared" si="8"/>
        <v>118.93333333333332</v>
      </c>
      <c r="U25" s="12">
        <v>97.8</v>
      </c>
      <c r="V25" s="14">
        <f t="shared" si="9"/>
        <v>99.600000000000009</v>
      </c>
      <c r="W25" s="12">
        <v>125.4</v>
      </c>
      <c r="X25" s="14">
        <f t="shared" si="10"/>
        <v>124.59999999999998</v>
      </c>
      <c r="Y25" s="12">
        <v>116.1</v>
      </c>
      <c r="Z25" s="14">
        <f t="shared" si="11"/>
        <v>115.7</v>
      </c>
      <c r="AA25" s="12">
        <v>127.6</v>
      </c>
      <c r="AB25" s="14">
        <f t="shared" si="12"/>
        <v>126.8</v>
      </c>
      <c r="AC25" s="12">
        <v>124</v>
      </c>
      <c r="AD25" s="14">
        <f t="shared" si="13"/>
        <v>125.06666666666666</v>
      </c>
      <c r="AE25" s="12">
        <v>126.4</v>
      </c>
      <c r="AF25" s="14">
        <f t="shared" si="14"/>
        <v>125.5</v>
      </c>
      <c r="AG25" s="12">
        <v>120.7</v>
      </c>
      <c r="AH25" s="14">
        <f t="shared" si="15"/>
        <v>120.19999999999999</v>
      </c>
      <c r="AI25" s="12">
        <v>115.8</v>
      </c>
      <c r="AJ25" s="14">
        <f t="shared" si="16"/>
        <v>115.36666666666667</v>
      </c>
      <c r="AK25" s="12">
        <v>120</v>
      </c>
      <c r="AL25" s="14">
        <f t="shared" si="17"/>
        <v>119.46666666666665</v>
      </c>
      <c r="AM25" s="11" t="s">
        <v>68</v>
      </c>
      <c r="AN25" s="11">
        <v>116.5</v>
      </c>
      <c r="AO25" s="14">
        <f t="shared" si="18"/>
        <v>116.76666666666667</v>
      </c>
      <c r="AP25" s="12">
        <v>113</v>
      </c>
      <c r="AQ25" s="14">
        <f t="shared" si="19"/>
        <v>112.53333333333335</v>
      </c>
      <c r="AR25" s="12">
        <v>116.8</v>
      </c>
      <c r="AS25" s="14">
        <f t="shared" si="20"/>
        <v>116.33333333333333</v>
      </c>
      <c r="AT25" s="12">
        <v>113.2</v>
      </c>
      <c r="AU25" s="14">
        <f t="shared" si="21"/>
        <v>112.93333333333334</v>
      </c>
      <c r="AV25" s="12">
        <v>108.8</v>
      </c>
      <c r="AW25" s="14">
        <f t="shared" si="22"/>
        <v>109.83333333333333</v>
      </c>
      <c r="AX25" s="12">
        <v>114.3</v>
      </c>
      <c r="AY25" s="14">
        <f t="shared" si="23"/>
        <v>113.96666666666665</v>
      </c>
      <c r="AZ25" s="12">
        <v>120.7</v>
      </c>
      <c r="BA25" s="14">
        <f t="shared" si="24"/>
        <v>120.39999999999999</v>
      </c>
      <c r="BB25" s="12">
        <v>110.4</v>
      </c>
      <c r="BC25" s="14">
        <f t="shared" si="25"/>
        <v>110.03333333333335</v>
      </c>
      <c r="BD25" s="12">
        <v>113.4</v>
      </c>
      <c r="BE25" s="14">
        <f t="shared" si="26"/>
        <v>113.5</v>
      </c>
      <c r="BF25" s="12">
        <v>118.4</v>
      </c>
      <c r="BG25" s="19">
        <f t="shared" si="27"/>
        <v>118.83333333333333</v>
      </c>
    </row>
    <row r="26" spans="1:59" x14ac:dyDescent="0.3">
      <c r="A26" s="11" t="s">
        <v>33</v>
      </c>
      <c r="B26" s="12">
        <v>2015</v>
      </c>
      <c r="C26" s="11" t="s">
        <v>31</v>
      </c>
      <c r="D26" s="11">
        <f t="shared" si="0"/>
        <v>1</v>
      </c>
      <c r="E26" s="12">
        <v>124</v>
      </c>
      <c r="F26" s="14">
        <f t="shared" si="1"/>
        <v>124.16666666666667</v>
      </c>
      <c r="G26" s="12">
        <v>125.5</v>
      </c>
      <c r="H26" s="14">
        <f t="shared" si="2"/>
        <v>125.26666666666667</v>
      </c>
      <c r="I26" s="12">
        <v>126.6</v>
      </c>
      <c r="J26" s="14">
        <f t="shared" si="3"/>
        <v>125.2</v>
      </c>
      <c r="K26" s="12">
        <v>125.2</v>
      </c>
      <c r="L26" s="14">
        <f t="shared" si="4"/>
        <v>124.89999999999999</v>
      </c>
      <c r="M26" s="12">
        <v>104.3</v>
      </c>
      <c r="N26" s="14">
        <f t="shared" si="5"/>
        <v>103.5</v>
      </c>
      <c r="O26" s="12">
        <v>121.3</v>
      </c>
      <c r="P26" s="14">
        <f t="shared" si="6"/>
        <v>121.93333333333334</v>
      </c>
      <c r="Q26" s="12">
        <v>134.4</v>
      </c>
      <c r="R26" s="14">
        <f t="shared" si="7"/>
        <v>142.86666666666667</v>
      </c>
      <c r="S26" s="12">
        <v>122.9</v>
      </c>
      <c r="T26" s="14">
        <f t="shared" si="8"/>
        <v>120.76666666666665</v>
      </c>
      <c r="U26" s="12">
        <v>96.1</v>
      </c>
      <c r="V26" s="14">
        <f t="shared" si="9"/>
        <v>97.899999999999991</v>
      </c>
      <c r="W26" s="12">
        <v>126.6</v>
      </c>
      <c r="X26" s="14">
        <f t="shared" si="10"/>
        <v>125.53333333333335</v>
      </c>
      <c r="Y26" s="12">
        <v>116.5</v>
      </c>
      <c r="Z26" s="14">
        <f t="shared" si="11"/>
        <v>116.13333333333333</v>
      </c>
      <c r="AA26" s="12">
        <v>128</v>
      </c>
      <c r="AB26" s="14">
        <f t="shared" si="12"/>
        <v>127.5</v>
      </c>
      <c r="AC26" s="12">
        <v>123.5</v>
      </c>
      <c r="AD26" s="14">
        <f t="shared" si="13"/>
        <v>124.3</v>
      </c>
      <c r="AE26" s="12">
        <v>127.4</v>
      </c>
      <c r="AF26" s="14">
        <f t="shared" si="14"/>
        <v>126.53333333333335</v>
      </c>
      <c r="AG26" s="12">
        <v>121</v>
      </c>
      <c r="AH26" s="14">
        <f t="shared" si="15"/>
        <v>120.66666666666667</v>
      </c>
      <c r="AI26" s="12">
        <v>116.1</v>
      </c>
      <c r="AJ26" s="14">
        <f t="shared" si="16"/>
        <v>115.76666666666665</v>
      </c>
      <c r="AK26" s="12">
        <v>120.2</v>
      </c>
      <c r="AL26" s="14">
        <f t="shared" si="17"/>
        <v>119.89999999999999</v>
      </c>
      <c r="AM26" s="11" t="s">
        <v>69</v>
      </c>
      <c r="AN26" s="11">
        <v>117.3</v>
      </c>
      <c r="AO26" s="14">
        <f t="shared" si="18"/>
        <v>116.96666666666665</v>
      </c>
      <c r="AP26" s="12">
        <v>113.4</v>
      </c>
      <c r="AQ26" s="14">
        <f t="shared" si="19"/>
        <v>113</v>
      </c>
      <c r="AR26" s="12">
        <v>117.2</v>
      </c>
      <c r="AS26" s="14">
        <f t="shared" si="20"/>
        <v>116.8</v>
      </c>
      <c r="AT26" s="12">
        <v>113.7</v>
      </c>
      <c r="AU26" s="14">
        <f t="shared" si="21"/>
        <v>113.3</v>
      </c>
      <c r="AV26" s="12">
        <v>107.9</v>
      </c>
      <c r="AW26" s="14">
        <f t="shared" si="22"/>
        <v>108.8</v>
      </c>
      <c r="AX26" s="12">
        <v>114.6</v>
      </c>
      <c r="AY26" s="14">
        <f t="shared" si="23"/>
        <v>114.3</v>
      </c>
      <c r="AZ26" s="12">
        <v>120.8</v>
      </c>
      <c r="BA26" s="14">
        <f t="shared" si="24"/>
        <v>120.60000000000001</v>
      </c>
      <c r="BB26" s="12">
        <v>111.4</v>
      </c>
      <c r="BC26" s="14">
        <f t="shared" si="25"/>
        <v>110.46666666666665</v>
      </c>
      <c r="BD26" s="12">
        <v>113.4</v>
      </c>
      <c r="BE26" s="14">
        <f t="shared" si="26"/>
        <v>113.40000000000002</v>
      </c>
      <c r="BF26" s="12">
        <v>118.5</v>
      </c>
      <c r="BG26" s="19">
        <f t="shared" si="27"/>
        <v>118.63333333333333</v>
      </c>
    </row>
    <row r="27" spans="1:59" x14ac:dyDescent="0.3">
      <c r="A27" s="11" t="s">
        <v>33</v>
      </c>
      <c r="B27" s="12">
        <v>2015</v>
      </c>
      <c r="C27" s="11" t="s">
        <v>36</v>
      </c>
      <c r="D27" s="11">
        <f t="shared" si="0"/>
        <v>2</v>
      </c>
      <c r="E27" s="12">
        <v>124.3</v>
      </c>
      <c r="F27" s="14">
        <f t="shared" si="1"/>
        <v>124.10000000000001</v>
      </c>
      <c r="G27" s="12">
        <v>126.5</v>
      </c>
      <c r="H27" s="14">
        <f t="shared" si="2"/>
        <v>125.56666666666666</v>
      </c>
      <c r="I27" s="12">
        <v>119.5</v>
      </c>
      <c r="J27" s="14">
        <f t="shared" si="3"/>
        <v>124.13333333333333</v>
      </c>
      <c r="K27" s="12">
        <v>125.6</v>
      </c>
      <c r="L27" s="14">
        <f t="shared" si="4"/>
        <v>125.23333333333335</v>
      </c>
      <c r="M27" s="12">
        <v>104.9</v>
      </c>
      <c r="N27" s="14">
        <f t="shared" si="5"/>
        <v>104.06666666666668</v>
      </c>
      <c r="O27" s="12">
        <v>121.6</v>
      </c>
      <c r="P27" s="14">
        <f t="shared" si="6"/>
        <v>121.73333333333333</v>
      </c>
      <c r="Q27" s="12">
        <v>131.80000000000001</v>
      </c>
      <c r="R27" s="14">
        <f t="shared" si="7"/>
        <v>135.73333333333332</v>
      </c>
      <c r="S27" s="12">
        <v>125.1</v>
      </c>
      <c r="T27" s="14">
        <f t="shared" si="8"/>
        <v>122.7</v>
      </c>
      <c r="U27" s="12">
        <v>95</v>
      </c>
      <c r="V27" s="14">
        <f t="shared" si="9"/>
        <v>96.3</v>
      </c>
      <c r="W27" s="12">
        <v>127.7</v>
      </c>
      <c r="X27" s="14">
        <f t="shared" si="10"/>
        <v>126.56666666666666</v>
      </c>
      <c r="Y27" s="12">
        <v>116.8</v>
      </c>
      <c r="Z27" s="14">
        <f t="shared" si="11"/>
        <v>116.46666666666665</v>
      </c>
      <c r="AA27" s="12">
        <v>128.6</v>
      </c>
      <c r="AB27" s="14">
        <f t="shared" si="12"/>
        <v>128.06666666666666</v>
      </c>
      <c r="AC27" s="12">
        <v>123.7</v>
      </c>
      <c r="AD27" s="14">
        <f t="shared" si="13"/>
        <v>123.73333333333333</v>
      </c>
      <c r="AE27" s="12">
        <v>128.1</v>
      </c>
      <c r="AF27" s="14">
        <f t="shared" si="14"/>
        <v>127.3</v>
      </c>
      <c r="AG27" s="12">
        <v>121.3</v>
      </c>
      <c r="AH27" s="14">
        <f t="shared" si="15"/>
        <v>121</v>
      </c>
      <c r="AI27" s="12">
        <v>116.5</v>
      </c>
      <c r="AJ27" s="14">
        <f t="shared" si="16"/>
        <v>116.13333333333333</v>
      </c>
      <c r="AK27" s="12">
        <v>120.6</v>
      </c>
      <c r="AL27" s="14">
        <f t="shared" si="17"/>
        <v>120.26666666666665</v>
      </c>
      <c r="AM27" s="11" t="s">
        <v>70</v>
      </c>
      <c r="AN27" s="11">
        <v>118.1</v>
      </c>
      <c r="AO27" s="14">
        <f t="shared" si="18"/>
        <v>117.3</v>
      </c>
      <c r="AP27" s="12">
        <v>114</v>
      </c>
      <c r="AQ27" s="14">
        <f t="shared" si="19"/>
        <v>113.46666666666665</v>
      </c>
      <c r="AR27" s="12">
        <v>117.7</v>
      </c>
      <c r="AS27" s="14">
        <f t="shared" si="20"/>
        <v>117.23333333333333</v>
      </c>
      <c r="AT27" s="12">
        <v>114.1</v>
      </c>
      <c r="AU27" s="14">
        <f t="shared" si="21"/>
        <v>113.66666666666667</v>
      </c>
      <c r="AV27" s="12">
        <v>106.8</v>
      </c>
      <c r="AW27" s="14">
        <f t="shared" si="22"/>
        <v>107.83333333333333</v>
      </c>
      <c r="AX27" s="12">
        <v>114.9</v>
      </c>
      <c r="AY27" s="14">
        <f t="shared" si="23"/>
        <v>114.59999999999998</v>
      </c>
      <c r="AZ27" s="12">
        <v>120.4</v>
      </c>
      <c r="BA27" s="14">
        <f t="shared" si="24"/>
        <v>120.63333333333333</v>
      </c>
      <c r="BB27" s="12">
        <v>111.7</v>
      </c>
      <c r="BC27" s="14">
        <f t="shared" si="25"/>
        <v>111.16666666666667</v>
      </c>
      <c r="BD27" s="12">
        <v>113.2</v>
      </c>
      <c r="BE27" s="14">
        <f t="shared" si="26"/>
        <v>113.33333333333333</v>
      </c>
      <c r="BF27" s="12">
        <v>118.7</v>
      </c>
      <c r="BG27" s="19">
        <f t="shared" si="27"/>
        <v>118.53333333333335</v>
      </c>
    </row>
    <row r="28" spans="1:59" x14ac:dyDescent="0.3">
      <c r="A28" s="11" t="s">
        <v>33</v>
      </c>
      <c r="B28" s="12">
        <v>2015</v>
      </c>
      <c r="C28" s="11" t="s">
        <v>38</v>
      </c>
      <c r="D28" s="11">
        <f t="shared" si="0"/>
        <v>3</v>
      </c>
      <c r="E28" s="12">
        <v>124</v>
      </c>
      <c r="F28" s="14">
        <f t="shared" si="1"/>
        <v>124.10000000000001</v>
      </c>
      <c r="G28" s="12">
        <v>126.7</v>
      </c>
      <c r="H28" s="14">
        <f t="shared" si="2"/>
        <v>126.23333333333333</v>
      </c>
      <c r="I28" s="12">
        <v>113.5</v>
      </c>
      <c r="J28" s="14">
        <f t="shared" si="3"/>
        <v>119.86666666666667</v>
      </c>
      <c r="K28" s="12">
        <v>125.9</v>
      </c>
      <c r="L28" s="14">
        <f t="shared" si="4"/>
        <v>125.56666666666668</v>
      </c>
      <c r="M28" s="12">
        <v>104.8</v>
      </c>
      <c r="N28" s="14">
        <f t="shared" si="5"/>
        <v>104.66666666666667</v>
      </c>
      <c r="O28" s="12">
        <v>123.8</v>
      </c>
      <c r="P28" s="14">
        <f t="shared" si="6"/>
        <v>122.23333333333333</v>
      </c>
      <c r="Q28" s="12">
        <v>131.4</v>
      </c>
      <c r="R28" s="14">
        <f t="shared" si="7"/>
        <v>132.53333333333333</v>
      </c>
      <c r="S28" s="12">
        <v>127.2</v>
      </c>
      <c r="T28" s="14">
        <f t="shared" si="8"/>
        <v>125.06666666666666</v>
      </c>
      <c r="U28" s="12">
        <v>93.2</v>
      </c>
      <c r="V28" s="14">
        <f t="shared" si="9"/>
        <v>94.766666666666666</v>
      </c>
      <c r="W28" s="12">
        <v>127.4</v>
      </c>
      <c r="X28" s="14">
        <f t="shared" si="10"/>
        <v>127.23333333333335</v>
      </c>
      <c r="Y28" s="12">
        <v>117</v>
      </c>
      <c r="Z28" s="14">
        <f t="shared" si="11"/>
        <v>116.76666666666667</v>
      </c>
      <c r="AA28" s="12">
        <v>129.19999999999999</v>
      </c>
      <c r="AB28" s="14">
        <f t="shared" si="12"/>
        <v>128.6</v>
      </c>
      <c r="AC28" s="12">
        <v>123.9</v>
      </c>
      <c r="AD28" s="14">
        <f t="shared" si="13"/>
        <v>123.7</v>
      </c>
      <c r="AE28" s="12">
        <v>128.80000000000001</v>
      </c>
      <c r="AF28" s="14">
        <f t="shared" si="14"/>
        <v>128.1</v>
      </c>
      <c r="AG28" s="12">
        <v>121.7</v>
      </c>
      <c r="AH28" s="14">
        <f t="shared" si="15"/>
        <v>121.33333333333333</v>
      </c>
      <c r="AI28" s="12">
        <v>116.9</v>
      </c>
      <c r="AJ28" s="14">
        <f t="shared" si="16"/>
        <v>116.5</v>
      </c>
      <c r="AK28" s="12">
        <v>120.9</v>
      </c>
      <c r="AL28" s="14">
        <f t="shared" si="17"/>
        <v>120.56666666666668</v>
      </c>
      <c r="AM28" s="11" t="s">
        <v>71</v>
      </c>
      <c r="AN28" s="11">
        <v>118.6</v>
      </c>
      <c r="AO28" s="14">
        <f t="shared" si="18"/>
        <v>118</v>
      </c>
      <c r="AP28" s="12">
        <v>114.4</v>
      </c>
      <c r="AQ28" s="14">
        <f t="shared" si="19"/>
        <v>113.93333333333334</v>
      </c>
      <c r="AR28" s="12">
        <v>118</v>
      </c>
      <c r="AS28" s="14">
        <f t="shared" si="20"/>
        <v>117.63333333333333</v>
      </c>
      <c r="AT28" s="12">
        <v>114.3</v>
      </c>
      <c r="AU28" s="14">
        <f t="shared" si="21"/>
        <v>114.03333333333335</v>
      </c>
      <c r="AV28" s="12">
        <v>108.4</v>
      </c>
      <c r="AW28" s="14">
        <f t="shared" si="22"/>
        <v>107.7</v>
      </c>
      <c r="AX28" s="12">
        <v>115.4</v>
      </c>
      <c r="AY28" s="14">
        <f t="shared" si="23"/>
        <v>114.96666666666665</v>
      </c>
      <c r="AZ28" s="12">
        <v>120.6</v>
      </c>
      <c r="BA28" s="14">
        <f t="shared" si="24"/>
        <v>120.59999999999998</v>
      </c>
      <c r="BB28" s="12">
        <v>111.3</v>
      </c>
      <c r="BC28" s="14">
        <f t="shared" si="25"/>
        <v>111.46666666666668</v>
      </c>
      <c r="BD28" s="12">
        <v>113.8</v>
      </c>
      <c r="BE28" s="14">
        <f t="shared" si="26"/>
        <v>113.46666666666668</v>
      </c>
      <c r="BF28" s="12">
        <v>119.1</v>
      </c>
      <c r="BG28" s="19">
        <f t="shared" si="27"/>
        <v>118.76666666666665</v>
      </c>
    </row>
    <row r="29" spans="1:59" x14ac:dyDescent="0.3">
      <c r="A29" s="11" t="s">
        <v>33</v>
      </c>
      <c r="B29" s="12">
        <v>2015</v>
      </c>
      <c r="C29" s="11" t="s">
        <v>39</v>
      </c>
      <c r="D29" s="11">
        <f t="shared" si="0"/>
        <v>4</v>
      </c>
      <c r="E29" s="12">
        <v>123.8</v>
      </c>
      <c r="F29" s="14">
        <f t="shared" si="1"/>
        <v>124.03333333333335</v>
      </c>
      <c r="G29" s="12">
        <v>128.19999999999999</v>
      </c>
      <c r="H29" s="14">
        <f t="shared" si="2"/>
        <v>127.13333333333333</v>
      </c>
      <c r="I29" s="12">
        <v>110</v>
      </c>
      <c r="J29" s="14">
        <f t="shared" si="3"/>
        <v>114.33333333333333</v>
      </c>
      <c r="K29" s="12">
        <v>126.3</v>
      </c>
      <c r="L29" s="14">
        <f t="shared" si="4"/>
        <v>125.93333333333334</v>
      </c>
      <c r="M29" s="12">
        <v>104.5</v>
      </c>
      <c r="N29" s="14">
        <f t="shared" si="5"/>
        <v>104.73333333333333</v>
      </c>
      <c r="O29" s="12">
        <v>130.6</v>
      </c>
      <c r="P29" s="14">
        <f t="shared" si="6"/>
        <v>125.33333333333333</v>
      </c>
      <c r="Q29" s="12">
        <v>130.80000000000001</v>
      </c>
      <c r="R29" s="14">
        <f t="shared" si="7"/>
        <v>131.33333333333334</v>
      </c>
      <c r="S29" s="12">
        <v>131.30000000000001</v>
      </c>
      <c r="T29" s="14">
        <f t="shared" si="8"/>
        <v>127.86666666666667</v>
      </c>
      <c r="U29" s="12">
        <v>91.6</v>
      </c>
      <c r="V29" s="14">
        <f t="shared" si="9"/>
        <v>93.266666666666652</v>
      </c>
      <c r="W29" s="12">
        <v>127.7</v>
      </c>
      <c r="X29" s="14">
        <f t="shared" si="10"/>
        <v>127.60000000000001</v>
      </c>
      <c r="Y29" s="12">
        <v>117.2</v>
      </c>
      <c r="Z29" s="14">
        <f t="shared" si="11"/>
        <v>117</v>
      </c>
      <c r="AA29" s="12">
        <v>129.5</v>
      </c>
      <c r="AB29" s="14">
        <f t="shared" si="12"/>
        <v>129.1</v>
      </c>
      <c r="AC29" s="12">
        <v>124.6</v>
      </c>
      <c r="AD29" s="14">
        <f t="shared" si="13"/>
        <v>124.06666666666668</v>
      </c>
      <c r="AE29" s="12">
        <v>130.1</v>
      </c>
      <c r="AF29" s="14">
        <f t="shared" si="14"/>
        <v>129</v>
      </c>
      <c r="AG29" s="12">
        <v>122.1</v>
      </c>
      <c r="AH29" s="14">
        <f t="shared" si="15"/>
        <v>121.7</v>
      </c>
      <c r="AI29" s="12">
        <v>117.2</v>
      </c>
      <c r="AJ29" s="14">
        <f t="shared" si="16"/>
        <v>116.86666666666667</v>
      </c>
      <c r="AK29" s="12">
        <v>121.3</v>
      </c>
      <c r="AL29" s="14">
        <f t="shared" si="17"/>
        <v>120.93333333333334</v>
      </c>
      <c r="AM29" s="11" t="s">
        <v>72</v>
      </c>
      <c r="AN29" s="11">
        <v>119.2</v>
      </c>
      <c r="AO29" s="14">
        <f t="shared" si="18"/>
        <v>118.63333333333333</v>
      </c>
      <c r="AP29" s="12">
        <v>114.7</v>
      </c>
      <c r="AQ29" s="14">
        <f t="shared" si="19"/>
        <v>114.36666666666667</v>
      </c>
      <c r="AR29" s="12">
        <v>118.4</v>
      </c>
      <c r="AS29" s="14">
        <f t="shared" si="20"/>
        <v>118.03333333333335</v>
      </c>
      <c r="AT29" s="12">
        <v>114.6</v>
      </c>
      <c r="AU29" s="14">
        <f t="shared" si="21"/>
        <v>114.33333333333333</v>
      </c>
      <c r="AV29" s="12">
        <v>108.4</v>
      </c>
      <c r="AW29" s="14">
        <f t="shared" si="22"/>
        <v>107.86666666666667</v>
      </c>
      <c r="AX29" s="12">
        <v>115.6</v>
      </c>
      <c r="AY29" s="14">
        <f t="shared" si="23"/>
        <v>115.3</v>
      </c>
      <c r="AZ29" s="12">
        <v>121.7</v>
      </c>
      <c r="BA29" s="14">
        <f t="shared" si="24"/>
        <v>120.89999999999999</v>
      </c>
      <c r="BB29" s="12">
        <v>111.8</v>
      </c>
      <c r="BC29" s="14">
        <f t="shared" si="25"/>
        <v>111.60000000000001</v>
      </c>
      <c r="BD29" s="12">
        <v>114.2</v>
      </c>
      <c r="BE29" s="14">
        <f t="shared" si="26"/>
        <v>113.73333333333333</v>
      </c>
      <c r="BF29" s="12">
        <v>119.7</v>
      </c>
      <c r="BG29" s="19">
        <f t="shared" si="27"/>
        <v>119.16666666666667</v>
      </c>
    </row>
    <row r="30" spans="1:59" x14ac:dyDescent="0.3">
      <c r="A30" s="11" t="s">
        <v>33</v>
      </c>
      <c r="B30" s="12">
        <v>2015</v>
      </c>
      <c r="C30" s="11" t="s">
        <v>41</v>
      </c>
      <c r="D30" s="11">
        <f t="shared" si="0"/>
        <v>5</v>
      </c>
      <c r="E30" s="12">
        <v>123.8</v>
      </c>
      <c r="F30" s="14">
        <f t="shared" si="1"/>
        <v>123.86666666666667</v>
      </c>
      <c r="G30" s="12">
        <v>129.69999999999999</v>
      </c>
      <c r="H30" s="14">
        <f t="shared" si="2"/>
        <v>128.19999999999999</v>
      </c>
      <c r="I30" s="12">
        <v>111.3</v>
      </c>
      <c r="J30" s="14">
        <f t="shared" si="3"/>
        <v>111.60000000000001</v>
      </c>
      <c r="K30" s="12">
        <v>126.6</v>
      </c>
      <c r="L30" s="14">
        <f t="shared" si="4"/>
        <v>126.26666666666665</v>
      </c>
      <c r="M30" s="12">
        <v>105.2</v>
      </c>
      <c r="N30" s="14">
        <f t="shared" si="5"/>
        <v>104.83333333333333</v>
      </c>
      <c r="O30" s="12">
        <v>130.80000000000001</v>
      </c>
      <c r="P30" s="14">
        <f t="shared" si="6"/>
        <v>128.4</v>
      </c>
      <c r="Q30" s="12">
        <v>135.6</v>
      </c>
      <c r="R30" s="14">
        <f t="shared" si="7"/>
        <v>132.60000000000002</v>
      </c>
      <c r="S30" s="12">
        <v>142.6</v>
      </c>
      <c r="T30" s="14">
        <f t="shared" si="8"/>
        <v>133.70000000000002</v>
      </c>
      <c r="U30" s="12">
        <v>90.8</v>
      </c>
      <c r="V30" s="14">
        <f t="shared" si="9"/>
        <v>91.866666666666674</v>
      </c>
      <c r="W30" s="12">
        <v>128.80000000000001</v>
      </c>
      <c r="X30" s="14">
        <f t="shared" si="10"/>
        <v>127.96666666666668</v>
      </c>
      <c r="Y30" s="12">
        <v>117.7</v>
      </c>
      <c r="Z30" s="14">
        <f t="shared" si="11"/>
        <v>117.3</v>
      </c>
      <c r="AA30" s="12">
        <v>129.9</v>
      </c>
      <c r="AB30" s="14">
        <f t="shared" si="12"/>
        <v>129.53333333333333</v>
      </c>
      <c r="AC30" s="12">
        <v>126.1</v>
      </c>
      <c r="AD30" s="14">
        <f t="shared" si="13"/>
        <v>124.86666666666667</v>
      </c>
      <c r="AE30" s="12">
        <v>131.30000000000001</v>
      </c>
      <c r="AF30" s="14">
        <f t="shared" si="14"/>
        <v>130.06666666666666</v>
      </c>
      <c r="AG30" s="12">
        <v>122.4</v>
      </c>
      <c r="AH30" s="14">
        <f t="shared" si="15"/>
        <v>122.06666666666668</v>
      </c>
      <c r="AI30" s="12">
        <v>117.4</v>
      </c>
      <c r="AJ30" s="14">
        <f t="shared" si="16"/>
        <v>117.16666666666667</v>
      </c>
      <c r="AK30" s="12">
        <v>121.6</v>
      </c>
      <c r="AL30" s="14">
        <f t="shared" si="17"/>
        <v>121.26666666666665</v>
      </c>
      <c r="AM30" s="11" t="s">
        <v>73</v>
      </c>
      <c r="AN30" s="11">
        <v>119.6</v>
      </c>
      <c r="AO30" s="14">
        <f t="shared" si="18"/>
        <v>119.13333333333333</v>
      </c>
      <c r="AP30" s="12">
        <v>114.9</v>
      </c>
      <c r="AQ30" s="14">
        <f t="shared" si="19"/>
        <v>114.66666666666667</v>
      </c>
      <c r="AR30" s="12">
        <v>118.7</v>
      </c>
      <c r="AS30" s="14">
        <f t="shared" si="20"/>
        <v>118.36666666666667</v>
      </c>
      <c r="AT30" s="12">
        <v>114.9</v>
      </c>
      <c r="AU30" s="14">
        <f t="shared" si="21"/>
        <v>114.59999999999998</v>
      </c>
      <c r="AV30" s="12">
        <v>110.8</v>
      </c>
      <c r="AW30" s="14">
        <f t="shared" si="22"/>
        <v>109.2</v>
      </c>
      <c r="AX30" s="12">
        <v>116</v>
      </c>
      <c r="AY30" s="14">
        <f t="shared" si="23"/>
        <v>115.66666666666667</v>
      </c>
      <c r="AZ30" s="12">
        <v>122</v>
      </c>
      <c r="BA30" s="14">
        <f t="shared" si="24"/>
        <v>121.43333333333334</v>
      </c>
      <c r="BB30" s="12">
        <v>112.4</v>
      </c>
      <c r="BC30" s="14">
        <f t="shared" si="25"/>
        <v>111.83333333333333</v>
      </c>
      <c r="BD30" s="12">
        <v>115.2</v>
      </c>
      <c r="BE30" s="14">
        <f t="shared" si="26"/>
        <v>114.39999999999999</v>
      </c>
      <c r="BF30" s="12">
        <v>120.7</v>
      </c>
      <c r="BG30" s="19">
        <f t="shared" si="27"/>
        <v>119.83333333333333</v>
      </c>
    </row>
    <row r="31" spans="1:59" x14ac:dyDescent="0.3">
      <c r="A31" s="11" t="s">
        <v>33</v>
      </c>
      <c r="B31" s="12">
        <v>2015</v>
      </c>
      <c r="C31" s="11" t="s">
        <v>42</v>
      </c>
      <c r="D31" s="11">
        <f t="shared" si="0"/>
        <v>6</v>
      </c>
      <c r="E31" s="12">
        <v>123.6</v>
      </c>
      <c r="F31" s="14">
        <f t="shared" si="1"/>
        <v>123.73333333333333</v>
      </c>
      <c r="G31" s="12">
        <v>134.4</v>
      </c>
      <c r="H31" s="14">
        <f t="shared" si="2"/>
        <v>130.76666666666665</v>
      </c>
      <c r="I31" s="12">
        <v>120.9</v>
      </c>
      <c r="J31" s="14">
        <f t="shared" si="3"/>
        <v>114.06666666666668</v>
      </c>
      <c r="K31" s="12">
        <v>127.3</v>
      </c>
      <c r="L31" s="14">
        <f t="shared" si="4"/>
        <v>126.73333333333333</v>
      </c>
      <c r="M31" s="12">
        <v>106</v>
      </c>
      <c r="N31" s="14">
        <f t="shared" si="5"/>
        <v>105.23333333333333</v>
      </c>
      <c r="O31" s="12">
        <v>132.30000000000001</v>
      </c>
      <c r="P31" s="14">
        <f t="shared" si="6"/>
        <v>131.23333333333332</v>
      </c>
      <c r="Q31" s="12">
        <v>146.69999999999999</v>
      </c>
      <c r="R31" s="14">
        <f t="shared" si="7"/>
        <v>137.69999999999999</v>
      </c>
      <c r="S31" s="12">
        <v>148.1</v>
      </c>
      <c r="T31" s="14">
        <f t="shared" si="8"/>
        <v>140.66666666666666</v>
      </c>
      <c r="U31" s="12">
        <v>89.8</v>
      </c>
      <c r="V31" s="14">
        <f t="shared" si="9"/>
        <v>90.733333333333334</v>
      </c>
      <c r="W31" s="12">
        <v>130.5</v>
      </c>
      <c r="X31" s="14">
        <f t="shared" si="10"/>
        <v>129</v>
      </c>
      <c r="Y31" s="12">
        <v>118</v>
      </c>
      <c r="Z31" s="14">
        <f t="shared" si="11"/>
        <v>117.63333333333333</v>
      </c>
      <c r="AA31" s="12">
        <v>130.5</v>
      </c>
      <c r="AB31" s="14">
        <f t="shared" si="12"/>
        <v>129.96666666666667</v>
      </c>
      <c r="AC31" s="12">
        <v>128.5</v>
      </c>
      <c r="AD31" s="14">
        <f t="shared" si="13"/>
        <v>126.39999999999999</v>
      </c>
      <c r="AE31" s="12">
        <v>132.1</v>
      </c>
      <c r="AF31" s="14">
        <f t="shared" si="14"/>
        <v>131.16666666666666</v>
      </c>
      <c r="AG31" s="12">
        <v>123.2</v>
      </c>
      <c r="AH31" s="14">
        <f t="shared" si="15"/>
        <v>122.56666666666666</v>
      </c>
      <c r="AI31" s="12">
        <v>117.6</v>
      </c>
      <c r="AJ31" s="14">
        <f t="shared" si="16"/>
        <v>117.40000000000002</v>
      </c>
      <c r="AK31" s="12">
        <v>122.3</v>
      </c>
      <c r="AL31" s="14">
        <f t="shared" si="17"/>
        <v>121.73333333333333</v>
      </c>
      <c r="AM31" s="11" t="s">
        <v>74</v>
      </c>
      <c r="AN31" s="11">
        <v>119</v>
      </c>
      <c r="AO31" s="14">
        <f t="shared" si="18"/>
        <v>119.26666666666667</v>
      </c>
      <c r="AP31" s="12">
        <v>115.1</v>
      </c>
      <c r="AQ31" s="14">
        <f t="shared" si="19"/>
        <v>114.90000000000002</v>
      </c>
      <c r="AR31" s="12">
        <v>119.2</v>
      </c>
      <c r="AS31" s="14">
        <f t="shared" si="20"/>
        <v>118.76666666666667</v>
      </c>
      <c r="AT31" s="12">
        <v>115.4</v>
      </c>
      <c r="AU31" s="14">
        <f t="shared" si="21"/>
        <v>114.96666666666665</v>
      </c>
      <c r="AV31" s="12">
        <v>111.7</v>
      </c>
      <c r="AW31" s="14">
        <f t="shared" si="22"/>
        <v>110.3</v>
      </c>
      <c r="AX31" s="12">
        <v>116.2</v>
      </c>
      <c r="AY31" s="14">
        <f t="shared" si="23"/>
        <v>115.93333333333334</v>
      </c>
      <c r="AZ31" s="12">
        <v>123.8</v>
      </c>
      <c r="BA31" s="14">
        <f t="shared" si="24"/>
        <v>122.5</v>
      </c>
      <c r="BB31" s="12">
        <v>112.5</v>
      </c>
      <c r="BC31" s="14">
        <f t="shared" si="25"/>
        <v>112.23333333333333</v>
      </c>
      <c r="BD31" s="12">
        <v>116</v>
      </c>
      <c r="BE31" s="14">
        <f t="shared" si="26"/>
        <v>115.13333333333333</v>
      </c>
      <c r="BF31" s="12">
        <v>121.7</v>
      </c>
      <c r="BG31" s="19">
        <f t="shared" si="27"/>
        <v>120.7</v>
      </c>
    </row>
    <row r="32" spans="1:59" x14ac:dyDescent="0.3">
      <c r="A32" s="11" t="s">
        <v>33</v>
      </c>
      <c r="B32" s="12">
        <v>2015</v>
      </c>
      <c r="C32" s="11" t="s">
        <v>44</v>
      </c>
      <c r="D32" s="11">
        <f t="shared" si="0"/>
        <v>7</v>
      </c>
      <c r="E32" s="12">
        <v>123.2</v>
      </c>
      <c r="F32" s="14">
        <f t="shared" si="1"/>
        <v>123.53333333333332</v>
      </c>
      <c r="G32" s="12">
        <v>134.30000000000001</v>
      </c>
      <c r="H32" s="14">
        <f t="shared" si="2"/>
        <v>132.80000000000001</v>
      </c>
      <c r="I32" s="12">
        <v>119.5</v>
      </c>
      <c r="J32" s="14">
        <f t="shared" si="3"/>
        <v>117.23333333333333</v>
      </c>
      <c r="K32" s="12">
        <v>127.7</v>
      </c>
      <c r="L32" s="14">
        <f t="shared" si="4"/>
        <v>127.19999999999999</v>
      </c>
      <c r="M32" s="12">
        <v>106.3</v>
      </c>
      <c r="N32" s="14">
        <f t="shared" si="5"/>
        <v>105.83333333333333</v>
      </c>
      <c r="O32" s="12">
        <v>132.80000000000001</v>
      </c>
      <c r="P32" s="14">
        <f t="shared" si="6"/>
        <v>131.96666666666667</v>
      </c>
      <c r="Q32" s="12">
        <v>153.5</v>
      </c>
      <c r="R32" s="14">
        <f t="shared" si="7"/>
        <v>145.26666666666665</v>
      </c>
      <c r="S32" s="12">
        <v>149.5</v>
      </c>
      <c r="T32" s="14">
        <f t="shared" si="8"/>
        <v>146.73333333333332</v>
      </c>
      <c r="U32" s="12">
        <v>85.7</v>
      </c>
      <c r="V32" s="14">
        <f t="shared" si="9"/>
        <v>88.766666666666666</v>
      </c>
      <c r="W32" s="12">
        <v>131.5</v>
      </c>
      <c r="X32" s="14">
        <f t="shared" si="10"/>
        <v>130.26666666666668</v>
      </c>
      <c r="Y32" s="12">
        <v>118.3</v>
      </c>
      <c r="Z32" s="14">
        <f t="shared" si="11"/>
        <v>118</v>
      </c>
      <c r="AA32" s="12">
        <v>131.1</v>
      </c>
      <c r="AB32" s="14">
        <f t="shared" si="12"/>
        <v>130.5</v>
      </c>
      <c r="AC32" s="12">
        <v>129.5</v>
      </c>
      <c r="AD32" s="14">
        <f t="shared" si="13"/>
        <v>128.03333333333333</v>
      </c>
      <c r="AE32" s="12">
        <v>133.1</v>
      </c>
      <c r="AF32" s="14">
        <f t="shared" si="14"/>
        <v>132.16666666666666</v>
      </c>
      <c r="AG32" s="12">
        <v>123.5</v>
      </c>
      <c r="AH32" s="14">
        <f t="shared" si="15"/>
        <v>123.03333333333335</v>
      </c>
      <c r="AI32" s="12">
        <v>117.9</v>
      </c>
      <c r="AJ32" s="14">
        <f t="shared" si="16"/>
        <v>117.63333333333333</v>
      </c>
      <c r="AK32" s="12">
        <v>122.7</v>
      </c>
      <c r="AL32" s="14">
        <f t="shared" si="17"/>
        <v>122.19999999999999</v>
      </c>
      <c r="AM32" s="11" t="s">
        <v>75</v>
      </c>
      <c r="AN32" s="11">
        <v>119.9</v>
      </c>
      <c r="AO32" s="14">
        <f t="shared" si="18"/>
        <v>119.5</v>
      </c>
      <c r="AP32" s="12">
        <v>115.3</v>
      </c>
      <c r="AQ32" s="14">
        <f t="shared" si="19"/>
        <v>115.10000000000001</v>
      </c>
      <c r="AR32" s="12">
        <v>119.5</v>
      </c>
      <c r="AS32" s="14">
        <f t="shared" si="20"/>
        <v>119.13333333333333</v>
      </c>
      <c r="AT32" s="12">
        <v>116</v>
      </c>
      <c r="AU32" s="14">
        <f t="shared" si="21"/>
        <v>115.43333333333334</v>
      </c>
      <c r="AV32" s="12">
        <v>111.5</v>
      </c>
      <c r="AW32" s="14">
        <f t="shared" si="22"/>
        <v>111.33333333333333</v>
      </c>
      <c r="AX32" s="12">
        <v>116.6</v>
      </c>
      <c r="AY32" s="14">
        <f t="shared" si="23"/>
        <v>116.26666666666665</v>
      </c>
      <c r="AZ32" s="12">
        <v>125.4</v>
      </c>
      <c r="BA32" s="14">
        <f t="shared" si="24"/>
        <v>123.73333333333335</v>
      </c>
      <c r="BB32" s="12">
        <v>111.7</v>
      </c>
      <c r="BC32" s="14">
        <f t="shared" si="25"/>
        <v>112.2</v>
      </c>
      <c r="BD32" s="12">
        <v>116.3</v>
      </c>
      <c r="BE32" s="14">
        <f t="shared" si="26"/>
        <v>115.83333333333333</v>
      </c>
      <c r="BF32" s="12">
        <v>122.4</v>
      </c>
      <c r="BG32" s="19">
        <f t="shared" si="27"/>
        <v>121.60000000000001</v>
      </c>
    </row>
    <row r="33" spans="1:59" x14ac:dyDescent="0.3">
      <c r="A33" s="11" t="s">
        <v>33</v>
      </c>
      <c r="B33" s="12">
        <v>2015</v>
      </c>
      <c r="C33" s="11" t="s">
        <v>46</v>
      </c>
      <c r="D33" s="11">
        <f t="shared" si="0"/>
        <v>8</v>
      </c>
      <c r="E33" s="12">
        <v>123.1</v>
      </c>
      <c r="F33" s="14">
        <f t="shared" si="1"/>
        <v>123.3</v>
      </c>
      <c r="G33" s="12">
        <v>131.69999999999999</v>
      </c>
      <c r="H33" s="14">
        <f t="shared" si="2"/>
        <v>133.46666666666667</v>
      </c>
      <c r="I33" s="12">
        <v>118.1</v>
      </c>
      <c r="J33" s="14">
        <f t="shared" si="3"/>
        <v>119.5</v>
      </c>
      <c r="K33" s="12">
        <v>128</v>
      </c>
      <c r="L33" s="14">
        <f t="shared" si="4"/>
        <v>127.66666666666667</v>
      </c>
      <c r="M33" s="12">
        <v>106.8</v>
      </c>
      <c r="N33" s="14">
        <f t="shared" si="5"/>
        <v>106.36666666666667</v>
      </c>
      <c r="O33" s="12">
        <v>130.1</v>
      </c>
      <c r="P33" s="14">
        <f t="shared" si="6"/>
        <v>131.73333333333335</v>
      </c>
      <c r="Q33" s="12">
        <v>165.5</v>
      </c>
      <c r="R33" s="14">
        <f t="shared" si="7"/>
        <v>155.23333333333332</v>
      </c>
      <c r="S33" s="12">
        <v>156</v>
      </c>
      <c r="T33" s="14">
        <f t="shared" si="8"/>
        <v>151.20000000000002</v>
      </c>
      <c r="U33" s="12">
        <v>85.3</v>
      </c>
      <c r="V33" s="14">
        <f t="shared" si="9"/>
        <v>86.933333333333337</v>
      </c>
      <c r="W33" s="12">
        <v>132.69999999999999</v>
      </c>
      <c r="X33" s="14">
        <f t="shared" si="10"/>
        <v>131.56666666666666</v>
      </c>
      <c r="Y33" s="12">
        <v>118.8</v>
      </c>
      <c r="Z33" s="14">
        <f t="shared" si="11"/>
        <v>118.36666666666667</v>
      </c>
      <c r="AA33" s="12">
        <v>131.69999999999999</v>
      </c>
      <c r="AB33" s="14">
        <f t="shared" si="12"/>
        <v>131.1</v>
      </c>
      <c r="AC33" s="12">
        <v>131.1</v>
      </c>
      <c r="AD33" s="14">
        <f t="shared" si="13"/>
        <v>129.70000000000002</v>
      </c>
      <c r="AE33" s="12">
        <v>134.19999999999999</v>
      </c>
      <c r="AF33" s="14">
        <f t="shared" si="14"/>
        <v>133.13333333333333</v>
      </c>
      <c r="AG33" s="12">
        <v>123.7</v>
      </c>
      <c r="AH33" s="14">
        <f t="shared" si="15"/>
        <v>123.46666666666665</v>
      </c>
      <c r="AI33" s="12">
        <v>118.2</v>
      </c>
      <c r="AJ33" s="14">
        <f t="shared" si="16"/>
        <v>117.89999999999999</v>
      </c>
      <c r="AK33" s="12">
        <v>122.9</v>
      </c>
      <c r="AL33" s="14">
        <f t="shared" si="17"/>
        <v>122.63333333333333</v>
      </c>
      <c r="AM33" s="11" t="s">
        <v>76</v>
      </c>
      <c r="AN33" s="11">
        <v>120.9</v>
      </c>
      <c r="AO33" s="14">
        <f t="shared" si="18"/>
        <v>119.93333333333334</v>
      </c>
      <c r="AP33" s="12">
        <v>115.3</v>
      </c>
      <c r="AQ33" s="14">
        <f t="shared" si="19"/>
        <v>115.23333333333333</v>
      </c>
      <c r="AR33" s="12">
        <v>120</v>
      </c>
      <c r="AS33" s="14">
        <f t="shared" si="20"/>
        <v>119.56666666666666</v>
      </c>
      <c r="AT33" s="12">
        <v>116.6</v>
      </c>
      <c r="AU33" s="14">
        <f t="shared" si="21"/>
        <v>116</v>
      </c>
      <c r="AV33" s="12">
        <v>109.9</v>
      </c>
      <c r="AW33" s="14">
        <f t="shared" si="22"/>
        <v>111.03333333333335</v>
      </c>
      <c r="AX33" s="12">
        <v>117.2</v>
      </c>
      <c r="AY33" s="14">
        <f t="shared" si="23"/>
        <v>116.66666666666667</v>
      </c>
      <c r="AZ33" s="12">
        <v>126.2</v>
      </c>
      <c r="BA33" s="14">
        <f t="shared" si="24"/>
        <v>125.13333333333333</v>
      </c>
      <c r="BB33" s="12">
        <v>112</v>
      </c>
      <c r="BC33" s="14">
        <f t="shared" si="25"/>
        <v>112.06666666666666</v>
      </c>
      <c r="BD33" s="12">
        <v>116.2</v>
      </c>
      <c r="BE33" s="14">
        <f t="shared" si="26"/>
        <v>116.16666666666667</v>
      </c>
      <c r="BF33" s="12">
        <v>123.2</v>
      </c>
      <c r="BG33" s="19">
        <f t="shared" si="27"/>
        <v>122.43333333333334</v>
      </c>
    </row>
    <row r="34" spans="1:59" x14ac:dyDescent="0.3">
      <c r="A34" s="11" t="s">
        <v>33</v>
      </c>
      <c r="B34" s="12">
        <v>2015</v>
      </c>
      <c r="C34" s="11" t="s">
        <v>48</v>
      </c>
      <c r="D34" s="11">
        <f t="shared" si="0"/>
        <v>9</v>
      </c>
      <c r="E34" s="12">
        <v>123.4</v>
      </c>
      <c r="F34" s="14">
        <f t="shared" si="1"/>
        <v>123.23333333333335</v>
      </c>
      <c r="G34" s="12">
        <v>129</v>
      </c>
      <c r="H34" s="14">
        <f t="shared" si="2"/>
        <v>131.66666666666666</v>
      </c>
      <c r="I34" s="12">
        <v>115.6</v>
      </c>
      <c r="J34" s="14">
        <f t="shared" si="3"/>
        <v>117.73333333333333</v>
      </c>
      <c r="K34" s="12">
        <v>128.30000000000001</v>
      </c>
      <c r="L34" s="14">
        <f t="shared" si="4"/>
        <v>128</v>
      </c>
      <c r="M34" s="12">
        <v>107</v>
      </c>
      <c r="N34" s="14">
        <f t="shared" si="5"/>
        <v>106.7</v>
      </c>
      <c r="O34" s="12">
        <v>124</v>
      </c>
      <c r="P34" s="14">
        <f t="shared" si="6"/>
        <v>128.96666666666667</v>
      </c>
      <c r="Q34" s="12">
        <v>168.5</v>
      </c>
      <c r="R34" s="14">
        <f t="shared" si="7"/>
        <v>162.5</v>
      </c>
      <c r="S34" s="12">
        <v>165.4</v>
      </c>
      <c r="T34" s="14">
        <f t="shared" si="8"/>
        <v>156.96666666666667</v>
      </c>
      <c r="U34" s="12">
        <v>86.3</v>
      </c>
      <c r="V34" s="14">
        <f t="shared" si="9"/>
        <v>85.766666666666666</v>
      </c>
      <c r="W34" s="12">
        <v>134.4</v>
      </c>
      <c r="X34" s="14">
        <f t="shared" si="10"/>
        <v>132.86666666666667</v>
      </c>
      <c r="Y34" s="12">
        <v>119.1</v>
      </c>
      <c r="Z34" s="14">
        <f t="shared" si="11"/>
        <v>118.73333333333333</v>
      </c>
      <c r="AA34" s="12">
        <v>132.30000000000001</v>
      </c>
      <c r="AB34" s="14">
        <f t="shared" si="12"/>
        <v>131.69999999999999</v>
      </c>
      <c r="AC34" s="12">
        <v>131.5</v>
      </c>
      <c r="AD34" s="14">
        <f t="shared" si="13"/>
        <v>130.70000000000002</v>
      </c>
      <c r="AE34" s="12">
        <v>134.69999999999999</v>
      </c>
      <c r="AF34" s="14">
        <f t="shared" si="14"/>
        <v>133.99999999999997</v>
      </c>
      <c r="AG34" s="12">
        <v>124</v>
      </c>
      <c r="AH34" s="14">
        <f t="shared" si="15"/>
        <v>123.73333333333333</v>
      </c>
      <c r="AI34" s="12">
        <v>118.6</v>
      </c>
      <c r="AJ34" s="14">
        <f t="shared" si="16"/>
        <v>118.23333333333335</v>
      </c>
      <c r="AK34" s="12">
        <v>123.2</v>
      </c>
      <c r="AL34" s="14">
        <f t="shared" si="17"/>
        <v>122.93333333333334</v>
      </c>
      <c r="AM34" s="11" t="s">
        <v>77</v>
      </c>
      <c r="AN34" s="11">
        <v>121.6</v>
      </c>
      <c r="AO34" s="14">
        <f t="shared" si="18"/>
        <v>120.8</v>
      </c>
      <c r="AP34" s="12">
        <v>115.1</v>
      </c>
      <c r="AQ34" s="14">
        <f t="shared" si="19"/>
        <v>115.23333333333333</v>
      </c>
      <c r="AR34" s="12">
        <v>120.4</v>
      </c>
      <c r="AS34" s="14">
        <f t="shared" si="20"/>
        <v>119.96666666666665</v>
      </c>
      <c r="AT34" s="12">
        <v>117.1</v>
      </c>
      <c r="AU34" s="14">
        <f t="shared" si="21"/>
        <v>116.56666666666666</v>
      </c>
      <c r="AV34" s="12">
        <v>109.1</v>
      </c>
      <c r="AW34" s="14">
        <f t="shared" si="22"/>
        <v>110.16666666666667</v>
      </c>
      <c r="AX34" s="12">
        <v>117.3</v>
      </c>
      <c r="AY34" s="14">
        <f t="shared" si="23"/>
        <v>117.03333333333335</v>
      </c>
      <c r="AZ34" s="12">
        <v>126.5</v>
      </c>
      <c r="BA34" s="14">
        <f t="shared" si="24"/>
        <v>126.03333333333335</v>
      </c>
      <c r="BB34" s="12">
        <v>112.9</v>
      </c>
      <c r="BC34" s="14">
        <f t="shared" si="25"/>
        <v>112.2</v>
      </c>
      <c r="BD34" s="12">
        <v>116.2</v>
      </c>
      <c r="BE34" s="14">
        <f t="shared" si="26"/>
        <v>116.23333333333333</v>
      </c>
      <c r="BF34" s="12">
        <v>123.5</v>
      </c>
      <c r="BG34" s="19">
        <f t="shared" si="27"/>
        <v>123.03333333333335</v>
      </c>
    </row>
    <row r="35" spans="1:59" x14ac:dyDescent="0.3">
      <c r="A35" s="11" t="s">
        <v>33</v>
      </c>
      <c r="B35" s="12">
        <v>2015</v>
      </c>
      <c r="C35" s="11" t="s">
        <v>50</v>
      </c>
      <c r="D35" s="11">
        <f t="shared" si="0"/>
        <v>10</v>
      </c>
      <c r="E35" s="12">
        <v>123.6</v>
      </c>
      <c r="F35" s="14">
        <f t="shared" si="1"/>
        <v>123.36666666666667</v>
      </c>
      <c r="G35" s="12">
        <v>128.6</v>
      </c>
      <c r="H35" s="14">
        <f t="shared" si="2"/>
        <v>129.76666666666665</v>
      </c>
      <c r="I35" s="12">
        <v>115.9</v>
      </c>
      <c r="J35" s="14">
        <f t="shared" si="3"/>
        <v>116.53333333333335</v>
      </c>
      <c r="K35" s="12">
        <v>128.5</v>
      </c>
      <c r="L35" s="14">
        <f t="shared" si="4"/>
        <v>128.26666666666668</v>
      </c>
      <c r="M35" s="12">
        <v>109</v>
      </c>
      <c r="N35" s="14">
        <f t="shared" si="5"/>
        <v>107.60000000000001</v>
      </c>
      <c r="O35" s="12">
        <v>124.1</v>
      </c>
      <c r="P35" s="14">
        <f t="shared" si="6"/>
        <v>126.06666666666666</v>
      </c>
      <c r="Q35" s="12">
        <v>165.8</v>
      </c>
      <c r="R35" s="14">
        <f t="shared" si="7"/>
        <v>166.6</v>
      </c>
      <c r="S35" s="12">
        <v>187.2</v>
      </c>
      <c r="T35" s="14">
        <f t="shared" si="8"/>
        <v>169.53333333333333</v>
      </c>
      <c r="U35" s="12">
        <v>89.4</v>
      </c>
      <c r="V35" s="14">
        <f t="shared" si="9"/>
        <v>87</v>
      </c>
      <c r="W35" s="12">
        <v>135.80000000000001</v>
      </c>
      <c r="X35" s="14">
        <f t="shared" si="10"/>
        <v>134.30000000000001</v>
      </c>
      <c r="Y35" s="12">
        <v>119.4</v>
      </c>
      <c r="Z35" s="14">
        <f t="shared" si="11"/>
        <v>119.09999999999998</v>
      </c>
      <c r="AA35" s="12">
        <v>132.9</v>
      </c>
      <c r="AB35" s="14">
        <f t="shared" si="12"/>
        <v>132.29999999999998</v>
      </c>
      <c r="AC35" s="12">
        <v>132.6</v>
      </c>
      <c r="AD35" s="14">
        <f t="shared" si="13"/>
        <v>131.73333333333335</v>
      </c>
      <c r="AE35" s="12">
        <v>135.30000000000001</v>
      </c>
      <c r="AF35" s="14">
        <f t="shared" si="14"/>
        <v>134.73333333333332</v>
      </c>
      <c r="AG35" s="12">
        <v>124.4</v>
      </c>
      <c r="AH35" s="14">
        <f t="shared" si="15"/>
        <v>124.03333333333335</v>
      </c>
      <c r="AI35" s="12">
        <v>118.8</v>
      </c>
      <c r="AJ35" s="14">
        <f t="shared" si="16"/>
        <v>118.53333333333335</v>
      </c>
      <c r="AK35" s="12">
        <v>123.6</v>
      </c>
      <c r="AL35" s="14">
        <f t="shared" si="17"/>
        <v>123.23333333333335</v>
      </c>
      <c r="AM35" s="11" t="s">
        <v>78</v>
      </c>
      <c r="AN35" s="11">
        <v>122.4</v>
      </c>
      <c r="AO35" s="14">
        <f t="shared" si="18"/>
        <v>121.63333333333333</v>
      </c>
      <c r="AP35" s="12">
        <v>114.9</v>
      </c>
      <c r="AQ35" s="14">
        <f t="shared" si="19"/>
        <v>115.09999999999998</v>
      </c>
      <c r="AR35" s="12">
        <v>120.7</v>
      </c>
      <c r="AS35" s="14">
        <f t="shared" si="20"/>
        <v>120.36666666666667</v>
      </c>
      <c r="AT35" s="12">
        <v>117.7</v>
      </c>
      <c r="AU35" s="14">
        <f t="shared" si="21"/>
        <v>117.13333333333333</v>
      </c>
      <c r="AV35" s="12">
        <v>109.3</v>
      </c>
      <c r="AW35" s="14">
        <f t="shared" si="22"/>
        <v>109.43333333333334</v>
      </c>
      <c r="AX35" s="12">
        <v>117.7</v>
      </c>
      <c r="AY35" s="14">
        <f t="shared" si="23"/>
        <v>117.39999999999999</v>
      </c>
      <c r="AZ35" s="12">
        <v>126.5</v>
      </c>
      <c r="BA35" s="14">
        <f t="shared" si="24"/>
        <v>126.39999999999999</v>
      </c>
      <c r="BB35" s="12">
        <v>113.5</v>
      </c>
      <c r="BC35" s="14">
        <f t="shared" si="25"/>
        <v>112.8</v>
      </c>
      <c r="BD35" s="12">
        <v>116.5</v>
      </c>
      <c r="BE35" s="14">
        <f t="shared" si="26"/>
        <v>116.3</v>
      </c>
      <c r="BF35" s="12">
        <v>124.2</v>
      </c>
      <c r="BG35" s="19">
        <f t="shared" si="27"/>
        <v>123.63333333333333</v>
      </c>
    </row>
    <row r="36" spans="1:59" x14ac:dyDescent="0.3">
      <c r="A36" s="11" t="s">
        <v>33</v>
      </c>
      <c r="B36" s="12">
        <v>2015</v>
      </c>
      <c r="C36" s="11" t="s">
        <v>53</v>
      </c>
      <c r="D36" s="11">
        <f t="shared" si="0"/>
        <v>11</v>
      </c>
      <c r="E36" s="12">
        <v>124</v>
      </c>
      <c r="F36" s="14">
        <f t="shared" ref="F36:F67" si="28">AVERAGE(E34:E36)</f>
        <v>123.66666666666667</v>
      </c>
      <c r="G36" s="12">
        <v>129.80000000000001</v>
      </c>
      <c r="H36" s="14">
        <f t="shared" ref="H36:H67" si="29">AVERAGE(G34:G36)</f>
        <v>129.13333333333335</v>
      </c>
      <c r="I36" s="12">
        <v>121.5</v>
      </c>
      <c r="J36" s="14">
        <f t="shared" ref="J36:J67" si="30">AVERAGE(I34:I36)</f>
        <v>117.66666666666667</v>
      </c>
      <c r="K36" s="12">
        <v>128.6</v>
      </c>
      <c r="L36" s="14">
        <f t="shared" ref="L36:L67" si="31">AVERAGE(K34:K36)</f>
        <v>128.46666666666667</v>
      </c>
      <c r="M36" s="12">
        <v>110</v>
      </c>
      <c r="N36" s="14">
        <f t="shared" ref="N36:N67" si="32">AVERAGE(M34:M36)</f>
        <v>108.66666666666667</v>
      </c>
      <c r="O36" s="12">
        <v>123.7</v>
      </c>
      <c r="P36" s="14">
        <f t="shared" ref="P36:P67" si="33">AVERAGE(O34:O36)</f>
        <v>123.93333333333334</v>
      </c>
      <c r="Q36" s="12">
        <v>164.6</v>
      </c>
      <c r="R36" s="14">
        <f t="shared" ref="R36:R67" si="34">AVERAGE(Q34:Q36)</f>
        <v>166.29999999999998</v>
      </c>
      <c r="S36" s="12">
        <v>191.6</v>
      </c>
      <c r="T36" s="14">
        <f t="shared" ref="T36:T67" si="35">AVERAGE(S34:S36)</f>
        <v>181.4</v>
      </c>
      <c r="U36" s="12">
        <v>90.8</v>
      </c>
      <c r="V36" s="14">
        <f t="shared" ref="V36:V67" si="36">AVERAGE(U34:U36)</f>
        <v>88.833333333333329</v>
      </c>
      <c r="W36" s="12">
        <v>137.1</v>
      </c>
      <c r="X36" s="14">
        <f t="shared" ref="X36:X67" si="37">AVERAGE(W34:W36)</f>
        <v>135.76666666666668</v>
      </c>
      <c r="Y36" s="12">
        <v>119.8</v>
      </c>
      <c r="Z36" s="14">
        <f t="shared" ref="Z36:Z67" si="38">AVERAGE(Y34:Y36)</f>
        <v>119.43333333333334</v>
      </c>
      <c r="AA36" s="12">
        <v>133.69999999999999</v>
      </c>
      <c r="AB36" s="14">
        <f t="shared" ref="AB36:AB67" si="39">AVERAGE(AA34:AA36)</f>
        <v>132.96666666666667</v>
      </c>
      <c r="AC36" s="12">
        <v>133.30000000000001</v>
      </c>
      <c r="AD36" s="14">
        <f t="shared" ref="AD36:AD67" si="40">AVERAGE(AC34:AC36)</f>
        <v>132.46666666666667</v>
      </c>
      <c r="AE36" s="12">
        <v>137.6</v>
      </c>
      <c r="AF36" s="14">
        <f t="shared" ref="AF36:AF67" si="41">AVERAGE(AE34:AE36)</f>
        <v>135.86666666666667</v>
      </c>
      <c r="AG36" s="12">
        <v>125</v>
      </c>
      <c r="AH36" s="14">
        <f t="shared" ref="AH36:AH67" si="42">AVERAGE(AG34:AG36)</f>
        <v>124.46666666666665</v>
      </c>
      <c r="AI36" s="12">
        <v>119.3</v>
      </c>
      <c r="AJ36" s="14">
        <f t="shared" ref="AJ36:AJ67" si="43">AVERAGE(AI34:AI36)</f>
        <v>118.89999999999999</v>
      </c>
      <c r="AK36" s="12">
        <v>124.2</v>
      </c>
      <c r="AL36" s="14">
        <f t="shared" ref="AL36:AL67" si="44">AVERAGE(AK34:AK36)</f>
        <v>123.66666666666667</v>
      </c>
      <c r="AM36" s="11" t="s">
        <v>79</v>
      </c>
      <c r="AN36" s="11">
        <v>122.9</v>
      </c>
      <c r="AO36" s="14">
        <f t="shared" ref="AO36:AO67" si="45">AVERAGE(AN34:AN36)</f>
        <v>122.3</v>
      </c>
      <c r="AP36" s="12">
        <v>115.1</v>
      </c>
      <c r="AQ36" s="14">
        <f t="shared" ref="AQ36:AQ67" si="46">AVERAGE(AP34:AP36)</f>
        <v>115.03333333333335</v>
      </c>
      <c r="AR36" s="12">
        <v>121</v>
      </c>
      <c r="AS36" s="14">
        <f t="shared" ref="AS36:AS67" si="47">AVERAGE(AR34:AR36)</f>
        <v>120.7</v>
      </c>
      <c r="AT36" s="12">
        <v>118.1</v>
      </c>
      <c r="AU36" s="14">
        <f t="shared" ref="AU36:AU67" si="48">AVERAGE(AT34:AT36)</f>
        <v>117.63333333333333</v>
      </c>
      <c r="AV36" s="12">
        <v>109.3</v>
      </c>
      <c r="AW36" s="14">
        <f t="shared" ref="AW36:AW67" si="49">AVERAGE(AV34:AV36)</f>
        <v>109.23333333333333</v>
      </c>
      <c r="AX36" s="12">
        <v>117.9</v>
      </c>
      <c r="AY36" s="14">
        <f t="shared" ref="AY36:AY67" si="50">AVERAGE(AX34:AX36)</f>
        <v>117.63333333333333</v>
      </c>
      <c r="AZ36" s="12">
        <v>126.6</v>
      </c>
      <c r="BA36" s="14">
        <f t="shared" ref="BA36:BA67" si="51">AVERAGE(AZ34:AZ36)</f>
        <v>126.53333333333335</v>
      </c>
      <c r="BB36" s="12">
        <v>113.3</v>
      </c>
      <c r="BC36" s="14">
        <f t="shared" ref="BC36:BC67" si="52">AVERAGE(BB34:BB36)</f>
        <v>113.23333333333333</v>
      </c>
      <c r="BD36" s="12">
        <v>116.6</v>
      </c>
      <c r="BE36" s="14">
        <f t="shared" ref="BE36:BE67" si="53">AVERAGE(BD34:BD36)</f>
        <v>116.43333333333332</v>
      </c>
      <c r="BF36" s="12">
        <v>124.6</v>
      </c>
      <c r="BG36" s="19">
        <f t="shared" ref="BG36:BG67" si="54">AVERAGE(BF34:BF36)</f>
        <v>124.09999999999998</v>
      </c>
    </row>
    <row r="37" spans="1:59" x14ac:dyDescent="0.3">
      <c r="A37" s="11" t="s">
        <v>33</v>
      </c>
      <c r="B37" s="12">
        <v>2015</v>
      </c>
      <c r="C37" s="11" t="s">
        <v>55</v>
      </c>
      <c r="D37" s="11">
        <f t="shared" si="0"/>
        <v>12</v>
      </c>
      <c r="E37" s="12">
        <v>124.3</v>
      </c>
      <c r="F37" s="14">
        <f t="shared" si="28"/>
        <v>123.96666666666665</v>
      </c>
      <c r="G37" s="12">
        <v>131.69999999999999</v>
      </c>
      <c r="H37" s="14">
        <f t="shared" si="29"/>
        <v>130.03333333333333</v>
      </c>
      <c r="I37" s="12">
        <v>127.1</v>
      </c>
      <c r="J37" s="14">
        <f t="shared" si="30"/>
        <v>121.5</v>
      </c>
      <c r="K37" s="12">
        <v>128.6</v>
      </c>
      <c r="L37" s="14">
        <f t="shared" si="31"/>
        <v>128.56666666666669</v>
      </c>
      <c r="M37" s="12">
        <v>110</v>
      </c>
      <c r="N37" s="14">
        <f t="shared" si="32"/>
        <v>109.66666666666667</v>
      </c>
      <c r="O37" s="12">
        <v>120.8</v>
      </c>
      <c r="P37" s="14">
        <f t="shared" si="33"/>
        <v>122.86666666666667</v>
      </c>
      <c r="Q37" s="12">
        <v>149</v>
      </c>
      <c r="R37" s="14">
        <f t="shared" si="34"/>
        <v>159.79999999999998</v>
      </c>
      <c r="S37" s="12">
        <v>190.1</v>
      </c>
      <c r="T37" s="14">
        <f t="shared" si="35"/>
        <v>189.63333333333333</v>
      </c>
      <c r="U37" s="12">
        <v>92.7</v>
      </c>
      <c r="V37" s="14">
        <f t="shared" si="36"/>
        <v>90.966666666666654</v>
      </c>
      <c r="W37" s="12">
        <v>138.6</v>
      </c>
      <c r="X37" s="14">
        <f t="shared" si="37"/>
        <v>137.16666666666666</v>
      </c>
      <c r="Y37" s="12">
        <v>120.2</v>
      </c>
      <c r="Z37" s="14">
        <f t="shared" si="38"/>
        <v>119.8</v>
      </c>
      <c r="AA37" s="12">
        <v>134.19999999999999</v>
      </c>
      <c r="AB37" s="14">
        <f t="shared" si="39"/>
        <v>133.6</v>
      </c>
      <c r="AC37" s="12">
        <v>131.5</v>
      </c>
      <c r="AD37" s="14">
        <f t="shared" si="40"/>
        <v>132.46666666666667</v>
      </c>
      <c r="AE37" s="12">
        <v>138.19999999999999</v>
      </c>
      <c r="AF37" s="14">
        <f t="shared" si="41"/>
        <v>137.03333333333333</v>
      </c>
      <c r="AG37" s="12">
        <v>125.4</v>
      </c>
      <c r="AH37" s="14">
        <f t="shared" si="42"/>
        <v>124.93333333333334</v>
      </c>
      <c r="AI37" s="12">
        <v>119.5</v>
      </c>
      <c r="AJ37" s="14">
        <f t="shared" si="43"/>
        <v>119.2</v>
      </c>
      <c r="AK37" s="12">
        <v>124.5</v>
      </c>
      <c r="AL37" s="14">
        <f t="shared" si="44"/>
        <v>124.10000000000001</v>
      </c>
      <c r="AM37" s="11" t="s">
        <v>78</v>
      </c>
      <c r="AN37" s="11">
        <v>122.4</v>
      </c>
      <c r="AO37" s="14">
        <f t="shared" si="45"/>
        <v>122.56666666666668</v>
      </c>
      <c r="AP37" s="12">
        <v>116</v>
      </c>
      <c r="AQ37" s="14">
        <f t="shared" si="46"/>
        <v>115.33333333333333</v>
      </c>
      <c r="AR37" s="12">
        <v>121</v>
      </c>
      <c r="AS37" s="14">
        <f t="shared" si="47"/>
        <v>120.89999999999999</v>
      </c>
      <c r="AT37" s="12">
        <v>118.6</v>
      </c>
      <c r="AU37" s="14">
        <f t="shared" si="48"/>
        <v>118.13333333333333</v>
      </c>
      <c r="AV37" s="12">
        <v>109.3</v>
      </c>
      <c r="AW37" s="14">
        <f t="shared" si="49"/>
        <v>109.3</v>
      </c>
      <c r="AX37" s="12">
        <v>118.1</v>
      </c>
      <c r="AY37" s="14">
        <f t="shared" si="50"/>
        <v>117.90000000000002</v>
      </c>
      <c r="AZ37" s="12">
        <v>126.6</v>
      </c>
      <c r="BA37" s="14">
        <f t="shared" si="51"/>
        <v>126.56666666666666</v>
      </c>
      <c r="BB37" s="12">
        <v>113.2</v>
      </c>
      <c r="BC37" s="14">
        <f t="shared" si="52"/>
        <v>113.33333333333333</v>
      </c>
      <c r="BD37" s="12">
        <v>116.7</v>
      </c>
      <c r="BE37" s="14">
        <f t="shared" si="53"/>
        <v>116.60000000000001</v>
      </c>
      <c r="BF37" s="12">
        <v>124</v>
      </c>
      <c r="BG37" s="19">
        <f t="shared" si="54"/>
        <v>124.26666666666667</v>
      </c>
    </row>
    <row r="38" spans="1:59" x14ac:dyDescent="0.3">
      <c r="A38" s="11" t="s">
        <v>33</v>
      </c>
      <c r="B38" s="12">
        <v>2016</v>
      </c>
      <c r="C38" s="11" t="s">
        <v>31</v>
      </c>
      <c r="D38" s="11">
        <f t="shared" si="0"/>
        <v>1</v>
      </c>
      <c r="E38" s="12">
        <v>124.7</v>
      </c>
      <c r="F38" s="14">
        <f t="shared" si="28"/>
        <v>124.33333333333333</v>
      </c>
      <c r="G38" s="12">
        <v>135.9</v>
      </c>
      <c r="H38" s="14">
        <f t="shared" si="29"/>
        <v>132.46666666666667</v>
      </c>
      <c r="I38" s="12">
        <v>132</v>
      </c>
      <c r="J38" s="14">
        <f t="shared" si="30"/>
        <v>126.86666666666667</v>
      </c>
      <c r="K38" s="12">
        <v>129.19999999999999</v>
      </c>
      <c r="L38" s="14">
        <f t="shared" si="31"/>
        <v>128.79999999999998</v>
      </c>
      <c r="M38" s="12">
        <v>109.7</v>
      </c>
      <c r="N38" s="14">
        <f t="shared" si="32"/>
        <v>109.89999999999999</v>
      </c>
      <c r="O38" s="12">
        <v>119</v>
      </c>
      <c r="P38" s="14">
        <f t="shared" si="33"/>
        <v>121.16666666666667</v>
      </c>
      <c r="Q38" s="12">
        <v>144.1</v>
      </c>
      <c r="R38" s="14">
        <f t="shared" si="34"/>
        <v>152.56666666666669</v>
      </c>
      <c r="S38" s="12">
        <v>184.2</v>
      </c>
      <c r="T38" s="14">
        <f t="shared" si="35"/>
        <v>188.63333333333333</v>
      </c>
      <c r="U38" s="12">
        <v>96.7</v>
      </c>
      <c r="V38" s="14">
        <f t="shared" si="36"/>
        <v>93.399999999999991</v>
      </c>
      <c r="W38" s="12">
        <v>139.5</v>
      </c>
      <c r="X38" s="14">
        <f t="shared" si="37"/>
        <v>138.4</v>
      </c>
      <c r="Y38" s="12">
        <v>120.5</v>
      </c>
      <c r="Z38" s="14">
        <f t="shared" si="38"/>
        <v>120.16666666666667</v>
      </c>
      <c r="AA38" s="12">
        <v>134.69999999999999</v>
      </c>
      <c r="AB38" s="14">
        <f t="shared" si="39"/>
        <v>134.19999999999999</v>
      </c>
      <c r="AC38" s="12">
        <v>131.19999999999999</v>
      </c>
      <c r="AD38" s="14">
        <f t="shared" si="40"/>
        <v>132</v>
      </c>
      <c r="AE38" s="12">
        <v>139.5</v>
      </c>
      <c r="AF38" s="14">
        <f t="shared" si="41"/>
        <v>138.43333333333331</v>
      </c>
      <c r="AG38" s="12">
        <v>125.8</v>
      </c>
      <c r="AH38" s="14">
        <f t="shared" si="42"/>
        <v>125.39999999999999</v>
      </c>
      <c r="AI38" s="12">
        <v>119.8</v>
      </c>
      <c r="AJ38" s="14">
        <f t="shared" si="43"/>
        <v>119.53333333333335</v>
      </c>
      <c r="AK38" s="12">
        <v>124.9</v>
      </c>
      <c r="AL38" s="14">
        <f t="shared" si="44"/>
        <v>124.53333333333335</v>
      </c>
      <c r="AM38" s="11" t="s">
        <v>80</v>
      </c>
      <c r="AN38" s="11">
        <v>123.4</v>
      </c>
      <c r="AO38" s="14">
        <f t="shared" si="45"/>
        <v>122.90000000000002</v>
      </c>
      <c r="AP38" s="12">
        <v>116.9</v>
      </c>
      <c r="AQ38" s="14">
        <f t="shared" si="46"/>
        <v>116</v>
      </c>
      <c r="AR38" s="12">
        <v>121.6</v>
      </c>
      <c r="AS38" s="14">
        <f t="shared" si="47"/>
        <v>121.2</v>
      </c>
      <c r="AT38" s="12">
        <v>119.1</v>
      </c>
      <c r="AU38" s="14">
        <f t="shared" si="48"/>
        <v>118.59999999999998</v>
      </c>
      <c r="AV38" s="12">
        <v>108.9</v>
      </c>
      <c r="AW38" s="14">
        <f t="shared" si="49"/>
        <v>109.16666666666667</v>
      </c>
      <c r="AX38" s="12">
        <v>118.5</v>
      </c>
      <c r="AY38" s="14">
        <f t="shared" si="50"/>
        <v>118.16666666666667</v>
      </c>
      <c r="AZ38" s="12">
        <v>126.4</v>
      </c>
      <c r="BA38" s="14">
        <f t="shared" si="51"/>
        <v>126.53333333333335</v>
      </c>
      <c r="BB38" s="12">
        <v>114</v>
      </c>
      <c r="BC38" s="14">
        <f t="shared" si="52"/>
        <v>113.5</v>
      </c>
      <c r="BD38" s="12">
        <v>116.8</v>
      </c>
      <c r="BE38" s="14">
        <f t="shared" si="53"/>
        <v>116.7</v>
      </c>
      <c r="BF38" s="12">
        <v>124.2</v>
      </c>
      <c r="BG38" s="19">
        <f t="shared" si="54"/>
        <v>124.26666666666667</v>
      </c>
    </row>
    <row r="39" spans="1:59" x14ac:dyDescent="0.3">
      <c r="A39" s="11" t="s">
        <v>33</v>
      </c>
      <c r="B39" s="12">
        <v>2016</v>
      </c>
      <c r="C39" s="11" t="s">
        <v>36</v>
      </c>
      <c r="D39" s="11">
        <f t="shared" si="0"/>
        <v>2</v>
      </c>
      <c r="E39" s="12">
        <v>124.8</v>
      </c>
      <c r="F39" s="14">
        <f t="shared" si="28"/>
        <v>124.60000000000001</v>
      </c>
      <c r="G39" s="12">
        <v>135.1</v>
      </c>
      <c r="H39" s="14">
        <f t="shared" si="29"/>
        <v>134.23333333333335</v>
      </c>
      <c r="I39" s="12">
        <v>130.30000000000001</v>
      </c>
      <c r="J39" s="14">
        <f t="shared" si="30"/>
        <v>129.80000000000001</v>
      </c>
      <c r="K39" s="12">
        <v>129.6</v>
      </c>
      <c r="L39" s="14">
        <f t="shared" si="31"/>
        <v>129.13333333333333</v>
      </c>
      <c r="M39" s="12">
        <v>108.4</v>
      </c>
      <c r="N39" s="14">
        <f t="shared" si="32"/>
        <v>109.36666666666667</v>
      </c>
      <c r="O39" s="12">
        <v>118.6</v>
      </c>
      <c r="P39" s="14">
        <f t="shared" si="33"/>
        <v>119.46666666666665</v>
      </c>
      <c r="Q39" s="12">
        <v>129.19999999999999</v>
      </c>
      <c r="R39" s="14">
        <f t="shared" si="34"/>
        <v>140.76666666666668</v>
      </c>
      <c r="S39" s="12">
        <v>176.4</v>
      </c>
      <c r="T39" s="14">
        <f t="shared" si="35"/>
        <v>183.56666666666663</v>
      </c>
      <c r="U39" s="12">
        <v>99.1</v>
      </c>
      <c r="V39" s="14">
        <f t="shared" si="36"/>
        <v>96.166666666666671</v>
      </c>
      <c r="W39" s="12">
        <v>139.69999999999999</v>
      </c>
      <c r="X39" s="14">
        <f t="shared" si="37"/>
        <v>139.26666666666668</v>
      </c>
      <c r="Y39" s="12">
        <v>120.6</v>
      </c>
      <c r="Z39" s="14">
        <f t="shared" si="38"/>
        <v>120.43333333333332</v>
      </c>
      <c r="AA39" s="12">
        <v>135.19999999999999</v>
      </c>
      <c r="AB39" s="14">
        <f t="shared" si="39"/>
        <v>134.69999999999999</v>
      </c>
      <c r="AC39" s="12">
        <v>129.1</v>
      </c>
      <c r="AD39" s="14">
        <f t="shared" si="40"/>
        <v>130.6</v>
      </c>
      <c r="AE39" s="12">
        <v>140</v>
      </c>
      <c r="AF39" s="14">
        <f t="shared" si="41"/>
        <v>139.23333333333332</v>
      </c>
      <c r="AG39" s="12">
        <v>126.2</v>
      </c>
      <c r="AH39" s="14">
        <f t="shared" si="42"/>
        <v>125.8</v>
      </c>
      <c r="AI39" s="12">
        <v>120.1</v>
      </c>
      <c r="AJ39" s="14">
        <f t="shared" si="43"/>
        <v>119.8</v>
      </c>
      <c r="AK39" s="12">
        <v>125.3</v>
      </c>
      <c r="AL39" s="14">
        <f t="shared" si="44"/>
        <v>124.89999999999999</v>
      </c>
      <c r="AM39" s="11" t="s">
        <v>81</v>
      </c>
      <c r="AN39" s="11">
        <v>124.4</v>
      </c>
      <c r="AO39" s="14">
        <f t="shared" si="45"/>
        <v>123.40000000000002</v>
      </c>
      <c r="AP39" s="12">
        <v>116</v>
      </c>
      <c r="AQ39" s="14">
        <f t="shared" si="46"/>
        <v>116.3</v>
      </c>
      <c r="AR39" s="12">
        <v>121.8</v>
      </c>
      <c r="AS39" s="14">
        <f t="shared" si="47"/>
        <v>121.46666666666665</v>
      </c>
      <c r="AT39" s="12">
        <v>119.5</v>
      </c>
      <c r="AU39" s="14">
        <f t="shared" si="48"/>
        <v>119.06666666666666</v>
      </c>
      <c r="AV39" s="12">
        <v>109.1</v>
      </c>
      <c r="AW39" s="14">
        <f t="shared" si="49"/>
        <v>109.09999999999998</v>
      </c>
      <c r="AX39" s="12">
        <v>118.8</v>
      </c>
      <c r="AY39" s="14">
        <f t="shared" si="50"/>
        <v>118.46666666666665</v>
      </c>
      <c r="AZ39" s="12">
        <v>126.3</v>
      </c>
      <c r="BA39" s="14">
        <f t="shared" si="51"/>
        <v>126.43333333333334</v>
      </c>
      <c r="BB39" s="12">
        <v>116.2</v>
      </c>
      <c r="BC39" s="14">
        <f t="shared" si="52"/>
        <v>114.46666666666665</v>
      </c>
      <c r="BD39" s="12">
        <v>117.2</v>
      </c>
      <c r="BE39" s="14">
        <f t="shared" si="53"/>
        <v>116.89999999999999</v>
      </c>
      <c r="BF39" s="12">
        <v>123.8</v>
      </c>
      <c r="BG39" s="19">
        <f t="shared" si="54"/>
        <v>124</v>
      </c>
    </row>
    <row r="40" spans="1:59" x14ac:dyDescent="0.3">
      <c r="A40" s="11" t="s">
        <v>33</v>
      </c>
      <c r="B40" s="12">
        <v>2016</v>
      </c>
      <c r="C40" s="11" t="s">
        <v>38</v>
      </c>
      <c r="D40" s="11">
        <f t="shared" si="0"/>
        <v>3</v>
      </c>
      <c r="E40" s="12">
        <v>124.8</v>
      </c>
      <c r="F40" s="14">
        <f t="shared" si="28"/>
        <v>124.76666666666667</v>
      </c>
      <c r="G40" s="12">
        <v>136.30000000000001</v>
      </c>
      <c r="H40" s="14">
        <f t="shared" si="29"/>
        <v>135.76666666666668</v>
      </c>
      <c r="I40" s="12">
        <v>123.7</v>
      </c>
      <c r="J40" s="14">
        <f t="shared" si="30"/>
        <v>128.66666666666666</v>
      </c>
      <c r="K40" s="12">
        <v>129.69999999999999</v>
      </c>
      <c r="L40" s="14">
        <f t="shared" si="31"/>
        <v>129.49999999999997</v>
      </c>
      <c r="M40" s="12">
        <v>107.9</v>
      </c>
      <c r="N40" s="14">
        <f t="shared" si="32"/>
        <v>108.66666666666667</v>
      </c>
      <c r="O40" s="12">
        <v>119.9</v>
      </c>
      <c r="P40" s="14">
        <f t="shared" si="33"/>
        <v>119.16666666666667</v>
      </c>
      <c r="Q40" s="12">
        <v>128.1</v>
      </c>
      <c r="R40" s="14">
        <f t="shared" si="34"/>
        <v>133.79999999999998</v>
      </c>
      <c r="S40" s="12">
        <v>170.3</v>
      </c>
      <c r="T40" s="14">
        <f t="shared" si="35"/>
        <v>176.9666666666667</v>
      </c>
      <c r="U40" s="12">
        <v>101.8</v>
      </c>
      <c r="V40" s="14">
        <f t="shared" si="36"/>
        <v>99.2</v>
      </c>
      <c r="W40" s="12">
        <v>140.1</v>
      </c>
      <c r="X40" s="14">
        <f t="shared" si="37"/>
        <v>139.76666666666665</v>
      </c>
      <c r="Y40" s="12">
        <v>120.7</v>
      </c>
      <c r="Z40" s="14">
        <f t="shared" si="38"/>
        <v>120.60000000000001</v>
      </c>
      <c r="AA40" s="12">
        <v>135.4</v>
      </c>
      <c r="AB40" s="14">
        <f t="shared" si="39"/>
        <v>135.1</v>
      </c>
      <c r="AC40" s="12">
        <v>128.9</v>
      </c>
      <c r="AD40" s="14">
        <f t="shared" si="40"/>
        <v>129.73333333333332</v>
      </c>
      <c r="AE40" s="12">
        <v>140.6</v>
      </c>
      <c r="AF40" s="14">
        <f t="shared" si="41"/>
        <v>140.03333333333333</v>
      </c>
      <c r="AG40" s="12">
        <v>126.4</v>
      </c>
      <c r="AH40" s="14">
        <f t="shared" si="42"/>
        <v>126.13333333333333</v>
      </c>
      <c r="AI40" s="12">
        <v>120.3</v>
      </c>
      <c r="AJ40" s="14">
        <f t="shared" si="43"/>
        <v>120.06666666666666</v>
      </c>
      <c r="AK40" s="12">
        <v>125.5</v>
      </c>
      <c r="AL40" s="14">
        <f t="shared" si="44"/>
        <v>125.23333333333333</v>
      </c>
      <c r="AM40" s="11" t="s">
        <v>82</v>
      </c>
      <c r="AN40" s="11">
        <v>124.9</v>
      </c>
      <c r="AO40" s="14">
        <f t="shared" si="45"/>
        <v>124.23333333333335</v>
      </c>
      <c r="AP40" s="12">
        <v>114.8</v>
      </c>
      <c r="AQ40" s="14">
        <f t="shared" si="46"/>
        <v>115.89999999999999</v>
      </c>
      <c r="AR40" s="12">
        <v>122.3</v>
      </c>
      <c r="AS40" s="14">
        <f t="shared" si="47"/>
        <v>121.89999999999999</v>
      </c>
      <c r="AT40" s="12">
        <v>119.7</v>
      </c>
      <c r="AU40" s="14">
        <f t="shared" si="48"/>
        <v>119.43333333333334</v>
      </c>
      <c r="AV40" s="12">
        <v>108.5</v>
      </c>
      <c r="AW40" s="14">
        <f t="shared" si="49"/>
        <v>108.83333333333333</v>
      </c>
      <c r="AX40" s="12">
        <v>119.1</v>
      </c>
      <c r="AY40" s="14">
        <f t="shared" si="50"/>
        <v>118.8</v>
      </c>
      <c r="AZ40" s="12">
        <v>126.4</v>
      </c>
      <c r="BA40" s="14">
        <f t="shared" si="51"/>
        <v>126.36666666666667</v>
      </c>
      <c r="BB40" s="12">
        <v>117.1</v>
      </c>
      <c r="BC40" s="14">
        <f t="shared" si="52"/>
        <v>115.76666666666665</v>
      </c>
      <c r="BD40" s="12">
        <v>117.3</v>
      </c>
      <c r="BE40" s="14">
        <f t="shared" si="53"/>
        <v>117.10000000000001</v>
      </c>
      <c r="BF40" s="12">
        <v>123.8</v>
      </c>
      <c r="BG40" s="19">
        <f t="shared" si="54"/>
        <v>123.93333333333334</v>
      </c>
    </row>
    <row r="41" spans="1:59" x14ac:dyDescent="0.3">
      <c r="A41" s="11" t="s">
        <v>33</v>
      </c>
      <c r="B41" s="12">
        <v>2016</v>
      </c>
      <c r="C41" s="11" t="s">
        <v>39</v>
      </c>
      <c r="D41" s="11">
        <f t="shared" si="0"/>
        <v>4</v>
      </c>
      <c r="E41" s="12">
        <v>124.9</v>
      </c>
      <c r="F41" s="14">
        <f t="shared" si="28"/>
        <v>124.83333333333333</v>
      </c>
      <c r="G41" s="12">
        <v>139.30000000000001</v>
      </c>
      <c r="H41" s="14">
        <f t="shared" si="29"/>
        <v>136.9</v>
      </c>
      <c r="I41" s="12">
        <v>119.9</v>
      </c>
      <c r="J41" s="14">
        <f t="shared" si="30"/>
        <v>124.63333333333333</v>
      </c>
      <c r="K41" s="12">
        <v>130.19999999999999</v>
      </c>
      <c r="L41" s="14">
        <f t="shared" si="31"/>
        <v>129.83333333333331</v>
      </c>
      <c r="M41" s="12">
        <v>108.9</v>
      </c>
      <c r="N41" s="14">
        <f t="shared" si="32"/>
        <v>108.40000000000002</v>
      </c>
      <c r="O41" s="12">
        <v>131.1</v>
      </c>
      <c r="P41" s="14">
        <f t="shared" si="33"/>
        <v>123.2</v>
      </c>
      <c r="Q41" s="12">
        <v>136.80000000000001</v>
      </c>
      <c r="R41" s="14">
        <f t="shared" si="34"/>
        <v>131.36666666666665</v>
      </c>
      <c r="S41" s="12">
        <v>176.9</v>
      </c>
      <c r="T41" s="14">
        <f t="shared" si="35"/>
        <v>174.53333333333333</v>
      </c>
      <c r="U41" s="12">
        <v>109.1</v>
      </c>
      <c r="V41" s="14">
        <f t="shared" si="36"/>
        <v>103.33333333333333</v>
      </c>
      <c r="W41" s="12">
        <v>140.4</v>
      </c>
      <c r="X41" s="14">
        <f t="shared" si="37"/>
        <v>140.06666666666663</v>
      </c>
      <c r="Y41" s="12">
        <v>121.1</v>
      </c>
      <c r="Z41" s="14">
        <f t="shared" si="38"/>
        <v>120.8</v>
      </c>
      <c r="AA41" s="12">
        <v>135.9</v>
      </c>
      <c r="AB41" s="14">
        <f t="shared" si="39"/>
        <v>135.5</v>
      </c>
      <c r="AC41" s="12">
        <v>131.80000000000001</v>
      </c>
      <c r="AD41" s="14">
        <f t="shared" si="40"/>
        <v>129.93333333333334</v>
      </c>
      <c r="AE41" s="12">
        <v>141.5</v>
      </c>
      <c r="AF41" s="14">
        <f t="shared" si="41"/>
        <v>140.70000000000002</v>
      </c>
      <c r="AG41" s="12">
        <v>126.8</v>
      </c>
      <c r="AH41" s="14">
        <f t="shared" si="42"/>
        <v>126.46666666666668</v>
      </c>
      <c r="AI41" s="12">
        <v>120.5</v>
      </c>
      <c r="AJ41" s="14">
        <f t="shared" si="43"/>
        <v>120.3</v>
      </c>
      <c r="AK41" s="12">
        <v>125.8</v>
      </c>
      <c r="AL41" s="14">
        <f t="shared" si="44"/>
        <v>125.53333333333335</v>
      </c>
      <c r="AM41" s="11" t="s">
        <v>83</v>
      </c>
      <c r="AN41" s="11">
        <v>125.6</v>
      </c>
      <c r="AO41" s="14">
        <f t="shared" si="45"/>
        <v>124.96666666666665</v>
      </c>
      <c r="AP41" s="12">
        <v>114.6</v>
      </c>
      <c r="AQ41" s="14">
        <f t="shared" si="46"/>
        <v>115.13333333333333</v>
      </c>
      <c r="AR41" s="12">
        <v>122.8</v>
      </c>
      <c r="AS41" s="14">
        <f t="shared" si="47"/>
        <v>122.3</v>
      </c>
      <c r="AT41" s="12">
        <v>120</v>
      </c>
      <c r="AU41" s="14">
        <f t="shared" si="48"/>
        <v>119.73333333333333</v>
      </c>
      <c r="AV41" s="12">
        <v>110</v>
      </c>
      <c r="AW41" s="14">
        <f t="shared" si="49"/>
        <v>109.2</v>
      </c>
      <c r="AX41" s="12">
        <v>119.5</v>
      </c>
      <c r="AY41" s="14">
        <f t="shared" si="50"/>
        <v>119.13333333333333</v>
      </c>
      <c r="AZ41" s="12">
        <v>127.6</v>
      </c>
      <c r="BA41" s="14">
        <f t="shared" si="51"/>
        <v>126.76666666666665</v>
      </c>
      <c r="BB41" s="12">
        <v>117.6</v>
      </c>
      <c r="BC41" s="14">
        <f t="shared" si="52"/>
        <v>116.96666666666665</v>
      </c>
      <c r="BD41" s="12">
        <v>118.2</v>
      </c>
      <c r="BE41" s="14">
        <f t="shared" si="53"/>
        <v>117.56666666666666</v>
      </c>
      <c r="BF41" s="12">
        <v>125.3</v>
      </c>
      <c r="BG41" s="19">
        <f t="shared" si="54"/>
        <v>124.3</v>
      </c>
    </row>
    <row r="42" spans="1:59" x14ac:dyDescent="0.3">
      <c r="A42" s="11" t="s">
        <v>33</v>
      </c>
      <c r="B42" s="12">
        <v>2016</v>
      </c>
      <c r="C42" s="11" t="s">
        <v>41</v>
      </c>
      <c r="D42" s="11">
        <f t="shared" si="0"/>
        <v>5</v>
      </c>
      <c r="E42" s="12">
        <v>125</v>
      </c>
      <c r="F42" s="14">
        <f t="shared" si="28"/>
        <v>124.89999999999999</v>
      </c>
      <c r="G42" s="12">
        <v>142.1</v>
      </c>
      <c r="H42" s="14">
        <f t="shared" si="29"/>
        <v>139.23333333333335</v>
      </c>
      <c r="I42" s="12">
        <v>127</v>
      </c>
      <c r="J42" s="14">
        <f t="shared" si="30"/>
        <v>123.53333333333335</v>
      </c>
      <c r="K42" s="12">
        <v>130.4</v>
      </c>
      <c r="L42" s="14">
        <f t="shared" si="31"/>
        <v>130.1</v>
      </c>
      <c r="M42" s="12">
        <v>109.6</v>
      </c>
      <c r="N42" s="14">
        <f t="shared" si="32"/>
        <v>108.8</v>
      </c>
      <c r="O42" s="12">
        <v>133.5</v>
      </c>
      <c r="P42" s="14">
        <f t="shared" si="33"/>
        <v>128.16666666666666</v>
      </c>
      <c r="Q42" s="12">
        <v>151.4</v>
      </c>
      <c r="R42" s="14">
        <f t="shared" si="34"/>
        <v>138.76666666666665</v>
      </c>
      <c r="S42" s="12">
        <v>182.8</v>
      </c>
      <c r="T42" s="14">
        <f t="shared" si="35"/>
        <v>176.66666666666666</v>
      </c>
      <c r="U42" s="12">
        <v>111.1</v>
      </c>
      <c r="V42" s="14">
        <f t="shared" si="36"/>
        <v>107.33333333333333</v>
      </c>
      <c r="W42" s="12">
        <v>141.5</v>
      </c>
      <c r="X42" s="14">
        <f t="shared" si="37"/>
        <v>140.66666666666666</v>
      </c>
      <c r="Y42" s="12">
        <v>121.5</v>
      </c>
      <c r="Z42" s="14">
        <f t="shared" si="38"/>
        <v>121.10000000000001</v>
      </c>
      <c r="AA42" s="12">
        <v>136.30000000000001</v>
      </c>
      <c r="AB42" s="14">
        <f t="shared" si="39"/>
        <v>135.86666666666667</v>
      </c>
      <c r="AC42" s="12">
        <v>134.6</v>
      </c>
      <c r="AD42" s="14">
        <f t="shared" si="40"/>
        <v>131.76666666666668</v>
      </c>
      <c r="AE42" s="12">
        <v>142.19999999999999</v>
      </c>
      <c r="AF42" s="14">
        <f t="shared" si="41"/>
        <v>141.43333333333334</v>
      </c>
      <c r="AG42" s="12">
        <v>127.2</v>
      </c>
      <c r="AH42" s="14">
        <f t="shared" si="42"/>
        <v>126.8</v>
      </c>
      <c r="AI42" s="12">
        <v>120.7</v>
      </c>
      <c r="AJ42" s="14">
        <f t="shared" si="43"/>
        <v>120.5</v>
      </c>
      <c r="AK42" s="12">
        <v>126.2</v>
      </c>
      <c r="AL42" s="14">
        <f t="shared" si="44"/>
        <v>125.83333333333333</v>
      </c>
      <c r="AM42" s="11" t="s">
        <v>84</v>
      </c>
      <c r="AN42" s="11">
        <v>126</v>
      </c>
      <c r="AO42" s="14">
        <f t="shared" si="45"/>
        <v>125.5</v>
      </c>
      <c r="AP42" s="12">
        <v>115</v>
      </c>
      <c r="AQ42" s="14">
        <f t="shared" si="46"/>
        <v>114.8</v>
      </c>
      <c r="AR42" s="12">
        <v>123.2</v>
      </c>
      <c r="AS42" s="14">
        <f t="shared" si="47"/>
        <v>122.76666666666667</v>
      </c>
      <c r="AT42" s="12">
        <v>120.3</v>
      </c>
      <c r="AU42" s="14">
        <f t="shared" si="48"/>
        <v>120</v>
      </c>
      <c r="AV42" s="12">
        <v>110.7</v>
      </c>
      <c r="AW42" s="14">
        <f t="shared" si="49"/>
        <v>109.73333333333333</v>
      </c>
      <c r="AX42" s="12">
        <v>119.8</v>
      </c>
      <c r="AY42" s="14">
        <f t="shared" si="50"/>
        <v>119.46666666666665</v>
      </c>
      <c r="AZ42" s="12">
        <v>128</v>
      </c>
      <c r="BA42" s="14">
        <f t="shared" si="51"/>
        <v>127.33333333333333</v>
      </c>
      <c r="BB42" s="12">
        <v>118.5</v>
      </c>
      <c r="BC42" s="14">
        <f t="shared" si="52"/>
        <v>117.73333333333333</v>
      </c>
      <c r="BD42" s="12">
        <v>118.7</v>
      </c>
      <c r="BE42" s="14">
        <f t="shared" si="53"/>
        <v>118.06666666666666</v>
      </c>
      <c r="BF42" s="12">
        <v>126.6</v>
      </c>
      <c r="BG42" s="19">
        <f t="shared" si="54"/>
        <v>125.23333333333333</v>
      </c>
    </row>
    <row r="43" spans="1:59" x14ac:dyDescent="0.3">
      <c r="A43" s="11" t="s">
        <v>33</v>
      </c>
      <c r="B43" s="12">
        <v>2016</v>
      </c>
      <c r="C43" s="11" t="s">
        <v>42</v>
      </c>
      <c r="D43" s="11">
        <f t="shared" si="0"/>
        <v>6</v>
      </c>
      <c r="E43" s="12">
        <v>125.9</v>
      </c>
      <c r="F43" s="14">
        <f t="shared" si="28"/>
        <v>125.26666666666667</v>
      </c>
      <c r="G43" s="12">
        <v>143.9</v>
      </c>
      <c r="H43" s="14">
        <f t="shared" si="29"/>
        <v>141.76666666666665</v>
      </c>
      <c r="I43" s="12">
        <v>130.9</v>
      </c>
      <c r="J43" s="14">
        <f t="shared" si="30"/>
        <v>125.93333333333334</v>
      </c>
      <c r="K43" s="12">
        <v>131</v>
      </c>
      <c r="L43" s="14">
        <f t="shared" si="31"/>
        <v>130.53333333333333</v>
      </c>
      <c r="M43" s="12">
        <v>110.2</v>
      </c>
      <c r="N43" s="14">
        <f t="shared" si="32"/>
        <v>109.56666666666666</v>
      </c>
      <c r="O43" s="12">
        <v>135.5</v>
      </c>
      <c r="P43" s="14">
        <f t="shared" si="33"/>
        <v>133.36666666666667</v>
      </c>
      <c r="Q43" s="12">
        <v>173.7</v>
      </c>
      <c r="R43" s="14">
        <f t="shared" si="34"/>
        <v>153.96666666666667</v>
      </c>
      <c r="S43" s="12">
        <v>184.4</v>
      </c>
      <c r="T43" s="14">
        <f t="shared" si="35"/>
        <v>181.36666666666667</v>
      </c>
      <c r="U43" s="12">
        <v>112</v>
      </c>
      <c r="V43" s="14">
        <f t="shared" si="36"/>
        <v>110.73333333333333</v>
      </c>
      <c r="W43" s="12">
        <v>142.80000000000001</v>
      </c>
      <c r="X43" s="14">
        <f t="shared" si="37"/>
        <v>141.56666666666666</v>
      </c>
      <c r="Y43" s="12">
        <v>121.6</v>
      </c>
      <c r="Z43" s="14">
        <f t="shared" si="38"/>
        <v>121.39999999999999</v>
      </c>
      <c r="AA43" s="12">
        <v>136.9</v>
      </c>
      <c r="AB43" s="14">
        <f t="shared" si="39"/>
        <v>136.36666666666667</v>
      </c>
      <c r="AC43" s="12">
        <v>138.19999999999999</v>
      </c>
      <c r="AD43" s="14">
        <f t="shared" si="40"/>
        <v>134.86666666666665</v>
      </c>
      <c r="AE43" s="12">
        <v>142.69999999999999</v>
      </c>
      <c r="AF43" s="14">
        <f t="shared" si="41"/>
        <v>142.13333333333333</v>
      </c>
      <c r="AG43" s="12">
        <v>127.6</v>
      </c>
      <c r="AH43" s="14">
        <f t="shared" si="42"/>
        <v>127.2</v>
      </c>
      <c r="AI43" s="12">
        <v>121.1</v>
      </c>
      <c r="AJ43" s="14">
        <f t="shared" si="43"/>
        <v>120.76666666666665</v>
      </c>
      <c r="AK43" s="12">
        <v>126.6</v>
      </c>
      <c r="AL43" s="14">
        <f t="shared" si="44"/>
        <v>126.2</v>
      </c>
      <c r="AM43" s="11" t="s">
        <v>85</v>
      </c>
      <c r="AN43" s="11">
        <v>125.5</v>
      </c>
      <c r="AO43" s="14">
        <f t="shared" si="45"/>
        <v>125.7</v>
      </c>
      <c r="AP43" s="12">
        <v>115.5</v>
      </c>
      <c r="AQ43" s="14">
        <f t="shared" si="46"/>
        <v>115.03333333333335</v>
      </c>
      <c r="AR43" s="12">
        <v>123.2</v>
      </c>
      <c r="AS43" s="14">
        <f t="shared" si="47"/>
        <v>123.06666666666666</v>
      </c>
      <c r="AT43" s="12">
        <v>120.6</v>
      </c>
      <c r="AU43" s="14">
        <f t="shared" si="48"/>
        <v>120.3</v>
      </c>
      <c r="AV43" s="12">
        <v>112.3</v>
      </c>
      <c r="AW43" s="14">
        <f t="shared" si="49"/>
        <v>111</v>
      </c>
      <c r="AX43" s="12">
        <v>119.9</v>
      </c>
      <c r="AY43" s="14">
        <f t="shared" si="50"/>
        <v>119.73333333333335</v>
      </c>
      <c r="AZ43" s="12">
        <v>129.30000000000001</v>
      </c>
      <c r="BA43" s="14">
        <f t="shared" si="51"/>
        <v>128.29999999999998</v>
      </c>
      <c r="BB43" s="12">
        <v>118.8</v>
      </c>
      <c r="BC43" s="14">
        <f t="shared" si="52"/>
        <v>118.3</v>
      </c>
      <c r="BD43" s="12">
        <v>119.6</v>
      </c>
      <c r="BE43" s="14">
        <f t="shared" si="53"/>
        <v>118.83333333333333</v>
      </c>
      <c r="BF43" s="12">
        <v>128.1</v>
      </c>
      <c r="BG43" s="19">
        <f t="shared" si="54"/>
        <v>126.66666666666667</v>
      </c>
    </row>
    <row r="44" spans="1:59" x14ac:dyDescent="0.3">
      <c r="A44" s="11" t="s">
        <v>33</v>
      </c>
      <c r="B44" s="12">
        <v>2016</v>
      </c>
      <c r="C44" s="11" t="s">
        <v>44</v>
      </c>
      <c r="D44" s="11">
        <f t="shared" si="0"/>
        <v>7</v>
      </c>
      <c r="E44" s="12">
        <v>126.8</v>
      </c>
      <c r="F44" s="14">
        <f t="shared" si="28"/>
        <v>125.89999999999999</v>
      </c>
      <c r="G44" s="12">
        <v>144.19999999999999</v>
      </c>
      <c r="H44" s="14">
        <f t="shared" si="29"/>
        <v>143.4</v>
      </c>
      <c r="I44" s="12">
        <v>136.6</v>
      </c>
      <c r="J44" s="14">
        <f t="shared" si="30"/>
        <v>131.5</v>
      </c>
      <c r="K44" s="12">
        <v>131.80000000000001</v>
      </c>
      <c r="L44" s="14">
        <f t="shared" si="31"/>
        <v>131.06666666666666</v>
      </c>
      <c r="M44" s="12">
        <v>111</v>
      </c>
      <c r="N44" s="14">
        <f t="shared" si="32"/>
        <v>110.26666666666667</v>
      </c>
      <c r="O44" s="12">
        <v>137</v>
      </c>
      <c r="P44" s="14">
        <f t="shared" si="33"/>
        <v>135.33333333333334</v>
      </c>
      <c r="Q44" s="12">
        <v>179.5</v>
      </c>
      <c r="R44" s="14">
        <f t="shared" si="34"/>
        <v>168.20000000000002</v>
      </c>
      <c r="S44" s="12">
        <v>188.4</v>
      </c>
      <c r="T44" s="14">
        <f t="shared" si="35"/>
        <v>185.20000000000002</v>
      </c>
      <c r="U44" s="12">
        <v>113.3</v>
      </c>
      <c r="V44" s="14">
        <f t="shared" si="36"/>
        <v>112.13333333333333</v>
      </c>
      <c r="W44" s="12">
        <v>143.9</v>
      </c>
      <c r="X44" s="14">
        <f t="shared" si="37"/>
        <v>142.73333333333335</v>
      </c>
      <c r="Y44" s="12">
        <v>121.7</v>
      </c>
      <c r="Z44" s="14">
        <f t="shared" si="38"/>
        <v>121.60000000000001</v>
      </c>
      <c r="AA44" s="12">
        <v>137.5</v>
      </c>
      <c r="AB44" s="14">
        <f t="shared" si="39"/>
        <v>136.9</v>
      </c>
      <c r="AC44" s="12">
        <v>139.80000000000001</v>
      </c>
      <c r="AD44" s="14">
        <f t="shared" si="40"/>
        <v>137.53333333333333</v>
      </c>
      <c r="AE44" s="12">
        <v>142.9</v>
      </c>
      <c r="AF44" s="14">
        <f t="shared" si="41"/>
        <v>142.6</v>
      </c>
      <c r="AG44" s="12">
        <v>127.9</v>
      </c>
      <c r="AH44" s="14">
        <f t="shared" si="42"/>
        <v>127.56666666666668</v>
      </c>
      <c r="AI44" s="12">
        <v>121.1</v>
      </c>
      <c r="AJ44" s="14">
        <f t="shared" si="43"/>
        <v>120.96666666666665</v>
      </c>
      <c r="AK44" s="12">
        <v>126.9</v>
      </c>
      <c r="AL44" s="14">
        <f t="shared" si="44"/>
        <v>126.56666666666668</v>
      </c>
      <c r="AM44" s="11" t="s">
        <v>86</v>
      </c>
      <c r="AN44" s="11">
        <v>126.4</v>
      </c>
      <c r="AO44" s="14">
        <f t="shared" si="45"/>
        <v>125.96666666666665</v>
      </c>
      <c r="AP44" s="12">
        <v>115.5</v>
      </c>
      <c r="AQ44" s="14">
        <f t="shared" si="46"/>
        <v>115.33333333333333</v>
      </c>
      <c r="AR44" s="12">
        <v>123.5</v>
      </c>
      <c r="AS44" s="14">
        <f t="shared" si="47"/>
        <v>123.3</v>
      </c>
      <c r="AT44" s="12">
        <v>120.9</v>
      </c>
      <c r="AU44" s="14">
        <f t="shared" si="48"/>
        <v>120.59999999999998</v>
      </c>
      <c r="AV44" s="12">
        <v>111.7</v>
      </c>
      <c r="AW44" s="14">
        <f t="shared" si="49"/>
        <v>111.56666666666666</v>
      </c>
      <c r="AX44" s="12">
        <v>120.3</v>
      </c>
      <c r="AY44" s="14">
        <f t="shared" si="50"/>
        <v>120</v>
      </c>
      <c r="AZ44" s="12">
        <v>130.80000000000001</v>
      </c>
      <c r="BA44" s="14">
        <f t="shared" si="51"/>
        <v>129.36666666666667</v>
      </c>
      <c r="BB44" s="12">
        <v>120</v>
      </c>
      <c r="BC44" s="14">
        <f t="shared" si="52"/>
        <v>119.10000000000001</v>
      </c>
      <c r="BD44" s="12">
        <v>119.9</v>
      </c>
      <c r="BE44" s="14">
        <f t="shared" si="53"/>
        <v>119.40000000000002</v>
      </c>
      <c r="BF44" s="12">
        <v>129</v>
      </c>
      <c r="BG44" s="19">
        <f t="shared" si="54"/>
        <v>127.89999999999999</v>
      </c>
    </row>
    <row r="45" spans="1:59" x14ac:dyDescent="0.3">
      <c r="A45" s="11" t="s">
        <v>33</v>
      </c>
      <c r="B45" s="12">
        <v>2016</v>
      </c>
      <c r="C45" s="11" t="s">
        <v>46</v>
      </c>
      <c r="D45" s="11">
        <f t="shared" si="0"/>
        <v>8</v>
      </c>
      <c r="E45" s="12">
        <v>127.6</v>
      </c>
      <c r="F45" s="14">
        <f t="shared" si="28"/>
        <v>126.76666666666665</v>
      </c>
      <c r="G45" s="12">
        <v>140.30000000000001</v>
      </c>
      <c r="H45" s="14">
        <f t="shared" si="29"/>
        <v>142.80000000000001</v>
      </c>
      <c r="I45" s="12">
        <v>133.69999999999999</v>
      </c>
      <c r="J45" s="14">
        <f t="shared" si="30"/>
        <v>133.73333333333332</v>
      </c>
      <c r="K45" s="12">
        <v>132.19999999999999</v>
      </c>
      <c r="L45" s="14">
        <f t="shared" si="31"/>
        <v>131.66666666666666</v>
      </c>
      <c r="M45" s="12">
        <v>111.8</v>
      </c>
      <c r="N45" s="14">
        <f t="shared" si="32"/>
        <v>111</v>
      </c>
      <c r="O45" s="12">
        <v>135.80000000000001</v>
      </c>
      <c r="P45" s="14">
        <f t="shared" si="33"/>
        <v>136.1</v>
      </c>
      <c r="Q45" s="12">
        <v>163.5</v>
      </c>
      <c r="R45" s="14">
        <f t="shared" si="34"/>
        <v>172.23333333333335</v>
      </c>
      <c r="S45" s="12">
        <v>182.3</v>
      </c>
      <c r="T45" s="14">
        <f t="shared" si="35"/>
        <v>185.03333333333333</v>
      </c>
      <c r="U45" s="12">
        <v>114.6</v>
      </c>
      <c r="V45" s="14">
        <f t="shared" si="36"/>
        <v>113.3</v>
      </c>
      <c r="W45" s="12">
        <v>144.6</v>
      </c>
      <c r="X45" s="14">
        <f t="shared" si="37"/>
        <v>143.76666666666668</v>
      </c>
      <c r="Y45" s="12">
        <v>121.9</v>
      </c>
      <c r="Z45" s="14">
        <f t="shared" si="38"/>
        <v>121.73333333333335</v>
      </c>
      <c r="AA45" s="12">
        <v>138.1</v>
      </c>
      <c r="AB45" s="14">
        <f t="shared" si="39"/>
        <v>137.5</v>
      </c>
      <c r="AC45" s="12">
        <v>137.6</v>
      </c>
      <c r="AD45" s="14">
        <f t="shared" si="40"/>
        <v>138.53333333333333</v>
      </c>
      <c r="AE45" s="12">
        <v>143.6</v>
      </c>
      <c r="AF45" s="14">
        <f t="shared" si="41"/>
        <v>143.06666666666669</v>
      </c>
      <c r="AG45" s="12">
        <v>128.30000000000001</v>
      </c>
      <c r="AH45" s="14">
        <f t="shared" si="42"/>
        <v>127.93333333333334</v>
      </c>
      <c r="AI45" s="12">
        <v>121.4</v>
      </c>
      <c r="AJ45" s="14">
        <f t="shared" si="43"/>
        <v>121.2</v>
      </c>
      <c r="AK45" s="12">
        <v>127.3</v>
      </c>
      <c r="AL45" s="14">
        <f t="shared" si="44"/>
        <v>126.93333333333334</v>
      </c>
      <c r="AM45" s="11" t="s">
        <v>87</v>
      </c>
      <c r="AN45" s="11">
        <v>127.3</v>
      </c>
      <c r="AO45" s="14">
        <f t="shared" si="45"/>
        <v>126.39999999999999</v>
      </c>
      <c r="AP45" s="12">
        <v>114.7</v>
      </c>
      <c r="AQ45" s="14">
        <f t="shared" si="46"/>
        <v>115.23333333333333</v>
      </c>
      <c r="AR45" s="12">
        <v>123.9</v>
      </c>
      <c r="AS45" s="14">
        <f t="shared" si="47"/>
        <v>123.53333333333335</v>
      </c>
      <c r="AT45" s="12">
        <v>121.2</v>
      </c>
      <c r="AU45" s="14">
        <f t="shared" si="48"/>
        <v>120.89999999999999</v>
      </c>
      <c r="AV45" s="12">
        <v>110.4</v>
      </c>
      <c r="AW45" s="14">
        <f t="shared" si="49"/>
        <v>111.46666666666665</v>
      </c>
      <c r="AX45" s="12">
        <v>120.6</v>
      </c>
      <c r="AY45" s="14">
        <f t="shared" si="50"/>
        <v>120.26666666666665</v>
      </c>
      <c r="AZ45" s="12">
        <v>131.5</v>
      </c>
      <c r="BA45" s="14">
        <f t="shared" si="51"/>
        <v>130.53333333333333</v>
      </c>
      <c r="BB45" s="12">
        <v>120.9</v>
      </c>
      <c r="BC45" s="14">
        <f t="shared" si="52"/>
        <v>119.90000000000002</v>
      </c>
      <c r="BD45" s="12">
        <v>119.9</v>
      </c>
      <c r="BE45" s="14">
        <f t="shared" si="53"/>
        <v>119.8</v>
      </c>
      <c r="BF45" s="12">
        <v>128.4</v>
      </c>
      <c r="BG45" s="19">
        <f t="shared" si="54"/>
        <v>128.5</v>
      </c>
    </row>
    <row r="46" spans="1:59" x14ac:dyDescent="0.3">
      <c r="A46" s="11" t="s">
        <v>33</v>
      </c>
      <c r="B46" s="12">
        <v>2016</v>
      </c>
      <c r="C46" s="11" t="s">
        <v>48</v>
      </c>
      <c r="D46" s="11">
        <f t="shared" si="0"/>
        <v>9</v>
      </c>
      <c r="E46" s="12">
        <v>128.1</v>
      </c>
      <c r="F46" s="14">
        <f t="shared" si="28"/>
        <v>127.5</v>
      </c>
      <c r="G46" s="12">
        <v>137.69999999999999</v>
      </c>
      <c r="H46" s="14">
        <f t="shared" si="29"/>
        <v>140.73333333333332</v>
      </c>
      <c r="I46" s="12">
        <v>130.6</v>
      </c>
      <c r="J46" s="14">
        <f t="shared" si="30"/>
        <v>133.63333333333333</v>
      </c>
      <c r="K46" s="12">
        <v>132.6</v>
      </c>
      <c r="L46" s="14">
        <f t="shared" si="31"/>
        <v>132.20000000000002</v>
      </c>
      <c r="M46" s="12">
        <v>111.9</v>
      </c>
      <c r="N46" s="14">
        <f t="shared" si="32"/>
        <v>111.56666666666668</v>
      </c>
      <c r="O46" s="12">
        <v>132.5</v>
      </c>
      <c r="P46" s="14">
        <f t="shared" si="33"/>
        <v>135.1</v>
      </c>
      <c r="Q46" s="12">
        <v>152.9</v>
      </c>
      <c r="R46" s="14">
        <f t="shared" si="34"/>
        <v>165.29999999999998</v>
      </c>
      <c r="S46" s="12">
        <v>173.6</v>
      </c>
      <c r="T46" s="14">
        <f t="shared" si="35"/>
        <v>181.43333333333337</v>
      </c>
      <c r="U46" s="12">
        <v>115.1</v>
      </c>
      <c r="V46" s="14">
        <f t="shared" si="36"/>
        <v>114.33333333333333</v>
      </c>
      <c r="W46" s="12">
        <v>144.80000000000001</v>
      </c>
      <c r="X46" s="14">
        <f t="shared" si="37"/>
        <v>144.43333333333334</v>
      </c>
      <c r="Y46" s="12">
        <v>122.1</v>
      </c>
      <c r="Z46" s="14">
        <f t="shared" si="38"/>
        <v>121.90000000000002</v>
      </c>
      <c r="AA46" s="12">
        <v>138.80000000000001</v>
      </c>
      <c r="AB46" s="14">
        <f t="shared" si="39"/>
        <v>138.13333333333335</v>
      </c>
      <c r="AC46" s="12">
        <v>135.69999999999999</v>
      </c>
      <c r="AD46" s="14">
        <f t="shared" si="40"/>
        <v>137.69999999999999</v>
      </c>
      <c r="AE46" s="12">
        <v>143.9</v>
      </c>
      <c r="AF46" s="14">
        <f t="shared" si="41"/>
        <v>143.46666666666667</v>
      </c>
      <c r="AG46" s="12">
        <v>128.69999999999999</v>
      </c>
      <c r="AH46" s="14">
        <f t="shared" si="42"/>
        <v>128.30000000000001</v>
      </c>
      <c r="AI46" s="12">
        <v>121.6</v>
      </c>
      <c r="AJ46" s="14">
        <f t="shared" si="43"/>
        <v>121.36666666666667</v>
      </c>
      <c r="AK46" s="12">
        <v>127.7</v>
      </c>
      <c r="AL46" s="14">
        <f t="shared" si="44"/>
        <v>127.3</v>
      </c>
      <c r="AM46" s="11" t="s">
        <v>88</v>
      </c>
      <c r="AN46" s="11">
        <v>127.9</v>
      </c>
      <c r="AO46" s="14">
        <f t="shared" si="45"/>
        <v>127.2</v>
      </c>
      <c r="AP46" s="12">
        <v>114.8</v>
      </c>
      <c r="AQ46" s="14">
        <f t="shared" si="46"/>
        <v>115</v>
      </c>
      <c r="AR46" s="12">
        <v>124.3</v>
      </c>
      <c r="AS46" s="14">
        <f t="shared" si="47"/>
        <v>123.89999999999999</v>
      </c>
      <c r="AT46" s="12">
        <v>121.4</v>
      </c>
      <c r="AU46" s="14">
        <f t="shared" si="48"/>
        <v>121.16666666666667</v>
      </c>
      <c r="AV46" s="12">
        <v>111.8</v>
      </c>
      <c r="AW46" s="14">
        <f t="shared" si="49"/>
        <v>111.30000000000001</v>
      </c>
      <c r="AX46" s="12">
        <v>120.8</v>
      </c>
      <c r="AY46" s="14">
        <f t="shared" si="50"/>
        <v>120.56666666666666</v>
      </c>
      <c r="AZ46" s="12">
        <v>131.6</v>
      </c>
      <c r="BA46" s="14">
        <f t="shared" si="51"/>
        <v>131.29999999999998</v>
      </c>
      <c r="BB46" s="12">
        <v>121.2</v>
      </c>
      <c r="BC46" s="14">
        <f t="shared" si="52"/>
        <v>120.7</v>
      </c>
      <c r="BD46" s="12">
        <v>120.5</v>
      </c>
      <c r="BE46" s="14">
        <f t="shared" si="53"/>
        <v>120.10000000000001</v>
      </c>
      <c r="BF46" s="12">
        <v>128</v>
      </c>
      <c r="BG46" s="19">
        <f t="shared" si="54"/>
        <v>128.46666666666667</v>
      </c>
    </row>
    <row r="47" spans="1:59" x14ac:dyDescent="0.3">
      <c r="A47" s="11" t="s">
        <v>33</v>
      </c>
      <c r="B47" s="12">
        <v>2016</v>
      </c>
      <c r="C47" s="11" t="s">
        <v>50</v>
      </c>
      <c r="D47" s="11">
        <f t="shared" si="0"/>
        <v>10</v>
      </c>
      <c r="E47" s="12">
        <v>128.69999999999999</v>
      </c>
      <c r="F47" s="14">
        <f t="shared" si="28"/>
        <v>128.13333333333333</v>
      </c>
      <c r="G47" s="12">
        <v>138.4</v>
      </c>
      <c r="H47" s="14">
        <f t="shared" si="29"/>
        <v>138.79999999999998</v>
      </c>
      <c r="I47" s="12">
        <v>130.30000000000001</v>
      </c>
      <c r="J47" s="14">
        <f t="shared" si="30"/>
        <v>131.53333333333333</v>
      </c>
      <c r="K47" s="12">
        <v>132.69999999999999</v>
      </c>
      <c r="L47" s="14">
        <f t="shared" si="31"/>
        <v>132.49999999999997</v>
      </c>
      <c r="M47" s="12">
        <v>112.5</v>
      </c>
      <c r="N47" s="14">
        <f t="shared" si="32"/>
        <v>112.06666666666666</v>
      </c>
      <c r="O47" s="12">
        <v>130.4</v>
      </c>
      <c r="P47" s="14">
        <f t="shared" si="33"/>
        <v>132.9</v>
      </c>
      <c r="Q47" s="12">
        <v>155.1</v>
      </c>
      <c r="R47" s="14">
        <f t="shared" si="34"/>
        <v>157.16666666666666</v>
      </c>
      <c r="S47" s="12">
        <v>175.7</v>
      </c>
      <c r="T47" s="14">
        <f t="shared" si="35"/>
        <v>177.19999999999996</v>
      </c>
      <c r="U47" s="12">
        <v>115.4</v>
      </c>
      <c r="V47" s="14">
        <f t="shared" si="36"/>
        <v>115.03333333333335</v>
      </c>
      <c r="W47" s="12">
        <v>145.30000000000001</v>
      </c>
      <c r="X47" s="14">
        <f t="shared" si="37"/>
        <v>144.9</v>
      </c>
      <c r="Y47" s="12">
        <v>122.5</v>
      </c>
      <c r="Z47" s="14">
        <f t="shared" si="38"/>
        <v>122.16666666666667</v>
      </c>
      <c r="AA47" s="12">
        <v>139.6</v>
      </c>
      <c r="AB47" s="14">
        <f t="shared" si="39"/>
        <v>138.83333333333334</v>
      </c>
      <c r="AC47" s="12">
        <v>136.30000000000001</v>
      </c>
      <c r="AD47" s="14">
        <f t="shared" si="40"/>
        <v>136.53333333333333</v>
      </c>
      <c r="AE47" s="12">
        <v>144.30000000000001</v>
      </c>
      <c r="AF47" s="14">
        <f t="shared" si="41"/>
        <v>143.93333333333334</v>
      </c>
      <c r="AG47" s="12">
        <v>129.1</v>
      </c>
      <c r="AH47" s="14">
        <f t="shared" si="42"/>
        <v>128.70000000000002</v>
      </c>
      <c r="AI47" s="12">
        <v>121.9</v>
      </c>
      <c r="AJ47" s="14">
        <f t="shared" si="43"/>
        <v>121.63333333333333</v>
      </c>
      <c r="AK47" s="12">
        <v>128</v>
      </c>
      <c r="AL47" s="14">
        <f t="shared" si="44"/>
        <v>127.66666666666667</v>
      </c>
      <c r="AM47" s="11" t="s">
        <v>89</v>
      </c>
      <c r="AN47" s="11">
        <v>128.69999999999999</v>
      </c>
      <c r="AO47" s="14">
        <f t="shared" si="45"/>
        <v>127.96666666666665</v>
      </c>
      <c r="AP47" s="12">
        <v>115.2</v>
      </c>
      <c r="AQ47" s="14">
        <f t="shared" si="46"/>
        <v>114.89999999999999</v>
      </c>
      <c r="AR47" s="12">
        <v>124.5</v>
      </c>
      <c r="AS47" s="14">
        <f t="shared" si="47"/>
        <v>124.23333333333333</v>
      </c>
      <c r="AT47" s="12">
        <v>121.8</v>
      </c>
      <c r="AU47" s="14">
        <f t="shared" si="48"/>
        <v>121.46666666666668</v>
      </c>
      <c r="AV47" s="12">
        <v>112.8</v>
      </c>
      <c r="AW47" s="14">
        <f t="shared" si="49"/>
        <v>111.66666666666667</v>
      </c>
      <c r="AX47" s="12">
        <v>121.2</v>
      </c>
      <c r="AY47" s="14">
        <f t="shared" si="50"/>
        <v>120.86666666666666</v>
      </c>
      <c r="AZ47" s="12">
        <v>131.9</v>
      </c>
      <c r="BA47" s="14">
        <f t="shared" si="51"/>
        <v>131.66666666666666</v>
      </c>
      <c r="BB47" s="12">
        <v>120.8</v>
      </c>
      <c r="BC47" s="14">
        <f t="shared" si="52"/>
        <v>120.96666666666668</v>
      </c>
      <c r="BD47" s="12">
        <v>120.9</v>
      </c>
      <c r="BE47" s="14">
        <f t="shared" si="53"/>
        <v>120.43333333333334</v>
      </c>
      <c r="BF47" s="12">
        <v>128.6</v>
      </c>
      <c r="BG47" s="19">
        <f t="shared" si="54"/>
        <v>128.33333333333334</v>
      </c>
    </row>
    <row r="48" spans="1:59" x14ac:dyDescent="0.3">
      <c r="A48" s="11" t="s">
        <v>33</v>
      </c>
      <c r="B48" s="12">
        <v>2016</v>
      </c>
      <c r="C48" s="11" t="s">
        <v>53</v>
      </c>
      <c r="D48" s="11">
        <f t="shared" si="0"/>
        <v>11</v>
      </c>
      <c r="E48" s="12">
        <v>130.19999999999999</v>
      </c>
      <c r="F48" s="14">
        <f t="shared" si="28"/>
        <v>128.99999999999997</v>
      </c>
      <c r="G48" s="12">
        <v>138.5</v>
      </c>
      <c r="H48" s="14">
        <f t="shared" si="29"/>
        <v>138.20000000000002</v>
      </c>
      <c r="I48" s="12">
        <v>134.1</v>
      </c>
      <c r="J48" s="14">
        <f t="shared" si="30"/>
        <v>131.66666666666666</v>
      </c>
      <c r="K48" s="12">
        <v>132.9</v>
      </c>
      <c r="L48" s="14">
        <f t="shared" si="31"/>
        <v>132.73333333333332</v>
      </c>
      <c r="M48" s="12">
        <v>112.6</v>
      </c>
      <c r="N48" s="14">
        <f t="shared" si="32"/>
        <v>112.33333333333333</v>
      </c>
      <c r="O48" s="12">
        <v>130.80000000000001</v>
      </c>
      <c r="P48" s="14">
        <f t="shared" si="33"/>
        <v>131.23333333333332</v>
      </c>
      <c r="Q48" s="12">
        <v>142</v>
      </c>
      <c r="R48" s="14">
        <f t="shared" si="34"/>
        <v>150</v>
      </c>
      <c r="S48" s="12">
        <v>174.9</v>
      </c>
      <c r="T48" s="14">
        <f t="shared" si="35"/>
        <v>174.73333333333332</v>
      </c>
      <c r="U48" s="12">
        <v>115.6</v>
      </c>
      <c r="V48" s="14">
        <f t="shared" si="36"/>
        <v>115.36666666666667</v>
      </c>
      <c r="W48" s="12">
        <v>145.4</v>
      </c>
      <c r="X48" s="14">
        <f t="shared" si="37"/>
        <v>145.16666666666666</v>
      </c>
      <c r="Y48" s="12">
        <v>122.7</v>
      </c>
      <c r="Z48" s="14">
        <f t="shared" si="38"/>
        <v>122.43333333333334</v>
      </c>
      <c r="AA48" s="12">
        <v>140.30000000000001</v>
      </c>
      <c r="AB48" s="14">
        <f t="shared" si="39"/>
        <v>139.56666666666666</v>
      </c>
      <c r="AC48" s="12">
        <v>135.19999999999999</v>
      </c>
      <c r="AD48" s="14">
        <f t="shared" si="40"/>
        <v>135.73333333333332</v>
      </c>
      <c r="AE48" s="12">
        <v>144.30000000000001</v>
      </c>
      <c r="AF48" s="14">
        <f t="shared" si="41"/>
        <v>144.16666666666669</v>
      </c>
      <c r="AG48" s="12">
        <v>129.6</v>
      </c>
      <c r="AH48" s="14">
        <f t="shared" si="42"/>
        <v>129.13333333333333</v>
      </c>
      <c r="AI48" s="12">
        <v>122.1</v>
      </c>
      <c r="AJ48" s="14">
        <f t="shared" si="43"/>
        <v>121.86666666666667</v>
      </c>
      <c r="AK48" s="12">
        <v>128.5</v>
      </c>
      <c r="AL48" s="14">
        <f t="shared" si="44"/>
        <v>128.06666666666666</v>
      </c>
      <c r="AM48" s="11" t="s">
        <v>90</v>
      </c>
      <c r="AN48" s="11">
        <v>129.1</v>
      </c>
      <c r="AO48" s="14">
        <f t="shared" si="45"/>
        <v>128.56666666666669</v>
      </c>
      <c r="AP48" s="12">
        <v>116.2</v>
      </c>
      <c r="AQ48" s="14">
        <f t="shared" si="46"/>
        <v>115.39999999999999</v>
      </c>
      <c r="AR48" s="12">
        <v>124.7</v>
      </c>
      <c r="AS48" s="14">
        <f t="shared" si="47"/>
        <v>124.5</v>
      </c>
      <c r="AT48" s="12">
        <v>122.1</v>
      </c>
      <c r="AU48" s="14">
        <f t="shared" si="48"/>
        <v>121.76666666666665</v>
      </c>
      <c r="AV48" s="12">
        <v>113.4</v>
      </c>
      <c r="AW48" s="14">
        <f t="shared" si="49"/>
        <v>112.66666666666667</v>
      </c>
      <c r="AX48" s="12">
        <v>121.7</v>
      </c>
      <c r="AY48" s="14">
        <f t="shared" si="50"/>
        <v>121.23333333333333</v>
      </c>
      <c r="AZ48" s="12">
        <v>132.1</v>
      </c>
      <c r="BA48" s="14">
        <f t="shared" si="51"/>
        <v>131.86666666666667</v>
      </c>
      <c r="BB48" s="12">
        <v>121.3</v>
      </c>
      <c r="BC48" s="14">
        <f t="shared" si="52"/>
        <v>121.10000000000001</v>
      </c>
      <c r="BD48" s="12">
        <v>121.3</v>
      </c>
      <c r="BE48" s="14">
        <f t="shared" si="53"/>
        <v>120.89999999999999</v>
      </c>
      <c r="BF48" s="12">
        <v>128.5</v>
      </c>
      <c r="BG48" s="19">
        <f t="shared" si="54"/>
        <v>128.36666666666667</v>
      </c>
    </row>
    <row r="49" spans="1:59" x14ac:dyDescent="0.3">
      <c r="A49" s="11" t="s">
        <v>33</v>
      </c>
      <c r="B49" s="12">
        <v>2016</v>
      </c>
      <c r="C49" s="11" t="s">
        <v>55</v>
      </c>
      <c r="D49" s="11">
        <f t="shared" si="0"/>
        <v>12</v>
      </c>
      <c r="E49" s="12">
        <v>131.6</v>
      </c>
      <c r="F49" s="14">
        <f t="shared" si="28"/>
        <v>130.16666666666666</v>
      </c>
      <c r="G49" s="12">
        <v>138.19999999999999</v>
      </c>
      <c r="H49" s="14">
        <f t="shared" si="29"/>
        <v>138.36666666666665</v>
      </c>
      <c r="I49" s="12">
        <v>134.9</v>
      </c>
      <c r="J49" s="14">
        <f t="shared" si="30"/>
        <v>133.1</v>
      </c>
      <c r="K49" s="12">
        <v>133.1</v>
      </c>
      <c r="L49" s="14">
        <f t="shared" si="31"/>
        <v>132.9</v>
      </c>
      <c r="M49" s="12">
        <v>113.5</v>
      </c>
      <c r="N49" s="14">
        <f t="shared" si="32"/>
        <v>112.86666666666667</v>
      </c>
      <c r="O49" s="12">
        <v>129.30000000000001</v>
      </c>
      <c r="P49" s="14">
        <f t="shared" si="33"/>
        <v>130.16666666666669</v>
      </c>
      <c r="Q49" s="12">
        <v>121.1</v>
      </c>
      <c r="R49" s="14">
        <f t="shared" si="34"/>
        <v>139.4</v>
      </c>
      <c r="S49" s="12">
        <v>170.3</v>
      </c>
      <c r="T49" s="14">
        <f t="shared" si="35"/>
        <v>173.63333333333335</v>
      </c>
      <c r="U49" s="12">
        <v>115.5</v>
      </c>
      <c r="V49" s="14">
        <f t="shared" si="36"/>
        <v>115.5</v>
      </c>
      <c r="W49" s="12">
        <v>145.5</v>
      </c>
      <c r="X49" s="14">
        <f t="shared" si="37"/>
        <v>145.4</v>
      </c>
      <c r="Y49" s="12">
        <v>123.1</v>
      </c>
      <c r="Z49" s="14">
        <f t="shared" si="38"/>
        <v>122.76666666666665</v>
      </c>
      <c r="AA49" s="12">
        <v>140.9</v>
      </c>
      <c r="AB49" s="14">
        <f t="shared" si="39"/>
        <v>140.26666666666665</v>
      </c>
      <c r="AC49" s="12">
        <v>132.80000000000001</v>
      </c>
      <c r="AD49" s="14">
        <f t="shared" si="40"/>
        <v>134.76666666666668</v>
      </c>
      <c r="AE49" s="12">
        <v>145</v>
      </c>
      <c r="AF49" s="14">
        <f t="shared" si="41"/>
        <v>144.53333333333333</v>
      </c>
      <c r="AG49" s="12">
        <v>130</v>
      </c>
      <c r="AH49" s="14">
        <f t="shared" si="42"/>
        <v>129.56666666666666</v>
      </c>
      <c r="AI49" s="12">
        <v>122.2</v>
      </c>
      <c r="AJ49" s="14">
        <f t="shared" si="43"/>
        <v>122.06666666666666</v>
      </c>
      <c r="AK49" s="12">
        <v>128.80000000000001</v>
      </c>
      <c r="AL49" s="14">
        <f t="shared" si="44"/>
        <v>128.43333333333334</v>
      </c>
      <c r="AM49" s="11" t="s">
        <v>91</v>
      </c>
      <c r="AN49" s="11">
        <v>128.5</v>
      </c>
      <c r="AO49" s="14">
        <f t="shared" si="45"/>
        <v>128.76666666666665</v>
      </c>
      <c r="AP49" s="12">
        <v>117.8</v>
      </c>
      <c r="AQ49" s="14">
        <f t="shared" si="46"/>
        <v>116.39999999999999</v>
      </c>
      <c r="AR49" s="12">
        <v>125</v>
      </c>
      <c r="AS49" s="14">
        <f t="shared" si="47"/>
        <v>124.73333333333333</v>
      </c>
      <c r="AT49" s="12">
        <v>122.3</v>
      </c>
      <c r="AU49" s="14">
        <f t="shared" si="48"/>
        <v>122.06666666666666</v>
      </c>
      <c r="AV49" s="12">
        <v>113.7</v>
      </c>
      <c r="AW49" s="14">
        <f t="shared" si="49"/>
        <v>113.3</v>
      </c>
      <c r="AX49" s="12">
        <v>121.8</v>
      </c>
      <c r="AY49" s="14">
        <f t="shared" si="50"/>
        <v>121.56666666666666</v>
      </c>
      <c r="AZ49" s="12">
        <v>132.30000000000001</v>
      </c>
      <c r="BA49" s="14">
        <f t="shared" si="51"/>
        <v>132.1</v>
      </c>
      <c r="BB49" s="12">
        <v>119.9</v>
      </c>
      <c r="BC49" s="14">
        <f t="shared" si="52"/>
        <v>120.66666666666667</v>
      </c>
      <c r="BD49" s="12">
        <v>121.4</v>
      </c>
      <c r="BE49" s="14">
        <f t="shared" si="53"/>
        <v>121.2</v>
      </c>
      <c r="BF49" s="12">
        <v>127.6</v>
      </c>
      <c r="BG49" s="19">
        <f t="shared" si="54"/>
        <v>128.23333333333335</v>
      </c>
    </row>
    <row r="50" spans="1:59" x14ac:dyDescent="0.3">
      <c r="A50" s="11" t="s">
        <v>33</v>
      </c>
      <c r="B50" s="12">
        <v>2017</v>
      </c>
      <c r="C50" s="11" t="s">
        <v>31</v>
      </c>
      <c r="D50" s="11">
        <f t="shared" si="0"/>
        <v>1</v>
      </c>
      <c r="E50" s="12">
        <v>132.19999999999999</v>
      </c>
      <c r="F50" s="14">
        <f t="shared" si="28"/>
        <v>131.33333333333331</v>
      </c>
      <c r="G50" s="12">
        <v>138.9</v>
      </c>
      <c r="H50" s="14">
        <f t="shared" si="29"/>
        <v>138.53333333333333</v>
      </c>
      <c r="I50" s="12">
        <v>132.6</v>
      </c>
      <c r="J50" s="14">
        <f t="shared" si="30"/>
        <v>133.86666666666667</v>
      </c>
      <c r="K50" s="12">
        <v>133.1</v>
      </c>
      <c r="L50" s="14">
        <f t="shared" si="31"/>
        <v>133.03333333333333</v>
      </c>
      <c r="M50" s="12">
        <v>114</v>
      </c>
      <c r="N50" s="14">
        <f t="shared" si="32"/>
        <v>113.36666666666667</v>
      </c>
      <c r="O50" s="12">
        <v>129.6</v>
      </c>
      <c r="P50" s="14">
        <f t="shared" si="33"/>
        <v>129.9</v>
      </c>
      <c r="Q50" s="12">
        <v>118.7</v>
      </c>
      <c r="R50" s="14">
        <f t="shared" si="34"/>
        <v>127.26666666666667</v>
      </c>
      <c r="S50" s="12">
        <v>155.1</v>
      </c>
      <c r="T50" s="14">
        <f t="shared" si="35"/>
        <v>166.76666666666668</v>
      </c>
      <c r="U50" s="12">
        <v>117.3</v>
      </c>
      <c r="V50" s="14">
        <f t="shared" si="36"/>
        <v>116.13333333333333</v>
      </c>
      <c r="W50" s="12">
        <v>144.9</v>
      </c>
      <c r="X50" s="14">
        <f t="shared" si="37"/>
        <v>145.26666666666665</v>
      </c>
      <c r="Y50" s="12">
        <v>123.2</v>
      </c>
      <c r="Z50" s="14">
        <f t="shared" si="38"/>
        <v>123</v>
      </c>
      <c r="AA50" s="12">
        <v>141.6</v>
      </c>
      <c r="AB50" s="14">
        <f t="shared" si="39"/>
        <v>140.93333333333337</v>
      </c>
      <c r="AC50" s="12">
        <v>132</v>
      </c>
      <c r="AD50" s="14">
        <f t="shared" si="40"/>
        <v>133.33333333333334</v>
      </c>
      <c r="AE50" s="12">
        <v>145.6</v>
      </c>
      <c r="AF50" s="14">
        <f t="shared" si="41"/>
        <v>144.96666666666667</v>
      </c>
      <c r="AG50" s="12">
        <v>130.19999999999999</v>
      </c>
      <c r="AH50" s="14">
        <f t="shared" si="42"/>
        <v>129.93333333333334</v>
      </c>
      <c r="AI50" s="12">
        <v>122.3</v>
      </c>
      <c r="AJ50" s="14">
        <f t="shared" si="43"/>
        <v>122.2</v>
      </c>
      <c r="AK50" s="12">
        <v>129</v>
      </c>
      <c r="AL50" s="14">
        <f t="shared" si="44"/>
        <v>128.76666666666668</v>
      </c>
      <c r="AM50" s="11" t="s">
        <v>92</v>
      </c>
      <c r="AN50" s="11">
        <v>129.6</v>
      </c>
      <c r="AO50" s="14">
        <f t="shared" si="45"/>
        <v>129.06666666666669</v>
      </c>
      <c r="AP50" s="12">
        <v>118</v>
      </c>
      <c r="AQ50" s="14">
        <f t="shared" si="46"/>
        <v>117.33333333333333</v>
      </c>
      <c r="AR50" s="12">
        <v>125.1</v>
      </c>
      <c r="AS50" s="14">
        <f t="shared" si="47"/>
        <v>124.93333333333332</v>
      </c>
      <c r="AT50" s="12">
        <v>122.6</v>
      </c>
      <c r="AU50" s="14">
        <f t="shared" si="48"/>
        <v>122.33333333333333</v>
      </c>
      <c r="AV50" s="12">
        <v>115.2</v>
      </c>
      <c r="AW50" s="14">
        <f t="shared" si="49"/>
        <v>114.10000000000001</v>
      </c>
      <c r="AX50" s="12">
        <v>122</v>
      </c>
      <c r="AY50" s="14">
        <f t="shared" si="50"/>
        <v>121.83333333333333</v>
      </c>
      <c r="AZ50" s="12">
        <v>132.4</v>
      </c>
      <c r="BA50" s="14">
        <f t="shared" si="51"/>
        <v>132.26666666666665</v>
      </c>
      <c r="BB50" s="12">
        <v>120.9</v>
      </c>
      <c r="BC50" s="14">
        <f t="shared" si="52"/>
        <v>120.7</v>
      </c>
      <c r="BD50" s="12">
        <v>122.1</v>
      </c>
      <c r="BE50" s="14">
        <f t="shared" si="53"/>
        <v>121.59999999999998</v>
      </c>
      <c r="BF50" s="12">
        <v>127.8</v>
      </c>
      <c r="BG50" s="19">
        <f t="shared" si="54"/>
        <v>127.96666666666668</v>
      </c>
    </row>
    <row r="51" spans="1:59" x14ac:dyDescent="0.3">
      <c r="A51" s="11" t="s">
        <v>33</v>
      </c>
      <c r="B51" s="12">
        <v>2017</v>
      </c>
      <c r="C51" s="11" t="s">
        <v>36</v>
      </c>
      <c r="D51" s="11">
        <f t="shared" si="0"/>
        <v>2</v>
      </c>
      <c r="E51" s="12">
        <v>132.80000000000001</v>
      </c>
      <c r="F51" s="14">
        <f t="shared" si="28"/>
        <v>132.19999999999999</v>
      </c>
      <c r="G51" s="12">
        <v>139.80000000000001</v>
      </c>
      <c r="H51" s="14">
        <f t="shared" si="29"/>
        <v>138.96666666666667</v>
      </c>
      <c r="I51" s="12">
        <v>129.30000000000001</v>
      </c>
      <c r="J51" s="14">
        <f t="shared" si="30"/>
        <v>132.26666666666668</v>
      </c>
      <c r="K51" s="12">
        <v>133.5</v>
      </c>
      <c r="L51" s="14">
        <f t="shared" si="31"/>
        <v>133.23333333333332</v>
      </c>
      <c r="M51" s="12">
        <v>114.3</v>
      </c>
      <c r="N51" s="14">
        <f t="shared" si="32"/>
        <v>113.93333333333334</v>
      </c>
      <c r="O51" s="12">
        <v>131.4</v>
      </c>
      <c r="P51" s="14">
        <f t="shared" si="33"/>
        <v>130.1</v>
      </c>
      <c r="Q51" s="12">
        <v>120.2</v>
      </c>
      <c r="R51" s="14">
        <f t="shared" si="34"/>
        <v>120</v>
      </c>
      <c r="S51" s="12">
        <v>143.1</v>
      </c>
      <c r="T51" s="14">
        <f t="shared" si="35"/>
        <v>156.16666666666666</v>
      </c>
      <c r="U51" s="12">
        <v>119.5</v>
      </c>
      <c r="V51" s="14">
        <f t="shared" si="36"/>
        <v>117.43333333333334</v>
      </c>
      <c r="W51" s="12">
        <v>144</v>
      </c>
      <c r="X51" s="14">
        <f t="shared" si="37"/>
        <v>144.79999999999998</v>
      </c>
      <c r="Y51" s="12">
        <v>123.4</v>
      </c>
      <c r="Z51" s="14">
        <f t="shared" si="38"/>
        <v>123.23333333333335</v>
      </c>
      <c r="AA51" s="12">
        <v>141.9</v>
      </c>
      <c r="AB51" s="14">
        <f t="shared" si="39"/>
        <v>141.46666666666667</v>
      </c>
      <c r="AC51" s="12">
        <v>132.1</v>
      </c>
      <c r="AD51" s="14">
        <f t="shared" si="40"/>
        <v>132.29999999999998</v>
      </c>
      <c r="AE51" s="12">
        <v>146.30000000000001</v>
      </c>
      <c r="AF51" s="14">
        <f t="shared" si="41"/>
        <v>145.63333333333335</v>
      </c>
      <c r="AG51" s="12">
        <v>130.5</v>
      </c>
      <c r="AH51" s="14">
        <f t="shared" si="42"/>
        <v>130.23333333333332</v>
      </c>
      <c r="AI51" s="12">
        <v>122.5</v>
      </c>
      <c r="AJ51" s="14">
        <f t="shared" si="43"/>
        <v>122.33333333333333</v>
      </c>
      <c r="AK51" s="12">
        <v>129.30000000000001</v>
      </c>
      <c r="AL51" s="14">
        <f t="shared" si="44"/>
        <v>129.03333333333333</v>
      </c>
      <c r="AM51" s="11" t="s">
        <v>93</v>
      </c>
      <c r="AN51" s="11">
        <v>130.5</v>
      </c>
      <c r="AO51" s="14">
        <f t="shared" si="45"/>
        <v>129.53333333333333</v>
      </c>
      <c r="AP51" s="12">
        <v>119.2</v>
      </c>
      <c r="AQ51" s="14">
        <f t="shared" si="46"/>
        <v>118.33333333333333</v>
      </c>
      <c r="AR51" s="12">
        <v>125.3</v>
      </c>
      <c r="AS51" s="14">
        <f t="shared" si="47"/>
        <v>125.13333333333333</v>
      </c>
      <c r="AT51" s="12">
        <v>122.9</v>
      </c>
      <c r="AU51" s="14">
        <f t="shared" si="48"/>
        <v>122.59999999999998</v>
      </c>
      <c r="AV51" s="12">
        <v>115.5</v>
      </c>
      <c r="AW51" s="14">
        <f t="shared" si="49"/>
        <v>114.8</v>
      </c>
      <c r="AX51" s="12">
        <v>122.2</v>
      </c>
      <c r="AY51" s="14">
        <f t="shared" si="50"/>
        <v>122</v>
      </c>
      <c r="AZ51" s="12">
        <v>132.4</v>
      </c>
      <c r="BA51" s="14">
        <f t="shared" si="51"/>
        <v>132.36666666666667</v>
      </c>
      <c r="BB51" s="12">
        <v>121.7</v>
      </c>
      <c r="BC51" s="14">
        <f t="shared" si="52"/>
        <v>120.83333333333333</v>
      </c>
      <c r="BD51" s="12">
        <v>122.4</v>
      </c>
      <c r="BE51" s="14">
        <f t="shared" si="53"/>
        <v>121.96666666666665</v>
      </c>
      <c r="BF51" s="12">
        <v>128.19999999999999</v>
      </c>
      <c r="BG51" s="19">
        <f t="shared" si="54"/>
        <v>127.86666666666666</v>
      </c>
    </row>
    <row r="52" spans="1:59" x14ac:dyDescent="0.3">
      <c r="A52" s="11" t="s">
        <v>33</v>
      </c>
      <c r="B52" s="12">
        <v>2017</v>
      </c>
      <c r="C52" s="11" t="s">
        <v>38</v>
      </c>
      <c r="D52" s="11">
        <f t="shared" si="0"/>
        <v>3</v>
      </c>
      <c r="E52" s="12">
        <v>132.69999999999999</v>
      </c>
      <c r="F52" s="14">
        <f t="shared" si="28"/>
        <v>132.56666666666666</v>
      </c>
      <c r="G52" s="12">
        <v>139.4</v>
      </c>
      <c r="H52" s="14">
        <f t="shared" si="29"/>
        <v>139.36666666666667</v>
      </c>
      <c r="I52" s="12">
        <v>128.4</v>
      </c>
      <c r="J52" s="14">
        <f t="shared" si="30"/>
        <v>130.1</v>
      </c>
      <c r="K52" s="12">
        <v>134.9</v>
      </c>
      <c r="L52" s="14">
        <f t="shared" si="31"/>
        <v>133.83333333333334</v>
      </c>
      <c r="M52" s="12">
        <v>114</v>
      </c>
      <c r="N52" s="14">
        <f t="shared" si="32"/>
        <v>114.10000000000001</v>
      </c>
      <c r="O52" s="12">
        <v>136.80000000000001</v>
      </c>
      <c r="P52" s="14">
        <f t="shared" si="33"/>
        <v>132.6</v>
      </c>
      <c r="Q52" s="12">
        <v>122.2</v>
      </c>
      <c r="R52" s="14">
        <f t="shared" si="34"/>
        <v>120.36666666666667</v>
      </c>
      <c r="S52" s="12">
        <v>135.80000000000001</v>
      </c>
      <c r="T52" s="14">
        <f t="shared" si="35"/>
        <v>144.66666666666666</v>
      </c>
      <c r="U52" s="12">
        <v>120.3</v>
      </c>
      <c r="V52" s="14">
        <f t="shared" si="36"/>
        <v>119.03333333333335</v>
      </c>
      <c r="W52" s="12">
        <v>142.6</v>
      </c>
      <c r="X52" s="14">
        <f t="shared" si="37"/>
        <v>143.83333333333334</v>
      </c>
      <c r="Y52" s="12">
        <v>123.6</v>
      </c>
      <c r="Z52" s="14">
        <f t="shared" si="38"/>
        <v>123.40000000000002</v>
      </c>
      <c r="AA52" s="12">
        <v>142.4</v>
      </c>
      <c r="AB52" s="14">
        <f t="shared" si="39"/>
        <v>141.96666666666667</v>
      </c>
      <c r="AC52" s="12">
        <v>132.6</v>
      </c>
      <c r="AD52" s="14">
        <f t="shared" si="40"/>
        <v>132.23333333333335</v>
      </c>
      <c r="AE52" s="12">
        <v>147.5</v>
      </c>
      <c r="AF52" s="14">
        <f t="shared" si="41"/>
        <v>146.46666666666667</v>
      </c>
      <c r="AG52" s="12">
        <v>130.80000000000001</v>
      </c>
      <c r="AH52" s="14">
        <f t="shared" si="42"/>
        <v>130.5</v>
      </c>
      <c r="AI52" s="12">
        <v>122.8</v>
      </c>
      <c r="AJ52" s="14">
        <f t="shared" si="43"/>
        <v>122.53333333333335</v>
      </c>
      <c r="AK52" s="12">
        <v>129.6</v>
      </c>
      <c r="AL52" s="14">
        <f t="shared" si="44"/>
        <v>129.29999999999998</v>
      </c>
      <c r="AM52" s="11" t="s">
        <v>94</v>
      </c>
      <c r="AN52" s="11">
        <v>131.1</v>
      </c>
      <c r="AO52" s="14">
        <f t="shared" si="45"/>
        <v>130.4</v>
      </c>
      <c r="AP52" s="12">
        <v>120.8</v>
      </c>
      <c r="AQ52" s="14">
        <f t="shared" si="46"/>
        <v>119.33333333333333</v>
      </c>
      <c r="AR52" s="12">
        <v>125.6</v>
      </c>
      <c r="AS52" s="14">
        <f t="shared" si="47"/>
        <v>125.33333333333333</v>
      </c>
      <c r="AT52" s="12">
        <v>123.1</v>
      </c>
      <c r="AU52" s="14">
        <f t="shared" si="48"/>
        <v>122.86666666666667</v>
      </c>
      <c r="AV52" s="12">
        <v>115.6</v>
      </c>
      <c r="AW52" s="14">
        <f t="shared" si="49"/>
        <v>115.43333333333332</v>
      </c>
      <c r="AX52" s="12">
        <v>122.4</v>
      </c>
      <c r="AY52" s="14">
        <f t="shared" si="50"/>
        <v>122.2</v>
      </c>
      <c r="AZ52" s="12">
        <v>132.80000000000001</v>
      </c>
      <c r="BA52" s="14">
        <f t="shared" si="51"/>
        <v>132.53333333333333</v>
      </c>
      <c r="BB52" s="12">
        <v>121.7</v>
      </c>
      <c r="BC52" s="14">
        <f t="shared" si="52"/>
        <v>121.43333333333334</v>
      </c>
      <c r="BD52" s="12">
        <v>122.6</v>
      </c>
      <c r="BE52" s="14">
        <f t="shared" si="53"/>
        <v>122.36666666666667</v>
      </c>
      <c r="BF52" s="12">
        <v>128.69999999999999</v>
      </c>
      <c r="BG52" s="19">
        <f t="shared" si="54"/>
        <v>128.23333333333332</v>
      </c>
    </row>
    <row r="53" spans="1:59" x14ac:dyDescent="0.3">
      <c r="A53" s="11" t="s">
        <v>33</v>
      </c>
      <c r="B53" s="12">
        <v>2017</v>
      </c>
      <c r="C53" s="11" t="s">
        <v>39</v>
      </c>
      <c r="D53" s="11">
        <f t="shared" si="0"/>
        <v>4</v>
      </c>
      <c r="E53" s="12">
        <v>132.69999999999999</v>
      </c>
      <c r="F53" s="14">
        <f t="shared" si="28"/>
        <v>132.73333333333332</v>
      </c>
      <c r="G53" s="12">
        <v>140.6</v>
      </c>
      <c r="H53" s="14">
        <f t="shared" si="29"/>
        <v>139.93333333333337</v>
      </c>
      <c r="I53" s="12">
        <v>124.5</v>
      </c>
      <c r="J53" s="14">
        <f t="shared" si="30"/>
        <v>127.40000000000002</v>
      </c>
      <c r="K53" s="12">
        <v>136.30000000000001</v>
      </c>
      <c r="L53" s="14">
        <f t="shared" si="31"/>
        <v>134.9</v>
      </c>
      <c r="M53" s="12">
        <v>113.5</v>
      </c>
      <c r="N53" s="14">
        <f t="shared" si="32"/>
        <v>113.93333333333334</v>
      </c>
      <c r="O53" s="12">
        <v>137.69999999999999</v>
      </c>
      <c r="P53" s="14">
        <f t="shared" si="33"/>
        <v>135.30000000000001</v>
      </c>
      <c r="Q53" s="12">
        <v>127.1</v>
      </c>
      <c r="R53" s="14">
        <f t="shared" si="34"/>
        <v>123.16666666666667</v>
      </c>
      <c r="S53" s="12">
        <v>133.80000000000001</v>
      </c>
      <c r="T53" s="14">
        <f t="shared" si="35"/>
        <v>137.56666666666666</v>
      </c>
      <c r="U53" s="12">
        <v>120.8</v>
      </c>
      <c r="V53" s="14">
        <f t="shared" si="36"/>
        <v>120.2</v>
      </c>
      <c r="W53" s="12">
        <v>141.30000000000001</v>
      </c>
      <c r="X53" s="14">
        <f t="shared" si="37"/>
        <v>142.63333333333335</v>
      </c>
      <c r="Y53" s="12">
        <v>123.8</v>
      </c>
      <c r="Z53" s="14">
        <f t="shared" si="38"/>
        <v>123.60000000000001</v>
      </c>
      <c r="AA53" s="12">
        <v>142.6</v>
      </c>
      <c r="AB53" s="14">
        <f t="shared" si="39"/>
        <v>142.29999999999998</v>
      </c>
      <c r="AC53" s="12">
        <v>133.4</v>
      </c>
      <c r="AD53" s="14">
        <f t="shared" si="40"/>
        <v>132.70000000000002</v>
      </c>
      <c r="AE53" s="12">
        <v>148</v>
      </c>
      <c r="AF53" s="14">
        <f t="shared" si="41"/>
        <v>147.26666666666668</v>
      </c>
      <c r="AG53" s="12">
        <v>131.19999999999999</v>
      </c>
      <c r="AH53" s="14">
        <f t="shared" si="42"/>
        <v>130.83333333333334</v>
      </c>
      <c r="AI53" s="12">
        <v>123</v>
      </c>
      <c r="AJ53" s="14">
        <f t="shared" si="43"/>
        <v>122.76666666666667</v>
      </c>
      <c r="AK53" s="12">
        <v>130</v>
      </c>
      <c r="AL53" s="14">
        <f t="shared" si="44"/>
        <v>129.63333333333333</v>
      </c>
      <c r="AM53" s="11" t="s">
        <v>95</v>
      </c>
      <c r="AN53" s="11">
        <v>131.69999999999999</v>
      </c>
      <c r="AO53" s="14">
        <f t="shared" si="45"/>
        <v>131.1</v>
      </c>
      <c r="AP53" s="12">
        <v>121.4</v>
      </c>
      <c r="AQ53" s="14">
        <f t="shared" si="46"/>
        <v>120.46666666666665</v>
      </c>
      <c r="AR53" s="12">
        <v>126</v>
      </c>
      <c r="AS53" s="14">
        <f t="shared" si="47"/>
        <v>125.63333333333333</v>
      </c>
      <c r="AT53" s="12">
        <v>123.4</v>
      </c>
      <c r="AU53" s="14">
        <f t="shared" si="48"/>
        <v>123.13333333333333</v>
      </c>
      <c r="AV53" s="12">
        <v>114.3</v>
      </c>
      <c r="AW53" s="14">
        <f t="shared" si="49"/>
        <v>115.13333333333333</v>
      </c>
      <c r="AX53" s="12">
        <v>122.6</v>
      </c>
      <c r="AY53" s="14">
        <f t="shared" si="50"/>
        <v>122.40000000000002</v>
      </c>
      <c r="AZ53" s="12">
        <v>133.6</v>
      </c>
      <c r="BA53" s="14">
        <f t="shared" si="51"/>
        <v>132.93333333333337</v>
      </c>
      <c r="BB53" s="12">
        <v>122.2</v>
      </c>
      <c r="BC53" s="14">
        <f t="shared" si="52"/>
        <v>121.86666666666667</v>
      </c>
      <c r="BD53" s="12">
        <v>122.5</v>
      </c>
      <c r="BE53" s="14">
        <f t="shared" si="53"/>
        <v>122.5</v>
      </c>
      <c r="BF53" s="12">
        <v>129.1</v>
      </c>
      <c r="BG53" s="19">
        <f t="shared" si="54"/>
        <v>128.66666666666666</v>
      </c>
    </row>
    <row r="54" spans="1:59" x14ac:dyDescent="0.3">
      <c r="A54" s="11" t="s">
        <v>33</v>
      </c>
      <c r="B54" s="12">
        <v>2017</v>
      </c>
      <c r="C54" s="11" t="s">
        <v>41</v>
      </c>
      <c r="D54" s="11">
        <f t="shared" si="0"/>
        <v>5</v>
      </c>
      <c r="E54" s="12">
        <v>132.6</v>
      </c>
      <c r="F54" s="14">
        <f t="shared" si="28"/>
        <v>132.66666666666666</v>
      </c>
      <c r="G54" s="12">
        <v>144.1</v>
      </c>
      <c r="H54" s="14">
        <f t="shared" si="29"/>
        <v>141.36666666666667</v>
      </c>
      <c r="I54" s="12">
        <v>125.6</v>
      </c>
      <c r="J54" s="14">
        <f t="shared" si="30"/>
        <v>126.16666666666667</v>
      </c>
      <c r="K54" s="12">
        <v>136.80000000000001</v>
      </c>
      <c r="L54" s="14">
        <f t="shared" si="31"/>
        <v>136.00000000000003</v>
      </c>
      <c r="M54" s="12">
        <v>113.4</v>
      </c>
      <c r="N54" s="14">
        <f t="shared" si="32"/>
        <v>113.63333333333333</v>
      </c>
      <c r="O54" s="12">
        <v>135.19999999999999</v>
      </c>
      <c r="P54" s="14">
        <f t="shared" si="33"/>
        <v>136.56666666666666</v>
      </c>
      <c r="Q54" s="12">
        <v>129.19999999999999</v>
      </c>
      <c r="R54" s="14">
        <f t="shared" si="34"/>
        <v>126.16666666666667</v>
      </c>
      <c r="S54" s="12">
        <v>131.5</v>
      </c>
      <c r="T54" s="14">
        <f t="shared" si="35"/>
        <v>133.70000000000002</v>
      </c>
      <c r="U54" s="12">
        <v>121</v>
      </c>
      <c r="V54" s="14">
        <f t="shared" si="36"/>
        <v>120.7</v>
      </c>
      <c r="W54" s="12">
        <v>139.9</v>
      </c>
      <c r="X54" s="14">
        <f t="shared" si="37"/>
        <v>141.26666666666665</v>
      </c>
      <c r="Y54" s="12">
        <v>123.8</v>
      </c>
      <c r="Z54" s="14">
        <f t="shared" si="38"/>
        <v>123.73333333333333</v>
      </c>
      <c r="AA54" s="12">
        <v>142.9</v>
      </c>
      <c r="AB54" s="14">
        <f t="shared" si="39"/>
        <v>142.63333333333333</v>
      </c>
      <c r="AC54" s="12">
        <v>133.6</v>
      </c>
      <c r="AD54" s="14">
        <f t="shared" si="40"/>
        <v>133.20000000000002</v>
      </c>
      <c r="AE54" s="12">
        <v>148.30000000000001</v>
      </c>
      <c r="AF54" s="14">
        <f t="shared" si="41"/>
        <v>147.93333333333334</v>
      </c>
      <c r="AG54" s="12">
        <v>131.5</v>
      </c>
      <c r="AH54" s="14">
        <f t="shared" si="42"/>
        <v>131.16666666666666</v>
      </c>
      <c r="AI54" s="12">
        <v>123.2</v>
      </c>
      <c r="AJ54" s="14">
        <f t="shared" si="43"/>
        <v>123</v>
      </c>
      <c r="AK54" s="12">
        <v>130.19999999999999</v>
      </c>
      <c r="AL54" s="14">
        <f t="shared" si="44"/>
        <v>129.93333333333334</v>
      </c>
      <c r="AM54" s="11" t="s">
        <v>96</v>
      </c>
      <c r="AN54" s="11">
        <v>132.1</v>
      </c>
      <c r="AO54" s="14">
        <f t="shared" si="45"/>
        <v>131.63333333333333</v>
      </c>
      <c r="AP54" s="12">
        <v>120.1</v>
      </c>
      <c r="AQ54" s="14">
        <f t="shared" si="46"/>
        <v>120.76666666666665</v>
      </c>
      <c r="AR54" s="12">
        <v>126.5</v>
      </c>
      <c r="AS54" s="14">
        <f t="shared" si="47"/>
        <v>126.03333333333335</v>
      </c>
      <c r="AT54" s="12">
        <v>123.6</v>
      </c>
      <c r="AU54" s="14">
        <f t="shared" si="48"/>
        <v>123.36666666666667</v>
      </c>
      <c r="AV54" s="12">
        <v>114.3</v>
      </c>
      <c r="AW54" s="14">
        <f t="shared" si="49"/>
        <v>114.73333333333333</v>
      </c>
      <c r="AX54" s="12">
        <v>122.8</v>
      </c>
      <c r="AY54" s="14">
        <f t="shared" si="50"/>
        <v>122.60000000000001</v>
      </c>
      <c r="AZ54" s="12">
        <v>133.80000000000001</v>
      </c>
      <c r="BA54" s="14">
        <f t="shared" si="51"/>
        <v>133.4</v>
      </c>
      <c r="BB54" s="12">
        <v>122</v>
      </c>
      <c r="BC54" s="14">
        <f t="shared" si="52"/>
        <v>121.96666666666665</v>
      </c>
      <c r="BD54" s="12">
        <v>122.6</v>
      </c>
      <c r="BE54" s="14">
        <f t="shared" si="53"/>
        <v>122.56666666666666</v>
      </c>
      <c r="BF54" s="12">
        <v>129.30000000000001</v>
      </c>
      <c r="BG54" s="19">
        <f t="shared" si="54"/>
        <v>129.03333333333333</v>
      </c>
    </row>
    <row r="55" spans="1:59" x14ac:dyDescent="0.3">
      <c r="A55" s="11" t="s">
        <v>33</v>
      </c>
      <c r="B55" s="12">
        <v>2017</v>
      </c>
      <c r="C55" s="11" t="s">
        <v>42</v>
      </c>
      <c r="D55" s="11">
        <f t="shared" si="0"/>
        <v>6</v>
      </c>
      <c r="E55" s="12">
        <v>132.9</v>
      </c>
      <c r="F55" s="14">
        <f t="shared" si="28"/>
        <v>132.73333333333332</v>
      </c>
      <c r="G55" s="12">
        <v>148.69999999999999</v>
      </c>
      <c r="H55" s="14">
        <f t="shared" si="29"/>
        <v>144.46666666666667</v>
      </c>
      <c r="I55" s="12">
        <v>128.30000000000001</v>
      </c>
      <c r="J55" s="14">
        <f t="shared" si="30"/>
        <v>126.13333333333333</v>
      </c>
      <c r="K55" s="12">
        <v>137.30000000000001</v>
      </c>
      <c r="L55" s="14">
        <f t="shared" si="31"/>
        <v>136.80000000000001</v>
      </c>
      <c r="M55" s="12">
        <v>113.5</v>
      </c>
      <c r="N55" s="14">
        <f t="shared" si="32"/>
        <v>113.46666666666665</v>
      </c>
      <c r="O55" s="12">
        <v>137.19999999999999</v>
      </c>
      <c r="P55" s="14">
        <f t="shared" si="33"/>
        <v>136.69999999999999</v>
      </c>
      <c r="Q55" s="12">
        <v>142.19999999999999</v>
      </c>
      <c r="R55" s="14">
        <f t="shared" si="34"/>
        <v>132.83333333333331</v>
      </c>
      <c r="S55" s="12">
        <v>128.19999999999999</v>
      </c>
      <c r="T55" s="14">
        <f t="shared" si="35"/>
        <v>131.16666666666666</v>
      </c>
      <c r="U55" s="12">
        <v>120.9</v>
      </c>
      <c r="V55" s="14">
        <f t="shared" si="36"/>
        <v>120.90000000000002</v>
      </c>
      <c r="W55" s="12">
        <v>138.80000000000001</v>
      </c>
      <c r="X55" s="14">
        <f t="shared" si="37"/>
        <v>140.00000000000003</v>
      </c>
      <c r="Y55" s="12">
        <v>124.2</v>
      </c>
      <c r="Z55" s="14">
        <f t="shared" si="38"/>
        <v>123.93333333333334</v>
      </c>
      <c r="AA55" s="12">
        <v>143.1</v>
      </c>
      <c r="AB55" s="14">
        <f t="shared" si="39"/>
        <v>142.86666666666667</v>
      </c>
      <c r="AC55" s="12">
        <v>135.69999999999999</v>
      </c>
      <c r="AD55" s="14">
        <f t="shared" si="40"/>
        <v>134.23333333333332</v>
      </c>
      <c r="AE55" s="12">
        <v>148.6</v>
      </c>
      <c r="AF55" s="14">
        <f t="shared" si="41"/>
        <v>148.29999999999998</v>
      </c>
      <c r="AG55" s="12">
        <v>131.5</v>
      </c>
      <c r="AH55" s="14">
        <f t="shared" si="42"/>
        <v>131.4</v>
      </c>
      <c r="AI55" s="12">
        <v>123.2</v>
      </c>
      <c r="AJ55" s="14">
        <f t="shared" si="43"/>
        <v>123.13333333333333</v>
      </c>
      <c r="AK55" s="12">
        <v>130.19999999999999</v>
      </c>
      <c r="AL55" s="14">
        <f t="shared" si="44"/>
        <v>130.13333333333333</v>
      </c>
      <c r="AM55" s="11" t="s">
        <v>97</v>
      </c>
      <c r="AN55" s="11">
        <v>131.4</v>
      </c>
      <c r="AO55" s="14">
        <f t="shared" si="45"/>
        <v>131.73333333333332</v>
      </c>
      <c r="AP55" s="12">
        <v>119</v>
      </c>
      <c r="AQ55" s="14">
        <f t="shared" si="46"/>
        <v>120.16666666666667</v>
      </c>
      <c r="AR55" s="12">
        <v>126.8</v>
      </c>
      <c r="AS55" s="14">
        <f t="shared" si="47"/>
        <v>126.43333333333334</v>
      </c>
      <c r="AT55" s="12">
        <v>123.8</v>
      </c>
      <c r="AU55" s="14">
        <f t="shared" si="48"/>
        <v>123.60000000000001</v>
      </c>
      <c r="AV55" s="12">
        <v>113.9</v>
      </c>
      <c r="AW55" s="14">
        <f t="shared" si="49"/>
        <v>114.16666666666667</v>
      </c>
      <c r="AX55" s="12">
        <v>122.9</v>
      </c>
      <c r="AY55" s="14">
        <f t="shared" si="50"/>
        <v>122.76666666666665</v>
      </c>
      <c r="AZ55" s="12">
        <v>134.30000000000001</v>
      </c>
      <c r="BA55" s="14">
        <f t="shared" si="51"/>
        <v>133.9</v>
      </c>
      <c r="BB55" s="12">
        <v>122.5</v>
      </c>
      <c r="BC55" s="14">
        <f t="shared" si="52"/>
        <v>122.23333333333333</v>
      </c>
      <c r="BD55" s="12">
        <v>122.7</v>
      </c>
      <c r="BE55" s="14">
        <f t="shared" si="53"/>
        <v>122.60000000000001</v>
      </c>
      <c r="BF55" s="12">
        <v>129.9</v>
      </c>
      <c r="BG55" s="19">
        <f t="shared" si="54"/>
        <v>129.43333333333331</v>
      </c>
    </row>
    <row r="56" spans="1:59" x14ac:dyDescent="0.3">
      <c r="A56" s="11" t="s">
        <v>33</v>
      </c>
      <c r="B56" s="12">
        <v>2017</v>
      </c>
      <c r="C56" s="11" t="s">
        <v>44</v>
      </c>
      <c r="D56" s="11">
        <f t="shared" si="0"/>
        <v>7</v>
      </c>
      <c r="E56" s="12">
        <v>132.80000000000001</v>
      </c>
      <c r="F56" s="14">
        <f t="shared" si="28"/>
        <v>132.76666666666668</v>
      </c>
      <c r="G56" s="12">
        <v>148.4</v>
      </c>
      <c r="H56" s="14">
        <f t="shared" si="29"/>
        <v>147.06666666666663</v>
      </c>
      <c r="I56" s="12">
        <v>129.4</v>
      </c>
      <c r="J56" s="14">
        <f t="shared" si="30"/>
        <v>127.76666666666667</v>
      </c>
      <c r="K56" s="12">
        <v>137.69999999999999</v>
      </c>
      <c r="L56" s="14">
        <f t="shared" si="31"/>
        <v>137.26666666666668</v>
      </c>
      <c r="M56" s="12">
        <v>113.4</v>
      </c>
      <c r="N56" s="14">
        <f t="shared" si="32"/>
        <v>113.43333333333334</v>
      </c>
      <c r="O56" s="12">
        <v>139.4</v>
      </c>
      <c r="P56" s="14">
        <f t="shared" si="33"/>
        <v>137.26666666666665</v>
      </c>
      <c r="Q56" s="12">
        <v>175.1</v>
      </c>
      <c r="R56" s="14">
        <f t="shared" si="34"/>
        <v>148.83333333333334</v>
      </c>
      <c r="S56" s="12">
        <v>124.7</v>
      </c>
      <c r="T56" s="14">
        <f t="shared" si="35"/>
        <v>128.13333333333333</v>
      </c>
      <c r="U56" s="12">
        <v>121.5</v>
      </c>
      <c r="V56" s="14">
        <f t="shared" si="36"/>
        <v>121.13333333333333</v>
      </c>
      <c r="W56" s="12">
        <v>137.80000000000001</v>
      </c>
      <c r="X56" s="14">
        <f t="shared" si="37"/>
        <v>138.83333333333334</v>
      </c>
      <c r="Y56" s="12">
        <v>124.4</v>
      </c>
      <c r="Z56" s="14">
        <f t="shared" si="38"/>
        <v>124.13333333333333</v>
      </c>
      <c r="AA56" s="12">
        <v>143.69999999999999</v>
      </c>
      <c r="AB56" s="14">
        <f t="shared" si="39"/>
        <v>143.23333333333332</v>
      </c>
      <c r="AC56" s="12">
        <v>139.80000000000001</v>
      </c>
      <c r="AD56" s="14">
        <f t="shared" si="40"/>
        <v>136.36666666666665</v>
      </c>
      <c r="AE56" s="12">
        <v>150.5</v>
      </c>
      <c r="AF56" s="14">
        <f t="shared" si="41"/>
        <v>149.13333333333333</v>
      </c>
      <c r="AG56" s="12">
        <v>131.6</v>
      </c>
      <c r="AH56" s="14">
        <f t="shared" si="42"/>
        <v>131.53333333333333</v>
      </c>
      <c r="AI56" s="12">
        <v>123.7</v>
      </c>
      <c r="AJ56" s="14">
        <f t="shared" si="43"/>
        <v>123.36666666666667</v>
      </c>
      <c r="AK56" s="12">
        <v>130.4</v>
      </c>
      <c r="AL56" s="14">
        <f t="shared" si="44"/>
        <v>130.26666666666665</v>
      </c>
      <c r="AM56" s="11" t="s">
        <v>98</v>
      </c>
      <c r="AN56" s="11">
        <v>132.6</v>
      </c>
      <c r="AO56" s="14">
        <f t="shared" si="45"/>
        <v>132.03333333333333</v>
      </c>
      <c r="AP56" s="12">
        <v>119.7</v>
      </c>
      <c r="AQ56" s="14">
        <f t="shared" si="46"/>
        <v>119.60000000000001</v>
      </c>
      <c r="AR56" s="12">
        <v>127.2</v>
      </c>
      <c r="AS56" s="14">
        <f t="shared" si="47"/>
        <v>126.83333333333333</v>
      </c>
      <c r="AT56" s="12">
        <v>125</v>
      </c>
      <c r="AU56" s="14">
        <f t="shared" si="48"/>
        <v>124.13333333333333</v>
      </c>
      <c r="AV56" s="12">
        <v>113.2</v>
      </c>
      <c r="AW56" s="14">
        <f t="shared" si="49"/>
        <v>113.8</v>
      </c>
      <c r="AX56" s="12">
        <v>123.5</v>
      </c>
      <c r="AY56" s="14">
        <f t="shared" si="50"/>
        <v>123.06666666666666</v>
      </c>
      <c r="AZ56" s="12">
        <v>135.5</v>
      </c>
      <c r="BA56" s="14">
        <f t="shared" si="51"/>
        <v>134.53333333333333</v>
      </c>
      <c r="BB56" s="12">
        <v>122.4</v>
      </c>
      <c r="BC56" s="14">
        <f t="shared" si="52"/>
        <v>122.3</v>
      </c>
      <c r="BD56" s="12">
        <v>123</v>
      </c>
      <c r="BE56" s="14">
        <f t="shared" si="53"/>
        <v>122.76666666666667</v>
      </c>
      <c r="BF56" s="12">
        <v>131.80000000000001</v>
      </c>
      <c r="BG56" s="19">
        <f t="shared" si="54"/>
        <v>130.33333333333334</v>
      </c>
    </row>
    <row r="57" spans="1:59" x14ac:dyDescent="0.3">
      <c r="A57" s="11" t="s">
        <v>33</v>
      </c>
      <c r="B57" s="12">
        <v>2017</v>
      </c>
      <c r="C57" s="11" t="s">
        <v>46</v>
      </c>
      <c r="D57" s="11">
        <f t="shared" si="0"/>
        <v>8</v>
      </c>
      <c r="E57" s="12">
        <v>133.19999999999999</v>
      </c>
      <c r="F57" s="14">
        <f t="shared" si="28"/>
        <v>132.96666666666667</v>
      </c>
      <c r="G57" s="12">
        <v>143.9</v>
      </c>
      <c r="H57" s="14">
        <f t="shared" si="29"/>
        <v>147</v>
      </c>
      <c r="I57" s="12">
        <v>128.30000000000001</v>
      </c>
      <c r="J57" s="14">
        <f t="shared" si="30"/>
        <v>128.66666666666669</v>
      </c>
      <c r="K57" s="12">
        <v>138.30000000000001</v>
      </c>
      <c r="L57" s="14">
        <f t="shared" si="31"/>
        <v>137.76666666666668</v>
      </c>
      <c r="M57" s="12">
        <v>114.1</v>
      </c>
      <c r="N57" s="14">
        <f t="shared" si="32"/>
        <v>113.66666666666667</v>
      </c>
      <c r="O57" s="12">
        <v>142.69999999999999</v>
      </c>
      <c r="P57" s="14">
        <f t="shared" si="33"/>
        <v>139.76666666666668</v>
      </c>
      <c r="Q57" s="12">
        <v>179.8</v>
      </c>
      <c r="R57" s="14">
        <f t="shared" si="34"/>
        <v>165.7</v>
      </c>
      <c r="S57" s="12">
        <v>123.5</v>
      </c>
      <c r="T57" s="14">
        <f t="shared" si="35"/>
        <v>125.46666666666665</v>
      </c>
      <c r="U57" s="12">
        <v>122.1</v>
      </c>
      <c r="V57" s="14">
        <f t="shared" si="36"/>
        <v>121.5</v>
      </c>
      <c r="W57" s="12">
        <v>137.5</v>
      </c>
      <c r="X57" s="14">
        <f t="shared" si="37"/>
        <v>138.03333333333333</v>
      </c>
      <c r="Y57" s="12">
        <v>124.6</v>
      </c>
      <c r="Z57" s="14">
        <f t="shared" si="38"/>
        <v>124.40000000000002</v>
      </c>
      <c r="AA57" s="12">
        <v>144.5</v>
      </c>
      <c r="AB57" s="14">
        <f t="shared" si="39"/>
        <v>143.76666666666665</v>
      </c>
      <c r="AC57" s="12">
        <v>140.5</v>
      </c>
      <c r="AD57" s="14">
        <f t="shared" si="40"/>
        <v>138.66666666666666</v>
      </c>
      <c r="AE57" s="12">
        <v>152.1</v>
      </c>
      <c r="AF57" s="14">
        <f t="shared" si="41"/>
        <v>150.4</v>
      </c>
      <c r="AG57" s="12">
        <v>132.69999999999999</v>
      </c>
      <c r="AH57" s="14">
        <f t="shared" si="42"/>
        <v>131.93333333333334</v>
      </c>
      <c r="AI57" s="12">
        <v>124.3</v>
      </c>
      <c r="AJ57" s="14">
        <f t="shared" si="43"/>
        <v>123.73333333333333</v>
      </c>
      <c r="AK57" s="12">
        <v>131.4</v>
      </c>
      <c r="AL57" s="14">
        <f t="shared" si="44"/>
        <v>130.66666666666666</v>
      </c>
      <c r="AM57" s="11" t="s">
        <v>99</v>
      </c>
      <c r="AN57" s="11">
        <v>134.4</v>
      </c>
      <c r="AO57" s="14">
        <f t="shared" si="45"/>
        <v>132.79999999999998</v>
      </c>
      <c r="AP57" s="12">
        <v>118.9</v>
      </c>
      <c r="AQ57" s="14">
        <f t="shared" si="46"/>
        <v>119.2</v>
      </c>
      <c r="AR57" s="12">
        <v>127.7</v>
      </c>
      <c r="AS57" s="14">
        <f t="shared" si="47"/>
        <v>127.23333333333333</v>
      </c>
      <c r="AT57" s="12">
        <v>125.7</v>
      </c>
      <c r="AU57" s="14">
        <f t="shared" si="48"/>
        <v>124.83333333333333</v>
      </c>
      <c r="AV57" s="12">
        <v>114.6</v>
      </c>
      <c r="AW57" s="14">
        <f t="shared" si="49"/>
        <v>113.90000000000002</v>
      </c>
      <c r="AX57" s="12">
        <v>124.1</v>
      </c>
      <c r="AY57" s="14">
        <f t="shared" si="50"/>
        <v>123.5</v>
      </c>
      <c r="AZ57" s="12">
        <v>135.69999999999999</v>
      </c>
      <c r="BA57" s="14">
        <f t="shared" si="51"/>
        <v>135.16666666666666</v>
      </c>
      <c r="BB57" s="12">
        <v>123.3</v>
      </c>
      <c r="BC57" s="14">
        <f t="shared" si="52"/>
        <v>122.73333333333333</v>
      </c>
      <c r="BD57" s="12">
        <v>123.8</v>
      </c>
      <c r="BE57" s="14">
        <f t="shared" si="53"/>
        <v>123.16666666666667</v>
      </c>
      <c r="BF57" s="12">
        <v>132.69999999999999</v>
      </c>
      <c r="BG57" s="19">
        <f t="shared" si="54"/>
        <v>131.46666666666667</v>
      </c>
    </row>
    <row r="58" spans="1:59" x14ac:dyDescent="0.3">
      <c r="A58" s="11" t="s">
        <v>33</v>
      </c>
      <c r="B58" s="12">
        <v>2017</v>
      </c>
      <c r="C58" s="11" t="s">
        <v>48</v>
      </c>
      <c r="D58" s="11">
        <f t="shared" si="0"/>
        <v>9</v>
      </c>
      <c r="E58" s="12">
        <v>133.6</v>
      </c>
      <c r="F58" s="14">
        <f t="shared" si="28"/>
        <v>133.20000000000002</v>
      </c>
      <c r="G58" s="12">
        <v>143</v>
      </c>
      <c r="H58" s="14">
        <f t="shared" si="29"/>
        <v>145.1</v>
      </c>
      <c r="I58" s="12">
        <v>129.69999999999999</v>
      </c>
      <c r="J58" s="14">
        <f t="shared" si="30"/>
        <v>129.13333333333335</v>
      </c>
      <c r="K58" s="12">
        <v>138.69999999999999</v>
      </c>
      <c r="L58" s="14">
        <f t="shared" si="31"/>
        <v>138.23333333333332</v>
      </c>
      <c r="M58" s="12">
        <v>114.5</v>
      </c>
      <c r="N58" s="14">
        <f t="shared" si="32"/>
        <v>114</v>
      </c>
      <c r="O58" s="12">
        <v>137.5</v>
      </c>
      <c r="P58" s="14">
        <f t="shared" si="33"/>
        <v>139.86666666666667</v>
      </c>
      <c r="Q58" s="12">
        <v>160.69999999999999</v>
      </c>
      <c r="R58" s="14">
        <f t="shared" si="34"/>
        <v>171.86666666666665</v>
      </c>
      <c r="S58" s="12">
        <v>124.5</v>
      </c>
      <c r="T58" s="14">
        <f t="shared" si="35"/>
        <v>124.23333333333333</v>
      </c>
      <c r="U58" s="12">
        <v>122.4</v>
      </c>
      <c r="V58" s="14">
        <f t="shared" si="36"/>
        <v>122</v>
      </c>
      <c r="W58" s="12">
        <v>137.30000000000001</v>
      </c>
      <c r="X58" s="14">
        <f t="shared" si="37"/>
        <v>137.53333333333333</v>
      </c>
      <c r="Y58" s="12">
        <v>124.8</v>
      </c>
      <c r="Z58" s="14">
        <f t="shared" si="38"/>
        <v>124.60000000000001</v>
      </c>
      <c r="AA58" s="12">
        <v>145</v>
      </c>
      <c r="AB58" s="14">
        <f t="shared" si="39"/>
        <v>144.4</v>
      </c>
      <c r="AC58" s="12">
        <v>138</v>
      </c>
      <c r="AD58" s="14">
        <f t="shared" si="40"/>
        <v>139.43333333333334</v>
      </c>
      <c r="AE58" s="12">
        <v>153.6</v>
      </c>
      <c r="AF58" s="14">
        <f t="shared" si="41"/>
        <v>152.06666666666669</v>
      </c>
      <c r="AG58" s="12">
        <v>133.30000000000001</v>
      </c>
      <c r="AH58" s="14">
        <f t="shared" si="42"/>
        <v>132.53333333333333</v>
      </c>
      <c r="AI58" s="12">
        <v>124.6</v>
      </c>
      <c r="AJ58" s="14">
        <f t="shared" si="43"/>
        <v>124.2</v>
      </c>
      <c r="AK58" s="12">
        <v>132</v>
      </c>
      <c r="AL58" s="14">
        <f t="shared" si="44"/>
        <v>131.26666666666668</v>
      </c>
      <c r="AM58" s="11" t="s">
        <v>100</v>
      </c>
      <c r="AN58" s="11">
        <v>135.69999999999999</v>
      </c>
      <c r="AO58" s="14">
        <f t="shared" si="45"/>
        <v>134.23333333333332</v>
      </c>
      <c r="AP58" s="12">
        <v>120.6</v>
      </c>
      <c r="AQ58" s="14">
        <f t="shared" si="46"/>
        <v>119.73333333333335</v>
      </c>
      <c r="AR58" s="12">
        <v>128.1</v>
      </c>
      <c r="AS58" s="14">
        <f t="shared" si="47"/>
        <v>127.66666666666667</v>
      </c>
      <c r="AT58" s="12">
        <v>126.1</v>
      </c>
      <c r="AU58" s="14">
        <f t="shared" si="48"/>
        <v>125.59999999999998</v>
      </c>
      <c r="AV58" s="12">
        <v>115.7</v>
      </c>
      <c r="AW58" s="14">
        <f t="shared" si="49"/>
        <v>114.5</v>
      </c>
      <c r="AX58" s="12">
        <v>124.5</v>
      </c>
      <c r="AY58" s="14">
        <f t="shared" si="50"/>
        <v>124.03333333333335</v>
      </c>
      <c r="AZ58" s="12">
        <v>135.9</v>
      </c>
      <c r="BA58" s="14">
        <f t="shared" si="51"/>
        <v>135.70000000000002</v>
      </c>
      <c r="BB58" s="12">
        <v>124.4</v>
      </c>
      <c r="BC58" s="14">
        <f t="shared" si="52"/>
        <v>123.36666666666667</v>
      </c>
      <c r="BD58" s="12">
        <v>124.5</v>
      </c>
      <c r="BE58" s="14">
        <f t="shared" si="53"/>
        <v>123.76666666666667</v>
      </c>
      <c r="BF58" s="12">
        <v>132.4</v>
      </c>
      <c r="BG58" s="19">
        <f t="shared" si="54"/>
        <v>132.29999999999998</v>
      </c>
    </row>
    <row r="59" spans="1:59" x14ac:dyDescent="0.3">
      <c r="A59" s="11" t="s">
        <v>33</v>
      </c>
      <c r="B59" s="12">
        <v>2017</v>
      </c>
      <c r="C59" s="11" t="s">
        <v>50</v>
      </c>
      <c r="D59" s="11">
        <f t="shared" si="0"/>
        <v>10</v>
      </c>
      <c r="E59" s="12">
        <v>133.9</v>
      </c>
      <c r="F59" s="14">
        <f t="shared" si="28"/>
        <v>133.56666666666663</v>
      </c>
      <c r="G59" s="12">
        <v>142.80000000000001</v>
      </c>
      <c r="H59" s="14">
        <f t="shared" si="29"/>
        <v>143.23333333333332</v>
      </c>
      <c r="I59" s="12">
        <v>131.4</v>
      </c>
      <c r="J59" s="14">
        <f t="shared" si="30"/>
        <v>129.79999999999998</v>
      </c>
      <c r="K59" s="12">
        <v>139.1</v>
      </c>
      <c r="L59" s="14">
        <f t="shared" si="31"/>
        <v>138.70000000000002</v>
      </c>
      <c r="M59" s="12">
        <v>114.9</v>
      </c>
      <c r="N59" s="14">
        <f t="shared" si="32"/>
        <v>114.5</v>
      </c>
      <c r="O59" s="12">
        <v>135.6</v>
      </c>
      <c r="P59" s="14">
        <f t="shared" si="33"/>
        <v>138.6</v>
      </c>
      <c r="Q59" s="12">
        <v>173.2</v>
      </c>
      <c r="R59" s="14">
        <f t="shared" si="34"/>
        <v>171.23333333333335</v>
      </c>
      <c r="S59" s="12">
        <v>124.1</v>
      </c>
      <c r="T59" s="14">
        <f t="shared" si="35"/>
        <v>124.03333333333335</v>
      </c>
      <c r="U59" s="12">
        <v>122.6</v>
      </c>
      <c r="V59" s="14">
        <f t="shared" si="36"/>
        <v>122.36666666666667</v>
      </c>
      <c r="W59" s="12">
        <v>137.80000000000001</v>
      </c>
      <c r="X59" s="14">
        <f t="shared" si="37"/>
        <v>137.53333333333333</v>
      </c>
      <c r="Y59" s="12">
        <v>125.1</v>
      </c>
      <c r="Z59" s="14">
        <f t="shared" si="38"/>
        <v>124.83333333333333</v>
      </c>
      <c r="AA59" s="12">
        <v>145.5</v>
      </c>
      <c r="AB59" s="14">
        <f t="shared" si="39"/>
        <v>145</v>
      </c>
      <c r="AC59" s="12">
        <v>139.69999999999999</v>
      </c>
      <c r="AD59" s="14">
        <f t="shared" si="40"/>
        <v>139.4</v>
      </c>
      <c r="AE59" s="12">
        <v>154.6</v>
      </c>
      <c r="AF59" s="14">
        <f t="shared" si="41"/>
        <v>153.43333333333331</v>
      </c>
      <c r="AG59" s="12">
        <v>134</v>
      </c>
      <c r="AH59" s="14">
        <f t="shared" si="42"/>
        <v>133.33333333333334</v>
      </c>
      <c r="AI59" s="12">
        <v>124.9</v>
      </c>
      <c r="AJ59" s="14">
        <f t="shared" si="43"/>
        <v>124.59999999999998</v>
      </c>
      <c r="AK59" s="12">
        <v>132.6</v>
      </c>
      <c r="AL59" s="14">
        <f t="shared" si="44"/>
        <v>132</v>
      </c>
      <c r="AM59" s="11" t="s">
        <v>101</v>
      </c>
      <c r="AN59" s="11">
        <v>137.30000000000001</v>
      </c>
      <c r="AO59" s="14">
        <f t="shared" si="45"/>
        <v>135.80000000000001</v>
      </c>
      <c r="AP59" s="12">
        <v>122.6</v>
      </c>
      <c r="AQ59" s="14">
        <f t="shared" si="46"/>
        <v>120.7</v>
      </c>
      <c r="AR59" s="12">
        <v>128.30000000000001</v>
      </c>
      <c r="AS59" s="14">
        <f t="shared" si="47"/>
        <v>128.03333333333333</v>
      </c>
      <c r="AT59" s="12">
        <v>126.6</v>
      </c>
      <c r="AU59" s="14">
        <f t="shared" si="48"/>
        <v>126.13333333333333</v>
      </c>
      <c r="AV59" s="12">
        <v>115</v>
      </c>
      <c r="AW59" s="14">
        <f t="shared" si="49"/>
        <v>115.10000000000001</v>
      </c>
      <c r="AX59" s="12">
        <v>124.8</v>
      </c>
      <c r="AY59" s="14">
        <f t="shared" si="50"/>
        <v>124.46666666666665</v>
      </c>
      <c r="AZ59" s="12">
        <v>136.30000000000001</v>
      </c>
      <c r="BA59" s="14">
        <f t="shared" si="51"/>
        <v>135.96666666666667</v>
      </c>
      <c r="BB59" s="12">
        <v>124.6</v>
      </c>
      <c r="BC59" s="14">
        <f t="shared" si="52"/>
        <v>124.09999999999998</v>
      </c>
      <c r="BD59" s="12">
        <v>124.5</v>
      </c>
      <c r="BE59" s="14">
        <f t="shared" si="53"/>
        <v>124.26666666666667</v>
      </c>
      <c r="BF59" s="12">
        <v>133.5</v>
      </c>
      <c r="BG59" s="19">
        <f t="shared" si="54"/>
        <v>132.86666666666667</v>
      </c>
    </row>
    <row r="60" spans="1:59" x14ac:dyDescent="0.3">
      <c r="A60" s="11" t="s">
        <v>33</v>
      </c>
      <c r="B60" s="12">
        <v>2017</v>
      </c>
      <c r="C60" s="11" t="s">
        <v>53</v>
      </c>
      <c r="D60" s="11">
        <f t="shared" si="0"/>
        <v>11</v>
      </c>
      <c r="E60" s="12">
        <v>134.30000000000001</v>
      </c>
      <c r="F60" s="14">
        <f t="shared" si="28"/>
        <v>133.93333333333334</v>
      </c>
      <c r="G60" s="12">
        <v>142.1</v>
      </c>
      <c r="H60" s="14">
        <f t="shared" si="29"/>
        <v>142.63333333333333</v>
      </c>
      <c r="I60" s="12">
        <v>146.69999999999999</v>
      </c>
      <c r="J60" s="14">
        <f t="shared" si="30"/>
        <v>135.93333333333334</v>
      </c>
      <c r="K60" s="12">
        <v>139.5</v>
      </c>
      <c r="L60" s="14">
        <f t="shared" si="31"/>
        <v>139.1</v>
      </c>
      <c r="M60" s="12">
        <v>115.2</v>
      </c>
      <c r="N60" s="14">
        <f t="shared" si="32"/>
        <v>114.86666666666667</v>
      </c>
      <c r="O60" s="12">
        <v>136.4</v>
      </c>
      <c r="P60" s="14">
        <f t="shared" si="33"/>
        <v>136.5</v>
      </c>
      <c r="Q60" s="12">
        <v>185.2</v>
      </c>
      <c r="R60" s="14">
        <f t="shared" si="34"/>
        <v>173.0333333333333</v>
      </c>
      <c r="S60" s="12">
        <v>122.2</v>
      </c>
      <c r="T60" s="14">
        <f t="shared" si="35"/>
        <v>123.60000000000001</v>
      </c>
      <c r="U60" s="12">
        <v>123.9</v>
      </c>
      <c r="V60" s="14">
        <f t="shared" si="36"/>
        <v>122.96666666666665</v>
      </c>
      <c r="W60" s="12">
        <v>138.30000000000001</v>
      </c>
      <c r="X60" s="14">
        <f t="shared" si="37"/>
        <v>137.80000000000001</v>
      </c>
      <c r="Y60" s="12">
        <v>125.4</v>
      </c>
      <c r="Z60" s="14">
        <f t="shared" si="38"/>
        <v>125.09999999999998</v>
      </c>
      <c r="AA60" s="12">
        <v>146</v>
      </c>
      <c r="AB60" s="14">
        <f t="shared" si="39"/>
        <v>145.5</v>
      </c>
      <c r="AC60" s="12">
        <v>141.5</v>
      </c>
      <c r="AD60" s="14">
        <f t="shared" si="40"/>
        <v>139.73333333333332</v>
      </c>
      <c r="AE60" s="12">
        <v>156.19999999999999</v>
      </c>
      <c r="AF60" s="14">
        <f t="shared" si="41"/>
        <v>154.79999999999998</v>
      </c>
      <c r="AG60" s="12">
        <v>135</v>
      </c>
      <c r="AH60" s="14">
        <f t="shared" si="42"/>
        <v>134.1</v>
      </c>
      <c r="AI60" s="12">
        <v>125.4</v>
      </c>
      <c r="AJ60" s="14">
        <f t="shared" si="43"/>
        <v>124.96666666666665</v>
      </c>
      <c r="AK60" s="12">
        <v>133.5</v>
      </c>
      <c r="AL60" s="14">
        <f t="shared" si="44"/>
        <v>132.70000000000002</v>
      </c>
      <c r="AM60" s="11" t="s">
        <v>102</v>
      </c>
      <c r="AN60" s="11">
        <v>138.6</v>
      </c>
      <c r="AO60" s="14">
        <f t="shared" si="45"/>
        <v>137.20000000000002</v>
      </c>
      <c r="AP60" s="12">
        <v>125.7</v>
      </c>
      <c r="AQ60" s="14">
        <f t="shared" si="46"/>
        <v>122.96666666666665</v>
      </c>
      <c r="AR60" s="12">
        <v>128.80000000000001</v>
      </c>
      <c r="AS60" s="14">
        <f t="shared" si="47"/>
        <v>128.4</v>
      </c>
      <c r="AT60" s="12">
        <v>127.4</v>
      </c>
      <c r="AU60" s="14">
        <f t="shared" si="48"/>
        <v>126.7</v>
      </c>
      <c r="AV60" s="12">
        <v>115.3</v>
      </c>
      <c r="AW60" s="14">
        <f t="shared" si="49"/>
        <v>115.33333333333333</v>
      </c>
      <c r="AX60" s="12">
        <v>125.1</v>
      </c>
      <c r="AY60" s="14">
        <f t="shared" si="50"/>
        <v>124.8</v>
      </c>
      <c r="AZ60" s="12">
        <v>136.6</v>
      </c>
      <c r="BA60" s="14">
        <f t="shared" si="51"/>
        <v>136.26666666666668</v>
      </c>
      <c r="BB60" s="12">
        <v>124.9</v>
      </c>
      <c r="BC60" s="14">
        <f t="shared" si="52"/>
        <v>124.63333333333333</v>
      </c>
      <c r="BD60" s="12">
        <v>124.9</v>
      </c>
      <c r="BE60" s="14">
        <f t="shared" si="53"/>
        <v>124.63333333333333</v>
      </c>
      <c r="BF60" s="12">
        <v>134.80000000000001</v>
      </c>
      <c r="BG60" s="19">
        <f t="shared" si="54"/>
        <v>133.56666666666666</v>
      </c>
    </row>
    <row r="61" spans="1:59" x14ac:dyDescent="0.3">
      <c r="A61" s="11" t="s">
        <v>33</v>
      </c>
      <c r="B61" s="12">
        <v>2017</v>
      </c>
      <c r="C61" s="11" t="s">
        <v>55</v>
      </c>
      <c r="D61" s="11">
        <f t="shared" si="0"/>
        <v>12</v>
      </c>
      <c r="E61" s="12">
        <v>134.4</v>
      </c>
      <c r="F61" s="14">
        <f t="shared" si="28"/>
        <v>134.20000000000002</v>
      </c>
      <c r="G61" s="12">
        <v>142.6</v>
      </c>
      <c r="H61" s="14">
        <f t="shared" si="29"/>
        <v>142.5</v>
      </c>
      <c r="I61" s="12">
        <v>145.9</v>
      </c>
      <c r="J61" s="14">
        <f t="shared" si="30"/>
        <v>141.33333333333334</v>
      </c>
      <c r="K61" s="12">
        <v>139.5</v>
      </c>
      <c r="L61" s="14">
        <f t="shared" si="31"/>
        <v>139.36666666666667</v>
      </c>
      <c r="M61" s="12">
        <v>115.9</v>
      </c>
      <c r="N61" s="14">
        <f t="shared" si="32"/>
        <v>115.33333333333333</v>
      </c>
      <c r="O61" s="12">
        <v>135</v>
      </c>
      <c r="P61" s="14">
        <f t="shared" si="33"/>
        <v>135.66666666666666</v>
      </c>
      <c r="Q61" s="12">
        <v>163.19999999999999</v>
      </c>
      <c r="R61" s="14">
        <f t="shared" si="34"/>
        <v>173.86666666666665</v>
      </c>
      <c r="S61" s="12">
        <v>119.8</v>
      </c>
      <c r="T61" s="14">
        <f t="shared" si="35"/>
        <v>122.03333333333335</v>
      </c>
      <c r="U61" s="12">
        <v>120.7</v>
      </c>
      <c r="V61" s="14">
        <f t="shared" si="36"/>
        <v>122.39999999999999</v>
      </c>
      <c r="W61" s="12">
        <v>139.69999999999999</v>
      </c>
      <c r="X61" s="14">
        <f t="shared" si="37"/>
        <v>138.6</v>
      </c>
      <c r="Y61" s="12">
        <v>125.7</v>
      </c>
      <c r="Z61" s="14">
        <f t="shared" si="38"/>
        <v>125.39999999999999</v>
      </c>
      <c r="AA61" s="12">
        <v>146.30000000000001</v>
      </c>
      <c r="AB61" s="14">
        <f t="shared" si="39"/>
        <v>145.93333333333334</v>
      </c>
      <c r="AC61" s="12">
        <v>138.80000000000001</v>
      </c>
      <c r="AD61" s="14">
        <f t="shared" si="40"/>
        <v>140</v>
      </c>
      <c r="AE61" s="12">
        <v>157</v>
      </c>
      <c r="AF61" s="14">
        <f t="shared" si="41"/>
        <v>155.93333333333331</v>
      </c>
      <c r="AG61" s="12">
        <v>135.6</v>
      </c>
      <c r="AH61" s="14">
        <f t="shared" si="42"/>
        <v>134.86666666666667</v>
      </c>
      <c r="AI61" s="12">
        <v>125.6</v>
      </c>
      <c r="AJ61" s="14">
        <f t="shared" si="43"/>
        <v>125.3</v>
      </c>
      <c r="AK61" s="12">
        <v>134</v>
      </c>
      <c r="AL61" s="14">
        <f t="shared" si="44"/>
        <v>133.36666666666667</v>
      </c>
      <c r="AM61" s="11" t="s">
        <v>103</v>
      </c>
      <c r="AN61" s="11">
        <v>139.1</v>
      </c>
      <c r="AO61" s="14">
        <f t="shared" si="45"/>
        <v>138.33333333333334</v>
      </c>
      <c r="AP61" s="12">
        <v>126.8</v>
      </c>
      <c r="AQ61" s="14">
        <f t="shared" si="46"/>
        <v>125.03333333333335</v>
      </c>
      <c r="AR61" s="12">
        <v>129.30000000000001</v>
      </c>
      <c r="AS61" s="14">
        <f t="shared" si="47"/>
        <v>128.80000000000001</v>
      </c>
      <c r="AT61" s="12">
        <v>128.19999999999999</v>
      </c>
      <c r="AU61" s="14">
        <f t="shared" si="48"/>
        <v>127.39999999999999</v>
      </c>
      <c r="AV61" s="12">
        <v>115.3</v>
      </c>
      <c r="AW61" s="14">
        <f t="shared" si="49"/>
        <v>115.2</v>
      </c>
      <c r="AX61" s="12">
        <v>125.6</v>
      </c>
      <c r="AY61" s="14">
        <f t="shared" si="50"/>
        <v>125.16666666666667</v>
      </c>
      <c r="AZ61" s="12">
        <v>136.69999999999999</v>
      </c>
      <c r="BA61" s="14">
        <f t="shared" si="51"/>
        <v>136.53333333333333</v>
      </c>
      <c r="BB61" s="12">
        <v>124.6</v>
      </c>
      <c r="BC61" s="14">
        <f t="shared" si="52"/>
        <v>124.7</v>
      </c>
      <c r="BD61" s="12">
        <v>125.1</v>
      </c>
      <c r="BE61" s="14">
        <f t="shared" si="53"/>
        <v>124.83333333333333</v>
      </c>
      <c r="BF61" s="12">
        <v>134.1</v>
      </c>
      <c r="BG61" s="19">
        <f t="shared" si="54"/>
        <v>134.13333333333333</v>
      </c>
    </row>
    <row r="62" spans="1:59" x14ac:dyDescent="0.3">
      <c r="A62" s="11" t="s">
        <v>33</v>
      </c>
      <c r="B62" s="12">
        <v>2018</v>
      </c>
      <c r="C62" s="11" t="s">
        <v>31</v>
      </c>
      <c r="D62" s="11">
        <f t="shared" si="0"/>
        <v>1</v>
      </c>
      <c r="E62" s="12">
        <v>134.6</v>
      </c>
      <c r="F62" s="14">
        <f t="shared" si="28"/>
        <v>134.43333333333337</v>
      </c>
      <c r="G62" s="12">
        <v>143.69999999999999</v>
      </c>
      <c r="H62" s="14">
        <f t="shared" si="29"/>
        <v>142.79999999999998</v>
      </c>
      <c r="I62" s="12">
        <v>143.6</v>
      </c>
      <c r="J62" s="14">
        <f t="shared" si="30"/>
        <v>145.4</v>
      </c>
      <c r="K62" s="12">
        <v>139.6</v>
      </c>
      <c r="L62" s="14">
        <f t="shared" si="31"/>
        <v>139.53333333333333</v>
      </c>
      <c r="M62" s="12">
        <v>116.4</v>
      </c>
      <c r="N62" s="14">
        <f t="shared" si="32"/>
        <v>115.83333333333333</v>
      </c>
      <c r="O62" s="12">
        <v>133.80000000000001</v>
      </c>
      <c r="P62" s="14">
        <f t="shared" si="33"/>
        <v>135.06666666666666</v>
      </c>
      <c r="Q62" s="12">
        <v>150.5</v>
      </c>
      <c r="R62" s="14">
        <f t="shared" si="34"/>
        <v>166.29999999999998</v>
      </c>
      <c r="S62" s="12">
        <v>118.4</v>
      </c>
      <c r="T62" s="14">
        <f t="shared" si="35"/>
        <v>120.13333333333333</v>
      </c>
      <c r="U62" s="12">
        <v>117.3</v>
      </c>
      <c r="V62" s="14">
        <f t="shared" si="36"/>
        <v>120.63333333333334</v>
      </c>
      <c r="W62" s="12">
        <v>140.5</v>
      </c>
      <c r="X62" s="14">
        <f t="shared" si="37"/>
        <v>139.5</v>
      </c>
      <c r="Y62" s="12">
        <v>125.9</v>
      </c>
      <c r="Z62" s="14">
        <f t="shared" si="38"/>
        <v>125.66666666666667</v>
      </c>
      <c r="AA62" s="12">
        <v>146.80000000000001</v>
      </c>
      <c r="AB62" s="14">
        <f t="shared" si="39"/>
        <v>146.36666666666667</v>
      </c>
      <c r="AC62" s="12">
        <v>137.19999999999999</v>
      </c>
      <c r="AD62" s="14">
        <f t="shared" si="40"/>
        <v>139.16666666666666</v>
      </c>
      <c r="AE62" s="12">
        <v>157.69999999999999</v>
      </c>
      <c r="AF62" s="14">
        <f t="shared" si="41"/>
        <v>156.96666666666667</v>
      </c>
      <c r="AG62" s="12">
        <v>136</v>
      </c>
      <c r="AH62" s="14">
        <f t="shared" si="42"/>
        <v>135.53333333333333</v>
      </c>
      <c r="AI62" s="12">
        <v>125.9</v>
      </c>
      <c r="AJ62" s="14">
        <f t="shared" si="43"/>
        <v>125.63333333333333</v>
      </c>
      <c r="AK62" s="12">
        <v>134.4</v>
      </c>
      <c r="AL62" s="14">
        <f t="shared" si="44"/>
        <v>133.96666666666667</v>
      </c>
      <c r="AM62" s="11" t="s">
        <v>104</v>
      </c>
      <c r="AN62" s="11">
        <v>140.4</v>
      </c>
      <c r="AO62" s="14">
        <f t="shared" si="45"/>
        <v>139.36666666666667</v>
      </c>
      <c r="AP62" s="12">
        <v>127.3</v>
      </c>
      <c r="AQ62" s="14">
        <f t="shared" si="46"/>
        <v>126.60000000000001</v>
      </c>
      <c r="AR62" s="12">
        <v>129.5</v>
      </c>
      <c r="AS62" s="14">
        <f t="shared" si="47"/>
        <v>129.20000000000002</v>
      </c>
      <c r="AT62" s="12">
        <v>129</v>
      </c>
      <c r="AU62" s="14">
        <f t="shared" si="48"/>
        <v>128.20000000000002</v>
      </c>
      <c r="AV62" s="12">
        <v>116.3</v>
      </c>
      <c r="AW62" s="14">
        <f t="shared" si="49"/>
        <v>115.63333333333333</v>
      </c>
      <c r="AX62" s="12">
        <v>126.2</v>
      </c>
      <c r="AY62" s="14">
        <f t="shared" si="50"/>
        <v>125.63333333333333</v>
      </c>
      <c r="AZ62" s="12">
        <v>137.1</v>
      </c>
      <c r="BA62" s="14">
        <f t="shared" si="51"/>
        <v>136.79999999999998</v>
      </c>
      <c r="BB62" s="12">
        <v>125.5</v>
      </c>
      <c r="BC62" s="14">
        <f t="shared" si="52"/>
        <v>125</v>
      </c>
      <c r="BD62" s="12">
        <v>125.8</v>
      </c>
      <c r="BE62" s="14">
        <f t="shared" si="53"/>
        <v>125.26666666666667</v>
      </c>
      <c r="BF62" s="12">
        <v>134.1</v>
      </c>
      <c r="BG62" s="19">
        <f t="shared" si="54"/>
        <v>134.33333333333334</v>
      </c>
    </row>
    <row r="63" spans="1:59" x14ac:dyDescent="0.3">
      <c r="A63" s="11" t="s">
        <v>33</v>
      </c>
      <c r="B63" s="12">
        <v>2018</v>
      </c>
      <c r="C63" s="11" t="s">
        <v>36</v>
      </c>
      <c r="D63" s="11">
        <f t="shared" si="0"/>
        <v>2</v>
      </c>
      <c r="E63" s="12">
        <v>134.80000000000001</v>
      </c>
      <c r="F63" s="14">
        <f t="shared" si="28"/>
        <v>134.6</v>
      </c>
      <c r="G63" s="12">
        <v>143</v>
      </c>
      <c r="H63" s="14">
        <f t="shared" si="29"/>
        <v>143.1</v>
      </c>
      <c r="I63" s="12">
        <v>139.9</v>
      </c>
      <c r="J63" s="14">
        <f t="shared" si="30"/>
        <v>143.13333333333333</v>
      </c>
      <c r="K63" s="12">
        <v>139.9</v>
      </c>
      <c r="L63" s="14">
        <f t="shared" si="31"/>
        <v>139.66666666666666</v>
      </c>
      <c r="M63" s="12">
        <v>116.2</v>
      </c>
      <c r="N63" s="14">
        <f t="shared" si="32"/>
        <v>116.16666666666667</v>
      </c>
      <c r="O63" s="12">
        <v>135.5</v>
      </c>
      <c r="P63" s="14">
        <f t="shared" si="33"/>
        <v>134.76666666666668</v>
      </c>
      <c r="Q63" s="12">
        <v>136.9</v>
      </c>
      <c r="R63" s="14">
        <f t="shared" si="34"/>
        <v>150.20000000000002</v>
      </c>
      <c r="S63" s="12">
        <v>117</v>
      </c>
      <c r="T63" s="14">
        <f t="shared" si="35"/>
        <v>118.39999999999999</v>
      </c>
      <c r="U63" s="12">
        <v>115.4</v>
      </c>
      <c r="V63" s="14">
        <f t="shared" si="36"/>
        <v>117.8</v>
      </c>
      <c r="W63" s="12">
        <v>140.69999999999999</v>
      </c>
      <c r="X63" s="14">
        <f t="shared" si="37"/>
        <v>140.29999999999998</v>
      </c>
      <c r="Y63" s="12">
        <v>125.9</v>
      </c>
      <c r="Z63" s="14">
        <f t="shared" si="38"/>
        <v>125.83333333333333</v>
      </c>
      <c r="AA63" s="12">
        <v>147.1</v>
      </c>
      <c r="AB63" s="14">
        <f t="shared" si="39"/>
        <v>146.73333333333335</v>
      </c>
      <c r="AC63" s="12">
        <v>135.6</v>
      </c>
      <c r="AD63" s="14">
        <f t="shared" si="40"/>
        <v>137.20000000000002</v>
      </c>
      <c r="AE63" s="12">
        <v>159.30000000000001</v>
      </c>
      <c r="AF63" s="14">
        <f t="shared" si="41"/>
        <v>158</v>
      </c>
      <c r="AG63" s="12">
        <v>136.30000000000001</v>
      </c>
      <c r="AH63" s="14">
        <f t="shared" si="42"/>
        <v>135.96666666666667</v>
      </c>
      <c r="AI63" s="12">
        <v>126.1</v>
      </c>
      <c r="AJ63" s="14">
        <f t="shared" si="43"/>
        <v>125.86666666666667</v>
      </c>
      <c r="AK63" s="12">
        <v>134.69999999999999</v>
      </c>
      <c r="AL63" s="14">
        <f t="shared" si="44"/>
        <v>134.36666666666665</v>
      </c>
      <c r="AM63" s="11" t="s">
        <v>105</v>
      </c>
      <c r="AN63" s="11">
        <v>141.30000000000001</v>
      </c>
      <c r="AO63" s="14">
        <f t="shared" si="45"/>
        <v>140.26666666666668</v>
      </c>
      <c r="AP63" s="12">
        <v>127.3</v>
      </c>
      <c r="AQ63" s="14">
        <f t="shared" si="46"/>
        <v>127.13333333333333</v>
      </c>
      <c r="AR63" s="12">
        <v>129.9</v>
      </c>
      <c r="AS63" s="14">
        <f t="shared" si="47"/>
        <v>129.56666666666669</v>
      </c>
      <c r="AT63" s="12">
        <v>129.80000000000001</v>
      </c>
      <c r="AU63" s="14">
        <f t="shared" si="48"/>
        <v>129</v>
      </c>
      <c r="AV63" s="12">
        <v>117.4</v>
      </c>
      <c r="AW63" s="14">
        <f t="shared" si="49"/>
        <v>116.33333333333333</v>
      </c>
      <c r="AX63" s="12">
        <v>126.5</v>
      </c>
      <c r="AY63" s="14">
        <f t="shared" si="50"/>
        <v>126.10000000000001</v>
      </c>
      <c r="AZ63" s="12">
        <v>137.19999999999999</v>
      </c>
      <c r="BA63" s="14">
        <f t="shared" si="51"/>
        <v>136.99999999999997</v>
      </c>
      <c r="BB63" s="12">
        <v>126.2</v>
      </c>
      <c r="BC63" s="14">
        <f t="shared" si="52"/>
        <v>125.43333333333334</v>
      </c>
      <c r="BD63" s="12">
        <v>126.5</v>
      </c>
      <c r="BE63" s="14">
        <f t="shared" si="53"/>
        <v>125.8</v>
      </c>
      <c r="BF63" s="12">
        <v>134</v>
      </c>
      <c r="BG63" s="19">
        <f t="shared" si="54"/>
        <v>134.06666666666666</v>
      </c>
    </row>
    <row r="64" spans="1:59" x14ac:dyDescent="0.3">
      <c r="A64" s="11" t="s">
        <v>33</v>
      </c>
      <c r="B64" s="12">
        <v>2018</v>
      </c>
      <c r="C64" s="11" t="s">
        <v>38</v>
      </c>
      <c r="D64" s="11">
        <f t="shared" si="0"/>
        <v>3</v>
      </c>
      <c r="E64" s="12">
        <v>135</v>
      </c>
      <c r="F64" s="14">
        <f t="shared" si="28"/>
        <v>134.79999999999998</v>
      </c>
      <c r="G64" s="12">
        <v>143.1</v>
      </c>
      <c r="H64" s="14">
        <f t="shared" si="29"/>
        <v>143.26666666666665</v>
      </c>
      <c r="I64" s="12">
        <v>135.5</v>
      </c>
      <c r="J64" s="14">
        <f t="shared" si="30"/>
        <v>139.66666666666666</v>
      </c>
      <c r="K64" s="12">
        <v>139.9</v>
      </c>
      <c r="L64" s="14">
        <f t="shared" si="31"/>
        <v>139.79999999999998</v>
      </c>
      <c r="M64" s="12">
        <v>116.5</v>
      </c>
      <c r="N64" s="14">
        <f t="shared" si="32"/>
        <v>116.36666666666667</v>
      </c>
      <c r="O64" s="12">
        <v>138.5</v>
      </c>
      <c r="P64" s="14">
        <f t="shared" si="33"/>
        <v>135.93333333333334</v>
      </c>
      <c r="Q64" s="12">
        <v>128</v>
      </c>
      <c r="R64" s="14">
        <f t="shared" si="34"/>
        <v>138.46666666666667</v>
      </c>
      <c r="S64" s="12">
        <v>115.5</v>
      </c>
      <c r="T64" s="14">
        <f t="shared" si="35"/>
        <v>116.96666666666665</v>
      </c>
      <c r="U64" s="12">
        <v>114.2</v>
      </c>
      <c r="V64" s="14">
        <f t="shared" si="36"/>
        <v>115.63333333333333</v>
      </c>
      <c r="W64" s="12">
        <v>140.69999999999999</v>
      </c>
      <c r="X64" s="14">
        <f t="shared" si="37"/>
        <v>140.63333333333333</v>
      </c>
      <c r="Y64" s="12">
        <v>126.2</v>
      </c>
      <c r="Z64" s="14">
        <f t="shared" si="38"/>
        <v>126</v>
      </c>
      <c r="AA64" s="12">
        <v>147.6</v>
      </c>
      <c r="AB64" s="14">
        <f t="shared" si="39"/>
        <v>147.16666666666666</v>
      </c>
      <c r="AC64" s="12">
        <v>134.80000000000001</v>
      </c>
      <c r="AD64" s="14">
        <f t="shared" si="40"/>
        <v>135.86666666666665</v>
      </c>
      <c r="AE64" s="12">
        <v>159.69999999999999</v>
      </c>
      <c r="AF64" s="14">
        <f t="shared" si="41"/>
        <v>158.9</v>
      </c>
      <c r="AG64" s="12">
        <v>136.69999999999999</v>
      </c>
      <c r="AH64" s="14">
        <f t="shared" si="42"/>
        <v>136.33333333333334</v>
      </c>
      <c r="AI64" s="12">
        <v>126.7</v>
      </c>
      <c r="AJ64" s="14">
        <f t="shared" si="43"/>
        <v>126.23333333333333</v>
      </c>
      <c r="AK64" s="12">
        <v>135.19999999999999</v>
      </c>
      <c r="AL64" s="14">
        <f t="shared" si="44"/>
        <v>134.76666666666668</v>
      </c>
      <c r="AM64" s="11" t="s">
        <v>106</v>
      </c>
      <c r="AN64" s="11">
        <v>142</v>
      </c>
      <c r="AO64" s="14">
        <f t="shared" si="45"/>
        <v>141.23333333333335</v>
      </c>
      <c r="AP64" s="12">
        <v>126.4</v>
      </c>
      <c r="AQ64" s="14">
        <f t="shared" si="46"/>
        <v>127</v>
      </c>
      <c r="AR64" s="12">
        <v>130.80000000000001</v>
      </c>
      <c r="AS64" s="14">
        <f t="shared" si="47"/>
        <v>130.06666666666666</v>
      </c>
      <c r="AT64" s="12">
        <v>130.5</v>
      </c>
      <c r="AU64" s="14">
        <f t="shared" si="48"/>
        <v>129.76666666666668</v>
      </c>
      <c r="AV64" s="12">
        <v>117.8</v>
      </c>
      <c r="AW64" s="14">
        <f t="shared" si="49"/>
        <v>117.16666666666667</v>
      </c>
      <c r="AX64" s="12">
        <v>126.8</v>
      </c>
      <c r="AY64" s="14">
        <f t="shared" si="50"/>
        <v>126.5</v>
      </c>
      <c r="AZ64" s="12">
        <v>137.80000000000001</v>
      </c>
      <c r="BA64" s="14">
        <f t="shared" si="51"/>
        <v>137.36666666666665</v>
      </c>
      <c r="BB64" s="12">
        <v>126.7</v>
      </c>
      <c r="BC64" s="14">
        <f t="shared" si="52"/>
        <v>126.13333333333333</v>
      </c>
      <c r="BD64" s="12">
        <v>127.1</v>
      </c>
      <c r="BE64" s="14">
        <f t="shared" si="53"/>
        <v>126.46666666666665</v>
      </c>
      <c r="BF64" s="12">
        <v>134</v>
      </c>
      <c r="BG64" s="19">
        <f t="shared" si="54"/>
        <v>134.03333333333333</v>
      </c>
    </row>
    <row r="65" spans="1:59" x14ac:dyDescent="0.3">
      <c r="A65" s="11" t="s">
        <v>33</v>
      </c>
      <c r="B65" s="12">
        <v>2018</v>
      </c>
      <c r="C65" s="11" t="s">
        <v>39</v>
      </c>
      <c r="D65" s="11">
        <f t="shared" si="0"/>
        <v>4</v>
      </c>
      <c r="E65" s="12">
        <v>135</v>
      </c>
      <c r="F65" s="14">
        <f t="shared" si="28"/>
        <v>134.93333333333334</v>
      </c>
      <c r="G65" s="12">
        <v>144.30000000000001</v>
      </c>
      <c r="H65" s="14">
        <f t="shared" si="29"/>
        <v>143.46666666666667</v>
      </c>
      <c r="I65" s="12">
        <v>130.80000000000001</v>
      </c>
      <c r="J65" s="14">
        <f t="shared" si="30"/>
        <v>135.4</v>
      </c>
      <c r="K65" s="12">
        <v>140.30000000000001</v>
      </c>
      <c r="L65" s="14">
        <f t="shared" si="31"/>
        <v>140.03333333333333</v>
      </c>
      <c r="M65" s="12">
        <v>116.6</v>
      </c>
      <c r="N65" s="14">
        <f t="shared" si="32"/>
        <v>116.43333333333332</v>
      </c>
      <c r="O65" s="12">
        <v>150.1</v>
      </c>
      <c r="P65" s="14">
        <f t="shared" si="33"/>
        <v>141.36666666666667</v>
      </c>
      <c r="Q65" s="12">
        <v>127.6</v>
      </c>
      <c r="R65" s="14">
        <f t="shared" si="34"/>
        <v>130.83333333333334</v>
      </c>
      <c r="S65" s="12">
        <v>114</v>
      </c>
      <c r="T65" s="14">
        <f t="shared" si="35"/>
        <v>115.5</v>
      </c>
      <c r="U65" s="12">
        <v>110.6</v>
      </c>
      <c r="V65" s="14">
        <f t="shared" si="36"/>
        <v>113.40000000000002</v>
      </c>
      <c r="W65" s="12">
        <v>140.19999999999999</v>
      </c>
      <c r="X65" s="14">
        <f t="shared" si="37"/>
        <v>140.53333333333333</v>
      </c>
      <c r="Y65" s="12">
        <v>126.5</v>
      </c>
      <c r="Z65" s="14">
        <f t="shared" si="38"/>
        <v>126.2</v>
      </c>
      <c r="AA65" s="12">
        <v>148.30000000000001</v>
      </c>
      <c r="AB65" s="14">
        <f t="shared" si="39"/>
        <v>147.66666666666666</v>
      </c>
      <c r="AC65" s="12">
        <v>135.69999999999999</v>
      </c>
      <c r="AD65" s="14">
        <f t="shared" si="40"/>
        <v>135.36666666666665</v>
      </c>
      <c r="AE65" s="12">
        <v>159.19999999999999</v>
      </c>
      <c r="AF65" s="14">
        <f t="shared" si="41"/>
        <v>159.4</v>
      </c>
      <c r="AG65" s="12">
        <v>137.80000000000001</v>
      </c>
      <c r="AH65" s="14">
        <f t="shared" si="42"/>
        <v>136.93333333333334</v>
      </c>
      <c r="AI65" s="12">
        <v>127.4</v>
      </c>
      <c r="AJ65" s="14">
        <f t="shared" si="43"/>
        <v>126.73333333333335</v>
      </c>
      <c r="AK65" s="12">
        <v>136.19999999999999</v>
      </c>
      <c r="AL65" s="14">
        <f t="shared" si="44"/>
        <v>135.36666666666665</v>
      </c>
      <c r="AM65" s="11" t="s">
        <v>107</v>
      </c>
      <c r="AN65" s="11">
        <v>142.9</v>
      </c>
      <c r="AO65" s="14">
        <f t="shared" si="45"/>
        <v>142.06666666666669</v>
      </c>
      <c r="AP65" s="12">
        <v>124.6</v>
      </c>
      <c r="AQ65" s="14">
        <f t="shared" si="46"/>
        <v>126.09999999999998</v>
      </c>
      <c r="AR65" s="12">
        <v>131.80000000000001</v>
      </c>
      <c r="AS65" s="14">
        <f t="shared" si="47"/>
        <v>130.83333333333334</v>
      </c>
      <c r="AT65" s="12">
        <v>131.30000000000001</v>
      </c>
      <c r="AU65" s="14">
        <f t="shared" si="48"/>
        <v>130.53333333333333</v>
      </c>
      <c r="AV65" s="12">
        <v>118.9</v>
      </c>
      <c r="AW65" s="14">
        <f t="shared" si="49"/>
        <v>118.03333333333335</v>
      </c>
      <c r="AX65" s="12">
        <v>127.6</v>
      </c>
      <c r="AY65" s="14">
        <f t="shared" si="50"/>
        <v>126.96666666666665</v>
      </c>
      <c r="AZ65" s="12">
        <v>139.69999999999999</v>
      </c>
      <c r="BA65" s="14">
        <f t="shared" si="51"/>
        <v>138.23333333333332</v>
      </c>
      <c r="BB65" s="12">
        <v>127.6</v>
      </c>
      <c r="BC65" s="14">
        <f t="shared" si="52"/>
        <v>126.83333333333333</v>
      </c>
      <c r="BD65" s="12">
        <v>128.19999999999999</v>
      </c>
      <c r="BE65" s="14">
        <f t="shared" si="53"/>
        <v>127.26666666666665</v>
      </c>
      <c r="BF65" s="12">
        <v>134.80000000000001</v>
      </c>
      <c r="BG65" s="19">
        <f t="shared" si="54"/>
        <v>134.26666666666668</v>
      </c>
    </row>
    <row r="66" spans="1:59" x14ac:dyDescent="0.3">
      <c r="A66" s="11" t="s">
        <v>33</v>
      </c>
      <c r="B66" s="12">
        <v>2018</v>
      </c>
      <c r="C66" s="11" t="s">
        <v>41</v>
      </c>
      <c r="D66" s="11">
        <f t="shared" si="0"/>
        <v>5</v>
      </c>
      <c r="E66" s="12">
        <v>135</v>
      </c>
      <c r="F66" s="14">
        <f t="shared" si="28"/>
        <v>135</v>
      </c>
      <c r="G66" s="12">
        <v>148.19999999999999</v>
      </c>
      <c r="H66" s="14">
        <f t="shared" si="29"/>
        <v>145.19999999999999</v>
      </c>
      <c r="I66" s="12">
        <v>130.5</v>
      </c>
      <c r="J66" s="14">
        <f t="shared" si="30"/>
        <v>132.26666666666668</v>
      </c>
      <c r="K66" s="12">
        <v>140.69999999999999</v>
      </c>
      <c r="L66" s="14">
        <f t="shared" si="31"/>
        <v>140.30000000000001</v>
      </c>
      <c r="M66" s="12">
        <v>116.4</v>
      </c>
      <c r="N66" s="14">
        <f t="shared" si="32"/>
        <v>116.5</v>
      </c>
      <c r="O66" s="12">
        <v>151.30000000000001</v>
      </c>
      <c r="P66" s="14">
        <f t="shared" si="33"/>
        <v>146.63333333333335</v>
      </c>
      <c r="Q66" s="12">
        <v>131.4</v>
      </c>
      <c r="R66" s="14">
        <f t="shared" si="34"/>
        <v>129</v>
      </c>
      <c r="S66" s="12">
        <v>112.8</v>
      </c>
      <c r="T66" s="14">
        <f t="shared" si="35"/>
        <v>114.10000000000001</v>
      </c>
      <c r="U66" s="12">
        <v>105.3</v>
      </c>
      <c r="V66" s="14">
        <f t="shared" si="36"/>
        <v>110.03333333333335</v>
      </c>
      <c r="W66" s="12">
        <v>139.6</v>
      </c>
      <c r="X66" s="14">
        <f t="shared" si="37"/>
        <v>140.16666666666666</v>
      </c>
      <c r="Y66" s="12">
        <v>126.6</v>
      </c>
      <c r="Z66" s="14">
        <f t="shared" si="38"/>
        <v>126.43333333333332</v>
      </c>
      <c r="AA66" s="12">
        <v>148.69999999999999</v>
      </c>
      <c r="AB66" s="14">
        <f t="shared" si="39"/>
        <v>148.19999999999999</v>
      </c>
      <c r="AC66" s="12">
        <v>136.4</v>
      </c>
      <c r="AD66" s="14">
        <f t="shared" si="40"/>
        <v>135.63333333333333</v>
      </c>
      <c r="AE66" s="12">
        <v>160.30000000000001</v>
      </c>
      <c r="AF66" s="14">
        <f t="shared" si="41"/>
        <v>159.73333333333332</v>
      </c>
      <c r="AG66" s="12">
        <v>138.6</v>
      </c>
      <c r="AH66" s="14">
        <f t="shared" si="42"/>
        <v>137.70000000000002</v>
      </c>
      <c r="AI66" s="12">
        <v>127.9</v>
      </c>
      <c r="AJ66" s="14">
        <f t="shared" si="43"/>
        <v>127.33333333333333</v>
      </c>
      <c r="AK66" s="12">
        <v>137</v>
      </c>
      <c r="AL66" s="14">
        <f t="shared" si="44"/>
        <v>136.13333333333333</v>
      </c>
      <c r="AM66" s="11" t="s">
        <v>108</v>
      </c>
      <c r="AN66" s="11">
        <v>143.19999999999999</v>
      </c>
      <c r="AO66" s="14">
        <f t="shared" si="45"/>
        <v>142.69999999999999</v>
      </c>
      <c r="AP66" s="12">
        <v>124.7</v>
      </c>
      <c r="AQ66" s="14">
        <f t="shared" si="46"/>
        <v>125.23333333333333</v>
      </c>
      <c r="AR66" s="12">
        <v>132.5</v>
      </c>
      <c r="AS66" s="14">
        <f t="shared" si="47"/>
        <v>131.70000000000002</v>
      </c>
      <c r="AT66" s="12">
        <v>132</v>
      </c>
      <c r="AU66" s="14">
        <f t="shared" si="48"/>
        <v>131.26666666666668</v>
      </c>
      <c r="AV66" s="12">
        <v>119.8</v>
      </c>
      <c r="AW66" s="14">
        <f t="shared" si="49"/>
        <v>118.83333333333333</v>
      </c>
      <c r="AX66" s="12">
        <v>128</v>
      </c>
      <c r="AY66" s="14">
        <f t="shared" si="50"/>
        <v>127.46666666666665</v>
      </c>
      <c r="AZ66" s="12">
        <v>140.4</v>
      </c>
      <c r="BA66" s="14">
        <f t="shared" si="51"/>
        <v>139.29999999999998</v>
      </c>
      <c r="BB66" s="12">
        <v>128.1</v>
      </c>
      <c r="BC66" s="14">
        <f t="shared" si="52"/>
        <v>127.46666666666665</v>
      </c>
      <c r="BD66" s="12">
        <v>128.9</v>
      </c>
      <c r="BE66" s="14">
        <f t="shared" si="53"/>
        <v>128.06666666666666</v>
      </c>
      <c r="BF66" s="12">
        <v>135.4</v>
      </c>
      <c r="BG66" s="19">
        <f t="shared" si="54"/>
        <v>134.73333333333335</v>
      </c>
    </row>
    <row r="67" spans="1:59" x14ac:dyDescent="0.3">
      <c r="A67" s="11" t="s">
        <v>33</v>
      </c>
      <c r="B67" s="12">
        <v>2018</v>
      </c>
      <c r="C67" s="11" t="s">
        <v>42</v>
      </c>
      <c r="D67" s="11">
        <f t="shared" ref="D67:D126" si="55">MONTH(C67&amp;1)</f>
        <v>6</v>
      </c>
      <c r="E67" s="12">
        <v>135.30000000000001</v>
      </c>
      <c r="F67" s="14">
        <f t="shared" si="28"/>
        <v>135.1</v>
      </c>
      <c r="G67" s="12">
        <v>149.69999999999999</v>
      </c>
      <c r="H67" s="14">
        <f t="shared" si="29"/>
        <v>147.4</v>
      </c>
      <c r="I67" s="12">
        <v>133.9</v>
      </c>
      <c r="J67" s="14">
        <f t="shared" si="30"/>
        <v>131.73333333333335</v>
      </c>
      <c r="K67" s="12">
        <v>140.80000000000001</v>
      </c>
      <c r="L67" s="14">
        <f t="shared" si="31"/>
        <v>140.6</v>
      </c>
      <c r="M67" s="12">
        <v>116.6</v>
      </c>
      <c r="N67" s="14">
        <f t="shared" si="32"/>
        <v>116.53333333333335</v>
      </c>
      <c r="O67" s="12">
        <v>152.19999999999999</v>
      </c>
      <c r="P67" s="14">
        <f t="shared" si="33"/>
        <v>151.19999999999999</v>
      </c>
      <c r="Q67" s="12">
        <v>144</v>
      </c>
      <c r="R67" s="14">
        <f t="shared" si="34"/>
        <v>134.33333333333334</v>
      </c>
      <c r="S67" s="12">
        <v>112.3</v>
      </c>
      <c r="T67" s="14">
        <f t="shared" si="35"/>
        <v>113.03333333333335</v>
      </c>
      <c r="U67" s="12">
        <v>108.4</v>
      </c>
      <c r="V67" s="14">
        <f t="shared" si="36"/>
        <v>108.09999999999998</v>
      </c>
      <c r="W67" s="12">
        <v>140</v>
      </c>
      <c r="X67" s="14">
        <f t="shared" si="37"/>
        <v>139.93333333333331</v>
      </c>
      <c r="Y67" s="12">
        <v>126.7</v>
      </c>
      <c r="Z67" s="14">
        <f t="shared" si="38"/>
        <v>126.60000000000001</v>
      </c>
      <c r="AA67" s="12">
        <v>149</v>
      </c>
      <c r="AB67" s="14">
        <f t="shared" si="39"/>
        <v>148.66666666666666</v>
      </c>
      <c r="AC67" s="12">
        <v>138.4</v>
      </c>
      <c r="AD67" s="14">
        <f t="shared" si="40"/>
        <v>136.83333333333334</v>
      </c>
      <c r="AE67" s="12">
        <v>161</v>
      </c>
      <c r="AF67" s="14">
        <f t="shared" si="41"/>
        <v>160.16666666666666</v>
      </c>
      <c r="AG67" s="12">
        <v>138.9</v>
      </c>
      <c r="AH67" s="14">
        <f t="shared" si="42"/>
        <v>138.43333333333331</v>
      </c>
      <c r="AI67" s="12">
        <v>128.69999999999999</v>
      </c>
      <c r="AJ67" s="14">
        <f t="shared" si="43"/>
        <v>128</v>
      </c>
      <c r="AK67" s="12">
        <v>137.4</v>
      </c>
      <c r="AL67" s="14">
        <f t="shared" si="44"/>
        <v>136.86666666666667</v>
      </c>
      <c r="AM67" s="11" t="s">
        <v>109</v>
      </c>
      <c r="AN67" s="11">
        <v>142.5</v>
      </c>
      <c r="AO67" s="14">
        <f t="shared" si="45"/>
        <v>142.86666666666667</v>
      </c>
      <c r="AP67" s="12">
        <v>126.5</v>
      </c>
      <c r="AQ67" s="14">
        <f t="shared" si="46"/>
        <v>125.26666666666667</v>
      </c>
      <c r="AR67" s="12">
        <v>133.1</v>
      </c>
      <c r="AS67" s="14">
        <f t="shared" si="47"/>
        <v>132.46666666666667</v>
      </c>
      <c r="AT67" s="12">
        <v>132.6</v>
      </c>
      <c r="AU67" s="14">
        <f t="shared" si="48"/>
        <v>131.96666666666667</v>
      </c>
      <c r="AV67" s="12">
        <v>120.4</v>
      </c>
      <c r="AW67" s="14">
        <f t="shared" si="49"/>
        <v>119.7</v>
      </c>
      <c r="AX67" s="12">
        <v>128.5</v>
      </c>
      <c r="AY67" s="14">
        <f t="shared" si="50"/>
        <v>128.03333333333333</v>
      </c>
      <c r="AZ67" s="12">
        <v>141.19999999999999</v>
      </c>
      <c r="BA67" s="14">
        <f t="shared" si="51"/>
        <v>140.43333333333334</v>
      </c>
      <c r="BB67" s="12">
        <v>128.19999999999999</v>
      </c>
      <c r="BC67" s="14">
        <f t="shared" si="52"/>
        <v>127.96666666666665</v>
      </c>
      <c r="BD67" s="12">
        <v>129.5</v>
      </c>
      <c r="BE67" s="14">
        <f t="shared" si="53"/>
        <v>128.86666666666667</v>
      </c>
      <c r="BF67" s="12">
        <v>136.19999999999999</v>
      </c>
      <c r="BG67" s="19">
        <f t="shared" si="54"/>
        <v>135.46666666666667</v>
      </c>
    </row>
    <row r="68" spans="1:59" x14ac:dyDescent="0.3">
      <c r="A68" s="11" t="s">
        <v>33</v>
      </c>
      <c r="B68" s="12">
        <v>2018</v>
      </c>
      <c r="C68" s="11" t="s">
        <v>44</v>
      </c>
      <c r="D68" s="11">
        <f t="shared" si="55"/>
        <v>7</v>
      </c>
      <c r="E68" s="12">
        <v>135.6</v>
      </c>
      <c r="F68" s="14">
        <f t="shared" ref="F68:F99" si="56">AVERAGE(E66:E68)</f>
        <v>135.29999999999998</v>
      </c>
      <c r="G68" s="12">
        <v>148.6</v>
      </c>
      <c r="H68" s="14">
        <f t="shared" ref="H68:H99" si="57">AVERAGE(G66:G68)</f>
        <v>148.83333333333334</v>
      </c>
      <c r="I68" s="12">
        <v>139.1</v>
      </c>
      <c r="J68" s="14">
        <f t="shared" ref="J68:J99" si="58">AVERAGE(I66:I68)</f>
        <v>134.5</v>
      </c>
      <c r="K68" s="12">
        <v>141</v>
      </c>
      <c r="L68" s="14">
        <f t="shared" ref="L68:L99" si="59">AVERAGE(K66:K68)</f>
        <v>140.83333333333334</v>
      </c>
      <c r="M68" s="12">
        <v>116.7</v>
      </c>
      <c r="N68" s="14">
        <f t="shared" ref="N68:N99" si="60">AVERAGE(M66:M68)</f>
        <v>116.56666666666666</v>
      </c>
      <c r="O68" s="12">
        <v>149.69999999999999</v>
      </c>
      <c r="P68" s="14">
        <f t="shared" ref="P68:P99" si="61">AVERAGE(O66:O68)</f>
        <v>151.06666666666666</v>
      </c>
      <c r="Q68" s="12">
        <v>159.19999999999999</v>
      </c>
      <c r="R68" s="14">
        <f t="shared" ref="R68:R99" si="62">AVERAGE(Q66:Q68)</f>
        <v>144.86666666666665</v>
      </c>
      <c r="S68" s="12">
        <v>112.6</v>
      </c>
      <c r="T68" s="14">
        <f t="shared" ref="T68:T99" si="63">AVERAGE(S66:S68)</f>
        <v>112.56666666666666</v>
      </c>
      <c r="U68" s="12">
        <v>111.8</v>
      </c>
      <c r="V68" s="14">
        <f t="shared" ref="V68:V99" si="64">AVERAGE(U66:U68)</f>
        <v>108.5</v>
      </c>
      <c r="W68" s="12">
        <v>140.30000000000001</v>
      </c>
      <c r="X68" s="14">
        <f t="shared" ref="X68:X99" si="65">AVERAGE(W66:W68)</f>
        <v>139.96666666666667</v>
      </c>
      <c r="Y68" s="12">
        <v>126.8</v>
      </c>
      <c r="Z68" s="14">
        <f t="shared" ref="Z68:Z99" si="66">AVERAGE(Y66:Y68)</f>
        <v>126.7</v>
      </c>
      <c r="AA68" s="12">
        <v>149.4</v>
      </c>
      <c r="AB68" s="14">
        <f t="shared" ref="AB68:AB99" si="67">AVERAGE(AA66:AA68)</f>
        <v>149.03333333333333</v>
      </c>
      <c r="AC68" s="12">
        <v>140.30000000000001</v>
      </c>
      <c r="AD68" s="14">
        <f t="shared" ref="AD68:AD99" si="68">AVERAGE(AC66:AC68)</f>
        <v>138.36666666666667</v>
      </c>
      <c r="AE68" s="12">
        <v>161.4</v>
      </c>
      <c r="AF68" s="14">
        <f t="shared" ref="AF68:AF99" si="69">AVERAGE(AE66:AE68)</f>
        <v>160.9</v>
      </c>
      <c r="AG68" s="12">
        <v>139.6</v>
      </c>
      <c r="AH68" s="14">
        <f t="shared" ref="AH68:AH99" si="70">AVERAGE(AG66:AG68)</f>
        <v>139.03333333333333</v>
      </c>
      <c r="AI68" s="12">
        <v>128.9</v>
      </c>
      <c r="AJ68" s="14">
        <f t="shared" ref="AJ68:AJ99" si="71">AVERAGE(AI66:AI68)</f>
        <v>128.5</v>
      </c>
      <c r="AK68" s="12">
        <v>137.9</v>
      </c>
      <c r="AL68" s="14">
        <f t="shared" ref="AL68:AL99" si="72">AVERAGE(AK66:AK68)</f>
        <v>137.43333333333331</v>
      </c>
      <c r="AM68" s="11" t="s">
        <v>110</v>
      </c>
      <c r="AN68" s="11">
        <v>143.6</v>
      </c>
      <c r="AO68" s="14">
        <f t="shared" ref="AO68:AO99" si="73">AVERAGE(AN66:AN68)</f>
        <v>143.1</v>
      </c>
      <c r="AP68" s="12">
        <v>128.1</v>
      </c>
      <c r="AQ68" s="14">
        <f t="shared" ref="AQ68:AQ99" si="74">AVERAGE(AP66:AP68)</f>
        <v>126.43333333333332</v>
      </c>
      <c r="AR68" s="12">
        <v>133.6</v>
      </c>
      <c r="AS68" s="14">
        <f t="shared" ref="AS68:AS99" si="75">AVERAGE(AR66:AR68)</f>
        <v>133.06666666666669</v>
      </c>
      <c r="AT68" s="12">
        <v>133.6</v>
      </c>
      <c r="AU68" s="14">
        <f t="shared" ref="AU68:AU99" si="76">AVERAGE(AT66:AT68)</f>
        <v>132.73333333333335</v>
      </c>
      <c r="AV68" s="12">
        <v>120.1</v>
      </c>
      <c r="AW68" s="14">
        <f t="shared" ref="AW68:AW99" si="77">AVERAGE(AV66:AV68)</f>
        <v>120.09999999999998</v>
      </c>
      <c r="AX68" s="12">
        <v>129</v>
      </c>
      <c r="AY68" s="14">
        <f t="shared" ref="AY68:AY99" si="78">AVERAGE(AX66:AX68)</f>
        <v>128.5</v>
      </c>
      <c r="AZ68" s="12">
        <v>144</v>
      </c>
      <c r="BA68" s="14">
        <f t="shared" ref="BA68:BA99" si="79">AVERAGE(AZ66:AZ68)</f>
        <v>141.86666666666667</v>
      </c>
      <c r="BB68" s="12">
        <v>128.19999999999999</v>
      </c>
      <c r="BC68" s="14">
        <f t="shared" ref="BC68:BC99" si="80">AVERAGE(BB66:BB68)</f>
        <v>128.16666666666666</v>
      </c>
      <c r="BD68" s="12">
        <v>130.19999999999999</v>
      </c>
      <c r="BE68" s="14">
        <f t="shared" ref="BE68:BE99" si="81">AVERAGE(BD66:BD68)</f>
        <v>129.53333333333333</v>
      </c>
      <c r="BF68" s="12">
        <v>137.5</v>
      </c>
      <c r="BG68" s="19">
        <f t="shared" ref="BG68:BG99" si="82">AVERAGE(BF66:BF68)</f>
        <v>136.36666666666667</v>
      </c>
    </row>
    <row r="69" spans="1:59" x14ac:dyDescent="0.3">
      <c r="A69" s="11" t="s">
        <v>33</v>
      </c>
      <c r="B69" s="12">
        <v>2018</v>
      </c>
      <c r="C69" s="11" t="s">
        <v>46</v>
      </c>
      <c r="D69" s="11">
        <f t="shared" si="55"/>
        <v>8</v>
      </c>
      <c r="E69" s="12">
        <v>136.5</v>
      </c>
      <c r="F69" s="14">
        <f t="shared" si="56"/>
        <v>135.79999999999998</v>
      </c>
      <c r="G69" s="12">
        <v>146.4</v>
      </c>
      <c r="H69" s="14">
        <f t="shared" si="57"/>
        <v>148.23333333333332</v>
      </c>
      <c r="I69" s="12">
        <v>136.6</v>
      </c>
      <c r="J69" s="14">
        <f t="shared" si="58"/>
        <v>136.53333333333333</v>
      </c>
      <c r="K69" s="12">
        <v>141.19999999999999</v>
      </c>
      <c r="L69" s="14">
        <f t="shared" si="59"/>
        <v>141</v>
      </c>
      <c r="M69" s="12">
        <v>117.4</v>
      </c>
      <c r="N69" s="14">
        <f t="shared" si="60"/>
        <v>116.90000000000002</v>
      </c>
      <c r="O69" s="12">
        <v>146.30000000000001</v>
      </c>
      <c r="P69" s="14">
        <f t="shared" si="61"/>
        <v>149.4</v>
      </c>
      <c r="Q69" s="12">
        <v>157.30000000000001</v>
      </c>
      <c r="R69" s="14">
        <f t="shared" si="62"/>
        <v>153.5</v>
      </c>
      <c r="S69" s="12">
        <v>113.6</v>
      </c>
      <c r="T69" s="14">
        <f t="shared" si="63"/>
        <v>112.83333333333333</v>
      </c>
      <c r="U69" s="12">
        <v>113.3</v>
      </c>
      <c r="V69" s="14">
        <f t="shared" si="64"/>
        <v>111.16666666666667</v>
      </c>
      <c r="W69" s="12">
        <v>141.1</v>
      </c>
      <c r="X69" s="14">
        <f t="shared" si="65"/>
        <v>140.46666666666667</v>
      </c>
      <c r="Y69" s="12">
        <v>127.4</v>
      </c>
      <c r="Z69" s="14">
        <f t="shared" si="66"/>
        <v>126.96666666666665</v>
      </c>
      <c r="AA69" s="12">
        <v>150.4</v>
      </c>
      <c r="AB69" s="14">
        <f t="shared" si="67"/>
        <v>149.6</v>
      </c>
      <c r="AC69" s="12">
        <v>140.1</v>
      </c>
      <c r="AD69" s="14">
        <f t="shared" si="68"/>
        <v>139.60000000000002</v>
      </c>
      <c r="AE69" s="12">
        <v>162.1</v>
      </c>
      <c r="AF69" s="14">
        <f t="shared" si="69"/>
        <v>161.5</v>
      </c>
      <c r="AG69" s="12">
        <v>140</v>
      </c>
      <c r="AH69" s="14">
        <f t="shared" si="70"/>
        <v>139.5</v>
      </c>
      <c r="AI69" s="12">
        <v>129</v>
      </c>
      <c r="AJ69" s="14">
        <f t="shared" si="71"/>
        <v>128.86666666666667</v>
      </c>
      <c r="AK69" s="12">
        <v>138.30000000000001</v>
      </c>
      <c r="AL69" s="14">
        <f t="shared" si="72"/>
        <v>137.86666666666667</v>
      </c>
      <c r="AM69" s="11" t="s">
        <v>111</v>
      </c>
      <c r="AN69" s="11">
        <v>144.6</v>
      </c>
      <c r="AO69" s="14">
        <f t="shared" si="73"/>
        <v>143.56666666666669</v>
      </c>
      <c r="AP69" s="12">
        <v>129.80000000000001</v>
      </c>
      <c r="AQ69" s="14">
        <f t="shared" si="74"/>
        <v>128.13333333333333</v>
      </c>
      <c r="AR69" s="12">
        <v>134.4</v>
      </c>
      <c r="AS69" s="14">
        <f t="shared" si="75"/>
        <v>133.70000000000002</v>
      </c>
      <c r="AT69" s="12">
        <v>134.9</v>
      </c>
      <c r="AU69" s="14">
        <f t="shared" si="76"/>
        <v>133.70000000000002</v>
      </c>
      <c r="AV69" s="12">
        <v>120.7</v>
      </c>
      <c r="AW69" s="14">
        <f t="shared" si="77"/>
        <v>120.39999999999999</v>
      </c>
      <c r="AX69" s="12">
        <v>129.80000000000001</v>
      </c>
      <c r="AY69" s="14">
        <f t="shared" si="78"/>
        <v>129.1</v>
      </c>
      <c r="AZ69" s="12">
        <v>145.30000000000001</v>
      </c>
      <c r="BA69" s="14">
        <f t="shared" si="79"/>
        <v>143.5</v>
      </c>
      <c r="BB69" s="12">
        <v>128.30000000000001</v>
      </c>
      <c r="BC69" s="14">
        <f t="shared" si="80"/>
        <v>128.23333333333332</v>
      </c>
      <c r="BD69" s="12">
        <v>131</v>
      </c>
      <c r="BE69" s="14">
        <f t="shared" si="81"/>
        <v>130.23333333333332</v>
      </c>
      <c r="BF69" s="12">
        <v>138</v>
      </c>
      <c r="BG69" s="19">
        <f t="shared" si="82"/>
        <v>137.23333333333332</v>
      </c>
    </row>
    <row r="70" spans="1:59" x14ac:dyDescent="0.3">
      <c r="A70" s="11" t="s">
        <v>33</v>
      </c>
      <c r="B70" s="12">
        <v>2018</v>
      </c>
      <c r="C70" s="11" t="s">
        <v>48</v>
      </c>
      <c r="D70" s="11">
        <f t="shared" si="55"/>
        <v>9</v>
      </c>
      <c r="E70" s="12">
        <v>137</v>
      </c>
      <c r="F70" s="14">
        <f t="shared" si="56"/>
        <v>136.36666666666667</v>
      </c>
      <c r="G70" s="12">
        <v>143.1</v>
      </c>
      <c r="H70" s="14">
        <f t="shared" si="57"/>
        <v>146.03333333333333</v>
      </c>
      <c r="I70" s="12">
        <v>132.80000000000001</v>
      </c>
      <c r="J70" s="14">
        <f t="shared" si="58"/>
        <v>136.16666666666666</v>
      </c>
      <c r="K70" s="12">
        <v>141.5</v>
      </c>
      <c r="L70" s="14">
        <f t="shared" si="59"/>
        <v>141.23333333333332</v>
      </c>
      <c r="M70" s="12">
        <v>117.8</v>
      </c>
      <c r="N70" s="14">
        <f t="shared" si="60"/>
        <v>117.30000000000001</v>
      </c>
      <c r="O70" s="12">
        <v>140</v>
      </c>
      <c r="P70" s="14">
        <f t="shared" si="61"/>
        <v>145.33333333333334</v>
      </c>
      <c r="Q70" s="12">
        <v>151.30000000000001</v>
      </c>
      <c r="R70" s="14">
        <f t="shared" si="62"/>
        <v>155.93333333333334</v>
      </c>
      <c r="S70" s="12">
        <v>113.5</v>
      </c>
      <c r="T70" s="14">
        <f t="shared" si="63"/>
        <v>113.23333333333333</v>
      </c>
      <c r="U70" s="12">
        <v>112.3</v>
      </c>
      <c r="V70" s="14">
        <f t="shared" si="64"/>
        <v>112.46666666666665</v>
      </c>
      <c r="W70" s="12">
        <v>141.19999999999999</v>
      </c>
      <c r="X70" s="14">
        <f t="shared" si="65"/>
        <v>140.86666666666665</v>
      </c>
      <c r="Y70" s="12">
        <v>127.7</v>
      </c>
      <c r="Z70" s="14">
        <f t="shared" si="66"/>
        <v>127.3</v>
      </c>
      <c r="AA70" s="12">
        <v>151.30000000000001</v>
      </c>
      <c r="AB70" s="14">
        <f t="shared" si="67"/>
        <v>150.36666666666667</v>
      </c>
      <c r="AC70" s="12">
        <v>138.9</v>
      </c>
      <c r="AD70" s="14">
        <f t="shared" si="68"/>
        <v>139.76666666666665</v>
      </c>
      <c r="AE70" s="12">
        <v>163.30000000000001</v>
      </c>
      <c r="AF70" s="14">
        <f t="shared" si="69"/>
        <v>162.26666666666668</v>
      </c>
      <c r="AG70" s="12">
        <v>140.80000000000001</v>
      </c>
      <c r="AH70" s="14">
        <f t="shared" si="70"/>
        <v>140.13333333333335</v>
      </c>
      <c r="AI70" s="12">
        <v>129.30000000000001</v>
      </c>
      <c r="AJ70" s="14">
        <f t="shared" si="71"/>
        <v>129.06666666666666</v>
      </c>
      <c r="AK70" s="12">
        <v>139.1</v>
      </c>
      <c r="AL70" s="14">
        <f t="shared" si="72"/>
        <v>138.43333333333337</v>
      </c>
      <c r="AM70" s="11" t="s">
        <v>112</v>
      </c>
      <c r="AN70" s="11">
        <v>145.30000000000001</v>
      </c>
      <c r="AO70" s="14">
        <f t="shared" si="73"/>
        <v>144.5</v>
      </c>
      <c r="AP70" s="12">
        <v>131.19999999999999</v>
      </c>
      <c r="AQ70" s="14">
        <f t="shared" si="74"/>
        <v>129.69999999999999</v>
      </c>
      <c r="AR70" s="12">
        <v>134.9</v>
      </c>
      <c r="AS70" s="14">
        <f t="shared" si="75"/>
        <v>134.29999999999998</v>
      </c>
      <c r="AT70" s="12">
        <v>135.69999999999999</v>
      </c>
      <c r="AU70" s="14">
        <f t="shared" si="76"/>
        <v>134.73333333333332</v>
      </c>
      <c r="AV70" s="12">
        <v>122.5</v>
      </c>
      <c r="AW70" s="14">
        <f t="shared" si="77"/>
        <v>121.10000000000001</v>
      </c>
      <c r="AX70" s="12">
        <v>130.19999999999999</v>
      </c>
      <c r="AY70" s="14">
        <f t="shared" si="78"/>
        <v>129.66666666666666</v>
      </c>
      <c r="AZ70" s="12">
        <v>145.19999999999999</v>
      </c>
      <c r="BA70" s="14">
        <f t="shared" si="79"/>
        <v>144.83333333333334</v>
      </c>
      <c r="BB70" s="12">
        <v>129.30000000000001</v>
      </c>
      <c r="BC70" s="14">
        <f t="shared" si="80"/>
        <v>128.6</v>
      </c>
      <c r="BD70" s="12">
        <v>131.9</v>
      </c>
      <c r="BE70" s="14">
        <f t="shared" si="81"/>
        <v>131.03333333333333</v>
      </c>
      <c r="BF70" s="12">
        <v>138.1</v>
      </c>
      <c r="BG70" s="19">
        <f t="shared" si="82"/>
        <v>137.86666666666667</v>
      </c>
    </row>
    <row r="71" spans="1:59" x14ac:dyDescent="0.3">
      <c r="A71" s="11" t="s">
        <v>33</v>
      </c>
      <c r="B71" s="12">
        <v>2018</v>
      </c>
      <c r="C71" s="11" t="s">
        <v>50</v>
      </c>
      <c r="D71" s="11">
        <f t="shared" si="55"/>
        <v>10</v>
      </c>
      <c r="E71" s="12">
        <v>137.6</v>
      </c>
      <c r="F71" s="14">
        <f t="shared" si="56"/>
        <v>137.03333333333333</v>
      </c>
      <c r="G71" s="12">
        <v>144.9</v>
      </c>
      <c r="H71" s="14">
        <f t="shared" si="57"/>
        <v>144.79999999999998</v>
      </c>
      <c r="I71" s="12">
        <v>133.5</v>
      </c>
      <c r="J71" s="14">
        <f t="shared" si="58"/>
        <v>134.29999999999998</v>
      </c>
      <c r="K71" s="12">
        <v>141.5</v>
      </c>
      <c r="L71" s="14">
        <f t="shared" si="59"/>
        <v>141.4</v>
      </c>
      <c r="M71" s="12">
        <v>118</v>
      </c>
      <c r="N71" s="14">
        <f t="shared" si="60"/>
        <v>117.73333333333333</v>
      </c>
      <c r="O71" s="12">
        <v>139.5</v>
      </c>
      <c r="P71" s="14">
        <f t="shared" si="61"/>
        <v>141.93333333333334</v>
      </c>
      <c r="Q71" s="12">
        <v>153</v>
      </c>
      <c r="R71" s="14">
        <f t="shared" si="62"/>
        <v>153.86666666666667</v>
      </c>
      <c r="S71" s="12">
        <v>113.2</v>
      </c>
      <c r="T71" s="14">
        <f t="shared" si="63"/>
        <v>113.43333333333334</v>
      </c>
      <c r="U71" s="12">
        <v>112.8</v>
      </c>
      <c r="V71" s="14">
        <f t="shared" si="64"/>
        <v>112.8</v>
      </c>
      <c r="W71" s="12">
        <v>141.1</v>
      </c>
      <c r="X71" s="14">
        <f t="shared" si="65"/>
        <v>141.13333333333333</v>
      </c>
      <c r="Y71" s="12">
        <v>127.6</v>
      </c>
      <c r="Z71" s="14">
        <f t="shared" si="66"/>
        <v>127.56666666666668</v>
      </c>
      <c r="AA71" s="12">
        <v>152</v>
      </c>
      <c r="AB71" s="14">
        <f t="shared" si="67"/>
        <v>151.23333333333335</v>
      </c>
      <c r="AC71" s="12">
        <v>139.4</v>
      </c>
      <c r="AD71" s="14">
        <f t="shared" si="68"/>
        <v>139.46666666666667</v>
      </c>
      <c r="AE71" s="12">
        <v>164</v>
      </c>
      <c r="AF71" s="14">
        <f t="shared" si="69"/>
        <v>163.13333333333333</v>
      </c>
      <c r="AG71" s="12">
        <v>141.5</v>
      </c>
      <c r="AH71" s="14">
        <f t="shared" si="70"/>
        <v>140.76666666666668</v>
      </c>
      <c r="AI71" s="12">
        <v>129.80000000000001</v>
      </c>
      <c r="AJ71" s="14">
        <f t="shared" si="71"/>
        <v>129.36666666666667</v>
      </c>
      <c r="AK71" s="12">
        <v>139.69999999999999</v>
      </c>
      <c r="AL71" s="14">
        <f t="shared" si="72"/>
        <v>139.03333333333333</v>
      </c>
      <c r="AM71" s="11" t="s">
        <v>113</v>
      </c>
      <c r="AN71" s="11">
        <v>146.30000000000001</v>
      </c>
      <c r="AO71" s="14">
        <f t="shared" si="73"/>
        <v>145.4</v>
      </c>
      <c r="AP71" s="12">
        <v>133.4</v>
      </c>
      <c r="AQ71" s="14">
        <f t="shared" si="74"/>
        <v>131.46666666666667</v>
      </c>
      <c r="AR71" s="12">
        <v>135.1</v>
      </c>
      <c r="AS71" s="14">
        <f t="shared" si="75"/>
        <v>134.79999999999998</v>
      </c>
      <c r="AT71" s="12">
        <v>136.19999999999999</v>
      </c>
      <c r="AU71" s="14">
        <f t="shared" si="76"/>
        <v>135.6</v>
      </c>
      <c r="AV71" s="12">
        <v>123.3</v>
      </c>
      <c r="AW71" s="14">
        <f t="shared" si="77"/>
        <v>122.16666666666667</v>
      </c>
      <c r="AX71" s="12">
        <v>130.69999999999999</v>
      </c>
      <c r="AY71" s="14">
        <f t="shared" si="78"/>
        <v>130.23333333333332</v>
      </c>
      <c r="AZ71" s="12">
        <v>145.5</v>
      </c>
      <c r="BA71" s="14">
        <f t="shared" si="79"/>
        <v>145.33333333333334</v>
      </c>
      <c r="BB71" s="12">
        <v>130.4</v>
      </c>
      <c r="BC71" s="14">
        <f t="shared" si="80"/>
        <v>129.33333333333334</v>
      </c>
      <c r="BD71" s="12">
        <v>132.5</v>
      </c>
      <c r="BE71" s="14">
        <f t="shared" si="81"/>
        <v>131.79999999999998</v>
      </c>
      <c r="BF71" s="12">
        <v>138.9</v>
      </c>
      <c r="BG71" s="19">
        <f t="shared" si="82"/>
        <v>138.33333333333334</v>
      </c>
    </row>
    <row r="72" spans="1:59" x14ac:dyDescent="0.3">
      <c r="A72" s="11" t="s">
        <v>33</v>
      </c>
      <c r="B72" s="12">
        <v>2018</v>
      </c>
      <c r="C72" s="11" t="s">
        <v>53</v>
      </c>
      <c r="D72" s="11">
        <f t="shared" si="55"/>
        <v>11</v>
      </c>
      <c r="E72" s="12">
        <v>138.1</v>
      </c>
      <c r="F72" s="14">
        <f t="shared" si="56"/>
        <v>137.56666666666669</v>
      </c>
      <c r="G72" s="12">
        <v>146.30000000000001</v>
      </c>
      <c r="H72" s="14">
        <f t="shared" si="57"/>
        <v>144.76666666666668</v>
      </c>
      <c r="I72" s="12">
        <v>137.80000000000001</v>
      </c>
      <c r="J72" s="14">
        <f t="shared" si="58"/>
        <v>134.70000000000002</v>
      </c>
      <c r="K72" s="12">
        <v>141.6</v>
      </c>
      <c r="L72" s="14">
        <f t="shared" si="59"/>
        <v>141.53333333333333</v>
      </c>
      <c r="M72" s="12">
        <v>118.1</v>
      </c>
      <c r="N72" s="14">
        <f t="shared" si="60"/>
        <v>117.96666666666665</v>
      </c>
      <c r="O72" s="12">
        <v>141.5</v>
      </c>
      <c r="P72" s="14">
        <f t="shared" si="61"/>
        <v>140.33333333333334</v>
      </c>
      <c r="Q72" s="12">
        <v>145.19999999999999</v>
      </c>
      <c r="R72" s="14">
        <f t="shared" si="62"/>
        <v>149.83333333333334</v>
      </c>
      <c r="S72" s="12">
        <v>115.3</v>
      </c>
      <c r="T72" s="14">
        <f t="shared" si="63"/>
        <v>114</v>
      </c>
      <c r="U72" s="12">
        <v>112.5</v>
      </c>
      <c r="V72" s="14">
        <f t="shared" si="64"/>
        <v>112.53333333333335</v>
      </c>
      <c r="W72" s="12">
        <v>141.4</v>
      </c>
      <c r="X72" s="14">
        <f t="shared" si="65"/>
        <v>141.23333333333332</v>
      </c>
      <c r="Y72" s="12">
        <v>128</v>
      </c>
      <c r="Z72" s="14">
        <f t="shared" si="66"/>
        <v>127.76666666666667</v>
      </c>
      <c r="AA72" s="12">
        <v>152.6</v>
      </c>
      <c r="AB72" s="14">
        <f t="shared" si="67"/>
        <v>151.96666666666667</v>
      </c>
      <c r="AC72" s="12">
        <v>139.1</v>
      </c>
      <c r="AD72" s="14">
        <f t="shared" si="68"/>
        <v>139.13333333333333</v>
      </c>
      <c r="AE72" s="12">
        <v>164.4</v>
      </c>
      <c r="AF72" s="14">
        <f t="shared" si="69"/>
        <v>163.9</v>
      </c>
      <c r="AG72" s="12">
        <v>142.4</v>
      </c>
      <c r="AH72" s="14">
        <f t="shared" si="70"/>
        <v>141.56666666666669</v>
      </c>
      <c r="AI72" s="12">
        <v>130.19999999999999</v>
      </c>
      <c r="AJ72" s="14">
        <f t="shared" si="71"/>
        <v>129.76666666666668</v>
      </c>
      <c r="AK72" s="12">
        <v>140.5</v>
      </c>
      <c r="AL72" s="14">
        <f t="shared" si="72"/>
        <v>139.76666666666665</v>
      </c>
      <c r="AM72" s="11" t="s">
        <v>114</v>
      </c>
      <c r="AN72" s="11">
        <v>146.9</v>
      </c>
      <c r="AO72" s="14">
        <f t="shared" si="73"/>
        <v>146.16666666666666</v>
      </c>
      <c r="AP72" s="12">
        <v>136.69999999999999</v>
      </c>
      <c r="AQ72" s="14">
        <f t="shared" si="74"/>
        <v>133.76666666666668</v>
      </c>
      <c r="AR72" s="12">
        <v>135.80000000000001</v>
      </c>
      <c r="AS72" s="14">
        <f t="shared" si="75"/>
        <v>135.26666666666668</v>
      </c>
      <c r="AT72" s="12">
        <v>136.80000000000001</v>
      </c>
      <c r="AU72" s="14">
        <f t="shared" si="76"/>
        <v>136.23333333333332</v>
      </c>
      <c r="AV72" s="12">
        <v>121.2</v>
      </c>
      <c r="AW72" s="14">
        <f t="shared" si="77"/>
        <v>122.33333333333333</v>
      </c>
      <c r="AX72" s="12">
        <v>131.30000000000001</v>
      </c>
      <c r="AY72" s="14">
        <f t="shared" si="78"/>
        <v>130.73333333333332</v>
      </c>
      <c r="AZ72" s="12">
        <v>146.1</v>
      </c>
      <c r="BA72" s="14">
        <f t="shared" si="79"/>
        <v>145.6</v>
      </c>
      <c r="BB72" s="12">
        <v>130.5</v>
      </c>
      <c r="BC72" s="14">
        <f t="shared" si="80"/>
        <v>130.06666666666669</v>
      </c>
      <c r="BD72" s="12">
        <v>132.19999999999999</v>
      </c>
      <c r="BE72" s="14">
        <f t="shared" si="81"/>
        <v>132.19999999999999</v>
      </c>
      <c r="BF72" s="12">
        <v>139</v>
      </c>
      <c r="BG72" s="19">
        <f t="shared" si="82"/>
        <v>138.66666666666666</v>
      </c>
    </row>
    <row r="73" spans="1:59" x14ac:dyDescent="0.3">
      <c r="A73" s="11" t="s">
        <v>33</v>
      </c>
      <c r="B73" s="12">
        <v>2018</v>
      </c>
      <c r="C73" s="11" t="s">
        <v>55</v>
      </c>
      <c r="D73" s="11">
        <f t="shared" si="55"/>
        <v>12</v>
      </c>
      <c r="E73" s="12">
        <v>138.5</v>
      </c>
      <c r="F73" s="14">
        <f t="shared" si="56"/>
        <v>138.06666666666666</v>
      </c>
      <c r="G73" s="12">
        <v>147.80000000000001</v>
      </c>
      <c r="H73" s="14">
        <f t="shared" si="57"/>
        <v>146.33333333333334</v>
      </c>
      <c r="I73" s="12">
        <v>141.1</v>
      </c>
      <c r="J73" s="14">
        <f t="shared" si="58"/>
        <v>137.46666666666667</v>
      </c>
      <c r="K73" s="12">
        <v>141.6</v>
      </c>
      <c r="L73" s="14">
        <f t="shared" si="59"/>
        <v>141.56666666666669</v>
      </c>
      <c r="M73" s="12">
        <v>118.1</v>
      </c>
      <c r="N73" s="14">
        <f t="shared" si="60"/>
        <v>118.06666666666666</v>
      </c>
      <c r="O73" s="12">
        <v>138.5</v>
      </c>
      <c r="P73" s="14">
        <f t="shared" si="61"/>
        <v>139.83333333333334</v>
      </c>
      <c r="Q73" s="12">
        <v>132.4</v>
      </c>
      <c r="R73" s="14">
        <f t="shared" si="62"/>
        <v>143.53333333333333</v>
      </c>
      <c r="S73" s="12">
        <v>117.5</v>
      </c>
      <c r="T73" s="14">
        <f t="shared" si="63"/>
        <v>115.33333333333333</v>
      </c>
      <c r="U73" s="12">
        <v>111</v>
      </c>
      <c r="V73" s="14">
        <f t="shared" si="64"/>
        <v>112.10000000000001</v>
      </c>
      <c r="W73" s="12">
        <v>141.5</v>
      </c>
      <c r="X73" s="14">
        <f t="shared" si="65"/>
        <v>141.33333333333334</v>
      </c>
      <c r="Y73" s="12">
        <v>128.1</v>
      </c>
      <c r="Z73" s="14">
        <f t="shared" si="66"/>
        <v>127.89999999999999</v>
      </c>
      <c r="AA73" s="12">
        <v>152.9</v>
      </c>
      <c r="AB73" s="14">
        <f t="shared" si="67"/>
        <v>152.5</v>
      </c>
      <c r="AC73" s="12">
        <v>137.6</v>
      </c>
      <c r="AD73" s="14">
        <f t="shared" si="68"/>
        <v>138.70000000000002</v>
      </c>
      <c r="AE73" s="12">
        <v>164.6</v>
      </c>
      <c r="AF73" s="14">
        <f t="shared" si="69"/>
        <v>164.33333333333334</v>
      </c>
      <c r="AG73" s="12">
        <v>142.69999999999999</v>
      </c>
      <c r="AH73" s="14">
        <f t="shared" si="70"/>
        <v>142.19999999999999</v>
      </c>
      <c r="AI73" s="12">
        <v>130.30000000000001</v>
      </c>
      <c r="AJ73" s="14">
        <f t="shared" si="71"/>
        <v>130.1</v>
      </c>
      <c r="AK73" s="12">
        <v>140.80000000000001</v>
      </c>
      <c r="AL73" s="14">
        <f t="shared" si="72"/>
        <v>140.33333333333334</v>
      </c>
      <c r="AM73" s="11" t="s">
        <v>115</v>
      </c>
      <c r="AN73" s="11">
        <v>146.5</v>
      </c>
      <c r="AO73" s="14">
        <f t="shared" si="73"/>
        <v>146.56666666666669</v>
      </c>
      <c r="AP73" s="12">
        <v>132.4</v>
      </c>
      <c r="AQ73" s="14">
        <f t="shared" si="74"/>
        <v>134.16666666666666</v>
      </c>
      <c r="AR73" s="12">
        <v>136.19999999999999</v>
      </c>
      <c r="AS73" s="14">
        <f t="shared" si="75"/>
        <v>135.69999999999999</v>
      </c>
      <c r="AT73" s="12">
        <v>137.30000000000001</v>
      </c>
      <c r="AU73" s="14">
        <f t="shared" si="76"/>
        <v>136.76666666666668</v>
      </c>
      <c r="AV73" s="12">
        <v>118.8</v>
      </c>
      <c r="AW73" s="14">
        <f t="shared" si="77"/>
        <v>121.10000000000001</v>
      </c>
      <c r="AX73" s="12">
        <v>131.69999999999999</v>
      </c>
      <c r="AY73" s="14">
        <f t="shared" si="78"/>
        <v>131.23333333333332</v>
      </c>
      <c r="AZ73" s="12">
        <v>146.5</v>
      </c>
      <c r="BA73" s="14">
        <f t="shared" si="79"/>
        <v>146.03333333333333</v>
      </c>
      <c r="BB73" s="12">
        <v>130.80000000000001</v>
      </c>
      <c r="BC73" s="14">
        <f t="shared" si="80"/>
        <v>130.56666666666666</v>
      </c>
      <c r="BD73" s="12">
        <v>131.69999999999999</v>
      </c>
      <c r="BE73" s="14">
        <f t="shared" si="81"/>
        <v>132.13333333333333</v>
      </c>
      <c r="BF73" s="12">
        <v>138</v>
      </c>
      <c r="BG73" s="19">
        <f t="shared" si="82"/>
        <v>138.63333333333333</v>
      </c>
    </row>
    <row r="74" spans="1:59" x14ac:dyDescent="0.3">
      <c r="A74" s="11" t="s">
        <v>33</v>
      </c>
      <c r="B74" s="12">
        <v>2019</v>
      </c>
      <c r="C74" s="11" t="s">
        <v>31</v>
      </c>
      <c r="D74" s="11">
        <f t="shared" si="55"/>
        <v>1</v>
      </c>
      <c r="E74" s="12">
        <v>138.30000000000001</v>
      </c>
      <c r="F74" s="14">
        <f t="shared" si="56"/>
        <v>138.30000000000001</v>
      </c>
      <c r="G74" s="12">
        <v>149.4</v>
      </c>
      <c r="H74" s="14">
        <f t="shared" si="57"/>
        <v>147.83333333333334</v>
      </c>
      <c r="I74" s="12">
        <v>143.5</v>
      </c>
      <c r="J74" s="14">
        <f t="shared" si="58"/>
        <v>140.79999999999998</v>
      </c>
      <c r="K74" s="12">
        <v>141.69999999999999</v>
      </c>
      <c r="L74" s="14">
        <f t="shared" si="59"/>
        <v>141.63333333333333</v>
      </c>
      <c r="M74" s="12">
        <v>118.1</v>
      </c>
      <c r="N74" s="14">
        <f t="shared" si="60"/>
        <v>118.09999999999998</v>
      </c>
      <c r="O74" s="12">
        <v>135.19999999999999</v>
      </c>
      <c r="P74" s="14">
        <f t="shared" si="61"/>
        <v>138.4</v>
      </c>
      <c r="Q74" s="12">
        <v>130.5</v>
      </c>
      <c r="R74" s="14">
        <f t="shared" si="62"/>
        <v>136.03333333333333</v>
      </c>
      <c r="S74" s="12">
        <v>118.2</v>
      </c>
      <c r="T74" s="14">
        <f t="shared" si="63"/>
        <v>117</v>
      </c>
      <c r="U74" s="12">
        <v>110.4</v>
      </c>
      <c r="V74" s="14">
        <f t="shared" si="64"/>
        <v>111.3</v>
      </c>
      <c r="W74" s="12">
        <v>140.4</v>
      </c>
      <c r="X74" s="14">
        <f t="shared" si="65"/>
        <v>141.1</v>
      </c>
      <c r="Y74" s="12">
        <v>128.1</v>
      </c>
      <c r="Z74" s="14">
        <f t="shared" si="66"/>
        <v>128.06666666666669</v>
      </c>
      <c r="AA74" s="12">
        <v>153.19999999999999</v>
      </c>
      <c r="AB74" s="14">
        <f t="shared" si="67"/>
        <v>152.9</v>
      </c>
      <c r="AC74" s="12">
        <v>137.30000000000001</v>
      </c>
      <c r="AD74" s="14">
        <f t="shared" si="68"/>
        <v>138</v>
      </c>
      <c r="AE74" s="12">
        <v>164.7</v>
      </c>
      <c r="AF74" s="14">
        <f t="shared" si="69"/>
        <v>164.56666666666666</v>
      </c>
      <c r="AG74" s="12">
        <v>143</v>
      </c>
      <c r="AH74" s="14">
        <f t="shared" si="70"/>
        <v>142.70000000000002</v>
      </c>
      <c r="AI74" s="12">
        <v>130.4</v>
      </c>
      <c r="AJ74" s="14">
        <f t="shared" si="71"/>
        <v>130.29999999999998</v>
      </c>
      <c r="AK74" s="12">
        <v>141.1</v>
      </c>
      <c r="AL74" s="14">
        <f t="shared" si="72"/>
        <v>140.79999999999998</v>
      </c>
      <c r="AM74" s="11" t="s">
        <v>116</v>
      </c>
      <c r="AN74" s="11">
        <v>147.69999999999999</v>
      </c>
      <c r="AO74" s="14">
        <f t="shared" si="73"/>
        <v>147.03333333333333</v>
      </c>
      <c r="AP74" s="12">
        <v>128.6</v>
      </c>
      <c r="AQ74" s="14">
        <f t="shared" si="74"/>
        <v>132.56666666666669</v>
      </c>
      <c r="AR74" s="12">
        <v>136.30000000000001</v>
      </c>
      <c r="AS74" s="14">
        <f t="shared" si="75"/>
        <v>136.1</v>
      </c>
      <c r="AT74" s="12">
        <v>137.80000000000001</v>
      </c>
      <c r="AU74" s="14">
        <f t="shared" si="76"/>
        <v>137.30000000000001</v>
      </c>
      <c r="AV74" s="12">
        <v>118.6</v>
      </c>
      <c r="AW74" s="14">
        <f t="shared" si="77"/>
        <v>119.53333333333335</v>
      </c>
      <c r="AX74" s="12">
        <v>131.9</v>
      </c>
      <c r="AY74" s="14">
        <f t="shared" si="78"/>
        <v>131.63333333333333</v>
      </c>
      <c r="AZ74" s="12">
        <v>146.6</v>
      </c>
      <c r="BA74" s="14">
        <f t="shared" si="79"/>
        <v>146.4</v>
      </c>
      <c r="BB74" s="12">
        <v>131.69999999999999</v>
      </c>
      <c r="BC74" s="14">
        <f t="shared" si="80"/>
        <v>131</v>
      </c>
      <c r="BD74" s="12">
        <v>131.80000000000001</v>
      </c>
      <c r="BE74" s="14">
        <f t="shared" si="81"/>
        <v>131.9</v>
      </c>
      <c r="BF74" s="12">
        <v>138</v>
      </c>
      <c r="BG74" s="19">
        <f t="shared" si="82"/>
        <v>138.33333333333334</v>
      </c>
    </row>
    <row r="75" spans="1:59" x14ac:dyDescent="0.3">
      <c r="A75" s="11" t="s">
        <v>33</v>
      </c>
      <c r="B75" s="12">
        <v>2019</v>
      </c>
      <c r="C75" s="11" t="s">
        <v>36</v>
      </c>
      <c r="D75" s="11">
        <f t="shared" si="55"/>
        <v>2</v>
      </c>
      <c r="E75" s="12">
        <v>139.4</v>
      </c>
      <c r="F75" s="14">
        <f t="shared" si="56"/>
        <v>138.73333333333335</v>
      </c>
      <c r="G75" s="12">
        <v>150.1</v>
      </c>
      <c r="H75" s="14">
        <f t="shared" si="57"/>
        <v>149.10000000000002</v>
      </c>
      <c r="I75" s="12">
        <v>145.30000000000001</v>
      </c>
      <c r="J75" s="14">
        <f t="shared" si="58"/>
        <v>143.30000000000001</v>
      </c>
      <c r="K75" s="12">
        <v>141.69999999999999</v>
      </c>
      <c r="L75" s="14">
        <f t="shared" si="59"/>
        <v>141.66666666666666</v>
      </c>
      <c r="M75" s="12">
        <v>118.4</v>
      </c>
      <c r="N75" s="14">
        <f t="shared" si="60"/>
        <v>118.2</v>
      </c>
      <c r="O75" s="12">
        <v>137</v>
      </c>
      <c r="P75" s="14">
        <f t="shared" si="61"/>
        <v>136.9</v>
      </c>
      <c r="Q75" s="12">
        <v>131.6</v>
      </c>
      <c r="R75" s="14">
        <f t="shared" si="62"/>
        <v>131.5</v>
      </c>
      <c r="S75" s="12">
        <v>119.9</v>
      </c>
      <c r="T75" s="14">
        <f t="shared" si="63"/>
        <v>118.53333333333335</v>
      </c>
      <c r="U75" s="12">
        <v>110.4</v>
      </c>
      <c r="V75" s="14">
        <f t="shared" si="64"/>
        <v>110.60000000000001</v>
      </c>
      <c r="W75" s="12">
        <v>140.80000000000001</v>
      </c>
      <c r="X75" s="14">
        <f t="shared" si="65"/>
        <v>140.9</v>
      </c>
      <c r="Y75" s="12">
        <v>128.30000000000001</v>
      </c>
      <c r="Z75" s="14">
        <f t="shared" si="66"/>
        <v>128.16666666666666</v>
      </c>
      <c r="AA75" s="12">
        <v>153.5</v>
      </c>
      <c r="AB75" s="14">
        <f t="shared" si="67"/>
        <v>153.20000000000002</v>
      </c>
      <c r="AC75" s="12">
        <v>138</v>
      </c>
      <c r="AD75" s="14">
        <f t="shared" si="68"/>
        <v>137.63333333333333</v>
      </c>
      <c r="AE75" s="12">
        <v>164.9</v>
      </c>
      <c r="AF75" s="14">
        <f t="shared" si="69"/>
        <v>164.73333333333332</v>
      </c>
      <c r="AG75" s="12">
        <v>143.30000000000001</v>
      </c>
      <c r="AH75" s="14">
        <f t="shared" si="70"/>
        <v>143</v>
      </c>
      <c r="AI75" s="12">
        <v>130.80000000000001</v>
      </c>
      <c r="AJ75" s="14">
        <f t="shared" si="71"/>
        <v>130.50000000000003</v>
      </c>
      <c r="AK75" s="12">
        <v>141.4</v>
      </c>
      <c r="AL75" s="14">
        <f t="shared" si="72"/>
        <v>141.1</v>
      </c>
      <c r="AM75" s="11" t="s">
        <v>117</v>
      </c>
      <c r="AN75" s="11">
        <v>148.5</v>
      </c>
      <c r="AO75" s="14">
        <f t="shared" si="73"/>
        <v>147.56666666666666</v>
      </c>
      <c r="AP75" s="12">
        <v>127.1</v>
      </c>
      <c r="AQ75" s="14">
        <f t="shared" si="74"/>
        <v>129.36666666666667</v>
      </c>
      <c r="AR75" s="12">
        <v>136.6</v>
      </c>
      <c r="AS75" s="14">
        <f t="shared" si="75"/>
        <v>136.36666666666667</v>
      </c>
      <c r="AT75" s="12">
        <v>138.5</v>
      </c>
      <c r="AU75" s="14">
        <f t="shared" si="76"/>
        <v>137.86666666666667</v>
      </c>
      <c r="AV75" s="12">
        <v>119.2</v>
      </c>
      <c r="AW75" s="14">
        <f t="shared" si="77"/>
        <v>118.86666666666666</v>
      </c>
      <c r="AX75" s="12">
        <v>132.19999999999999</v>
      </c>
      <c r="AY75" s="14">
        <f t="shared" si="78"/>
        <v>131.93333333333334</v>
      </c>
      <c r="AZ75" s="12">
        <v>146.6</v>
      </c>
      <c r="BA75" s="14">
        <f t="shared" si="79"/>
        <v>146.56666666666669</v>
      </c>
      <c r="BB75" s="12">
        <v>133</v>
      </c>
      <c r="BC75" s="14">
        <f t="shared" si="80"/>
        <v>131.83333333333334</v>
      </c>
      <c r="BD75" s="12">
        <v>132.4</v>
      </c>
      <c r="BE75" s="14">
        <f t="shared" si="81"/>
        <v>131.96666666666667</v>
      </c>
      <c r="BF75" s="12">
        <v>138.6</v>
      </c>
      <c r="BG75" s="19">
        <f t="shared" si="82"/>
        <v>138.20000000000002</v>
      </c>
    </row>
    <row r="76" spans="1:59" x14ac:dyDescent="0.3">
      <c r="A76" s="11" t="s">
        <v>33</v>
      </c>
      <c r="B76" s="12">
        <v>2019</v>
      </c>
      <c r="C76" s="11" t="s">
        <v>38</v>
      </c>
      <c r="D76" s="11">
        <f t="shared" si="55"/>
        <v>3</v>
      </c>
      <c r="E76" s="12">
        <v>139.69999999999999</v>
      </c>
      <c r="F76" s="14">
        <f t="shared" si="56"/>
        <v>139.13333333333335</v>
      </c>
      <c r="G76" s="12">
        <v>151.1</v>
      </c>
      <c r="H76" s="14">
        <f t="shared" si="57"/>
        <v>150.20000000000002</v>
      </c>
      <c r="I76" s="12">
        <v>142.9</v>
      </c>
      <c r="J76" s="14">
        <f t="shared" si="58"/>
        <v>143.9</v>
      </c>
      <c r="K76" s="12">
        <v>141.9</v>
      </c>
      <c r="L76" s="14">
        <f t="shared" si="59"/>
        <v>141.76666666666665</v>
      </c>
      <c r="M76" s="12">
        <v>118.4</v>
      </c>
      <c r="N76" s="14">
        <f t="shared" si="60"/>
        <v>118.3</v>
      </c>
      <c r="O76" s="12">
        <v>139.4</v>
      </c>
      <c r="P76" s="14">
        <f t="shared" si="61"/>
        <v>137.20000000000002</v>
      </c>
      <c r="Q76" s="12">
        <v>141.19999999999999</v>
      </c>
      <c r="R76" s="14">
        <f t="shared" si="62"/>
        <v>134.43333333333334</v>
      </c>
      <c r="S76" s="12">
        <v>120.7</v>
      </c>
      <c r="T76" s="14">
        <f t="shared" si="63"/>
        <v>119.60000000000001</v>
      </c>
      <c r="U76" s="12">
        <v>110.4</v>
      </c>
      <c r="V76" s="14">
        <f t="shared" si="64"/>
        <v>110.40000000000002</v>
      </c>
      <c r="W76" s="12">
        <v>140.69999999999999</v>
      </c>
      <c r="X76" s="14">
        <f t="shared" si="65"/>
        <v>140.63333333333335</v>
      </c>
      <c r="Y76" s="12">
        <v>128.5</v>
      </c>
      <c r="Z76" s="14">
        <f t="shared" si="66"/>
        <v>128.29999999999998</v>
      </c>
      <c r="AA76" s="12">
        <v>153.9</v>
      </c>
      <c r="AB76" s="14">
        <f t="shared" si="67"/>
        <v>153.53333333333333</v>
      </c>
      <c r="AC76" s="12">
        <v>139.6</v>
      </c>
      <c r="AD76" s="14">
        <f t="shared" si="68"/>
        <v>138.29999999999998</v>
      </c>
      <c r="AE76" s="12">
        <v>165.3</v>
      </c>
      <c r="AF76" s="14">
        <f t="shared" si="69"/>
        <v>164.96666666666667</v>
      </c>
      <c r="AG76" s="12">
        <v>143.5</v>
      </c>
      <c r="AH76" s="14">
        <f t="shared" si="70"/>
        <v>143.26666666666668</v>
      </c>
      <c r="AI76" s="12">
        <v>131.19999999999999</v>
      </c>
      <c r="AJ76" s="14">
        <f t="shared" si="71"/>
        <v>130.80000000000001</v>
      </c>
      <c r="AK76" s="12">
        <v>141.6</v>
      </c>
      <c r="AL76" s="14">
        <f t="shared" si="72"/>
        <v>141.36666666666667</v>
      </c>
      <c r="AM76" s="11" t="s">
        <v>118</v>
      </c>
      <c r="AN76" s="11">
        <v>149</v>
      </c>
      <c r="AO76" s="14">
        <f t="shared" si="73"/>
        <v>148.4</v>
      </c>
      <c r="AP76" s="12">
        <v>128.80000000000001</v>
      </c>
      <c r="AQ76" s="14">
        <f t="shared" si="74"/>
        <v>128.16666666666666</v>
      </c>
      <c r="AR76" s="12">
        <v>136.80000000000001</v>
      </c>
      <c r="AS76" s="14">
        <f t="shared" si="75"/>
        <v>136.56666666666666</v>
      </c>
      <c r="AT76" s="12">
        <v>139.19999999999999</v>
      </c>
      <c r="AU76" s="14">
        <f t="shared" si="76"/>
        <v>138.5</v>
      </c>
      <c r="AV76" s="12">
        <v>119.9</v>
      </c>
      <c r="AW76" s="14">
        <f t="shared" si="77"/>
        <v>119.23333333333335</v>
      </c>
      <c r="AX76" s="12">
        <v>133</v>
      </c>
      <c r="AY76" s="14">
        <f t="shared" si="78"/>
        <v>132.36666666666667</v>
      </c>
      <c r="AZ76" s="12">
        <v>146.69999999999999</v>
      </c>
      <c r="BA76" s="14">
        <f t="shared" si="79"/>
        <v>146.63333333333333</v>
      </c>
      <c r="BB76" s="12">
        <v>132.5</v>
      </c>
      <c r="BC76" s="14">
        <f t="shared" si="80"/>
        <v>132.4</v>
      </c>
      <c r="BD76" s="12">
        <v>132.80000000000001</v>
      </c>
      <c r="BE76" s="14">
        <f t="shared" si="81"/>
        <v>132.33333333333334</v>
      </c>
      <c r="BF76" s="12">
        <v>139.5</v>
      </c>
      <c r="BG76" s="19">
        <f t="shared" si="82"/>
        <v>138.70000000000002</v>
      </c>
    </row>
    <row r="77" spans="1:59" x14ac:dyDescent="0.3">
      <c r="A77" s="11" t="s">
        <v>33</v>
      </c>
      <c r="B77" s="12">
        <v>2019</v>
      </c>
      <c r="C77" s="11" t="s">
        <v>39</v>
      </c>
      <c r="D77" s="11">
        <f t="shared" si="55"/>
        <v>4</v>
      </c>
      <c r="E77" s="12"/>
      <c r="F77" s="14">
        <f t="shared" si="56"/>
        <v>139.55000000000001</v>
      </c>
      <c r="G77" s="12"/>
      <c r="H77" s="14">
        <f t="shared" si="57"/>
        <v>150.6</v>
      </c>
      <c r="I77" s="12"/>
      <c r="J77" s="14">
        <f t="shared" si="58"/>
        <v>144.10000000000002</v>
      </c>
      <c r="K77" s="12"/>
      <c r="L77" s="14">
        <f t="shared" si="59"/>
        <v>141.80000000000001</v>
      </c>
      <c r="M77" s="12"/>
      <c r="N77" s="14">
        <f t="shared" si="60"/>
        <v>118.4</v>
      </c>
      <c r="O77" s="12"/>
      <c r="P77" s="14">
        <f t="shared" si="61"/>
        <v>138.19999999999999</v>
      </c>
      <c r="Q77" s="12"/>
      <c r="R77" s="14">
        <f t="shared" si="62"/>
        <v>136.39999999999998</v>
      </c>
      <c r="S77" s="12"/>
      <c r="T77" s="14">
        <f t="shared" si="63"/>
        <v>120.30000000000001</v>
      </c>
      <c r="U77" s="12"/>
      <c r="V77" s="14">
        <f t="shared" si="64"/>
        <v>110.4</v>
      </c>
      <c r="W77" s="12"/>
      <c r="X77" s="14">
        <f t="shared" si="65"/>
        <v>140.75</v>
      </c>
      <c r="Y77" s="12"/>
      <c r="Z77" s="14">
        <f t="shared" si="66"/>
        <v>128.4</v>
      </c>
      <c r="AA77" s="12"/>
      <c r="AB77" s="14">
        <f t="shared" si="67"/>
        <v>153.69999999999999</v>
      </c>
      <c r="AC77" s="12"/>
      <c r="AD77" s="14">
        <f t="shared" si="68"/>
        <v>138.80000000000001</v>
      </c>
      <c r="AE77" s="12"/>
      <c r="AF77" s="14">
        <f t="shared" si="69"/>
        <v>165.10000000000002</v>
      </c>
      <c r="AG77" s="12"/>
      <c r="AH77" s="14">
        <f t="shared" si="70"/>
        <v>143.4</v>
      </c>
      <c r="AI77" s="12"/>
      <c r="AJ77" s="14">
        <f t="shared" si="71"/>
        <v>131</v>
      </c>
      <c r="AK77" s="12"/>
      <c r="AL77" s="14">
        <f t="shared" si="72"/>
        <v>141.5</v>
      </c>
      <c r="AM77" s="11"/>
      <c r="AN77" s="11"/>
      <c r="AO77" s="14">
        <f t="shared" si="73"/>
        <v>148.75</v>
      </c>
      <c r="AP77" s="12"/>
      <c r="AQ77" s="14">
        <f t="shared" si="74"/>
        <v>127.95</v>
      </c>
      <c r="AR77" s="12"/>
      <c r="AS77" s="14">
        <f t="shared" si="75"/>
        <v>136.69999999999999</v>
      </c>
      <c r="AT77" s="12"/>
      <c r="AU77" s="14">
        <f t="shared" si="76"/>
        <v>138.85</v>
      </c>
      <c r="AV77" s="12"/>
      <c r="AW77" s="14">
        <f t="shared" si="77"/>
        <v>119.55000000000001</v>
      </c>
      <c r="AX77" s="12"/>
      <c r="AY77" s="14">
        <f t="shared" si="78"/>
        <v>132.6</v>
      </c>
      <c r="AZ77" s="12"/>
      <c r="BA77" s="14">
        <f t="shared" si="79"/>
        <v>146.64999999999998</v>
      </c>
      <c r="BB77" s="12"/>
      <c r="BC77" s="14">
        <f t="shared" si="80"/>
        <v>132.75</v>
      </c>
      <c r="BD77" s="12"/>
      <c r="BE77" s="14">
        <f t="shared" si="81"/>
        <v>132.60000000000002</v>
      </c>
      <c r="BG77" s="19">
        <f t="shared" si="82"/>
        <v>139.05000000000001</v>
      </c>
    </row>
    <row r="78" spans="1:59" x14ac:dyDescent="0.3">
      <c r="A78" s="11" t="s">
        <v>33</v>
      </c>
      <c r="B78" s="12">
        <v>2019</v>
      </c>
      <c r="C78" s="11" t="s">
        <v>41</v>
      </c>
      <c r="D78" s="11">
        <f t="shared" si="55"/>
        <v>5</v>
      </c>
      <c r="E78" s="12">
        <v>140.4</v>
      </c>
      <c r="F78" s="14">
        <f t="shared" si="56"/>
        <v>140.05000000000001</v>
      </c>
      <c r="G78" s="12">
        <v>156.69999999999999</v>
      </c>
      <c r="H78" s="14">
        <f t="shared" si="57"/>
        <v>153.89999999999998</v>
      </c>
      <c r="I78" s="12">
        <v>138.30000000000001</v>
      </c>
      <c r="J78" s="14">
        <f t="shared" si="58"/>
        <v>140.60000000000002</v>
      </c>
      <c r="K78" s="12">
        <v>142.4</v>
      </c>
      <c r="L78" s="14">
        <f t="shared" si="59"/>
        <v>142.15</v>
      </c>
      <c r="M78" s="12">
        <v>118.6</v>
      </c>
      <c r="N78" s="14">
        <f t="shared" si="60"/>
        <v>118.5</v>
      </c>
      <c r="O78" s="12">
        <v>149.69999999999999</v>
      </c>
      <c r="P78" s="14">
        <f t="shared" si="61"/>
        <v>144.55000000000001</v>
      </c>
      <c r="Q78" s="12">
        <v>161.6</v>
      </c>
      <c r="R78" s="14">
        <f t="shared" si="62"/>
        <v>151.39999999999998</v>
      </c>
      <c r="S78" s="12">
        <v>124.4</v>
      </c>
      <c r="T78" s="14">
        <f t="shared" si="63"/>
        <v>122.55000000000001</v>
      </c>
      <c r="U78" s="12">
        <v>111.2</v>
      </c>
      <c r="V78" s="14">
        <f t="shared" si="64"/>
        <v>110.80000000000001</v>
      </c>
      <c r="W78" s="12">
        <v>141</v>
      </c>
      <c r="X78" s="14">
        <f t="shared" si="65"/>
        <v>140.85</v>
      </c>
      <c r="Y78" s="12">
        <v>128.9</v>
      </c>
      <c r="Z78" s="14">
        <f t="shared" si="66"/>
        <v>128.69999999999999</v>
      </c>
      <c r="AA78" s="12">
        <v>154.5</v>
      </c>
      <c r="AB78" s="14">
        <f t="shared" si="67"/>
        <v>154.19999999999999</v>
      </c>
      <c r="AC78" s="12">
        <v>143.80000000000001</v>
      </c>
      <c r="AD78" s="14">
        <f t="shared" si="68"/>
        <v>141.69999999999999</v>
      </c>
      <c r="AE78" s="12">
        <v>166.2</v>
      </c>
      <c r="AF78" s="14">
        <f t="shared" si="69"/>
        <v>165.75</v>
      </c>
      <c r="AG78" s="12">
        <v>144</v>
      </c>
      <c r="AH78" s="14">
        <f t="shared" si="70"/>
        <v>143.75</v>
      </c>
      <c r="AI78" s="12">
        <v>131.69999999999999</v>
      </c>
      <c r="AJ78" s="14">
        <f t="shared" si="71"/>
        <v>131.44999999999999</v>
      </c>
      <c r="AK78" s="12">
        <v>142.19999999999999</v>
      </c>
      <c r="AL78" s="14">
        <f t="shared" si="72"/>
        <v>141.89999999999998</v>
      </c>
      <c r="AM78" s="11" t="s">
        <v>119</v>
      </c>
      <c r="AN78" s="11">
        <v>150.1</v>
      </c>
      <c r="AO78" s="14">
        <f t="shared" si="73"/>
        <v>149.55000000000001</v>
      </c>
      <c r="AP78" s="12">
        <v>129.4</v>
      </c>
      <c r="AQ78" s="14">
        <f t="shared" si="74"/>
        <v>129.10000000000002</v>
      </c>
      <c r="AR78" s="12">
        <v>137.19999999999999</v>
      </c>
      <c r="AS78" s="14">
        <f t="shared" si="75"/>
        <v>137</v>
      </c>
      <c r="AT78" s="12">
        <v>139.80000000000001</v>
      </c>
      <c r="AU78" s="14">
        <f t="shared" si="76"/>
        <v>139.5</v>
      </c>
      <c r="AV78" s="12">
        <v>120.1</v>
      </c>
      <c r="AW78" s="14">
        <f t="shared" si="77"/>
        <v>120</v>
      </c>
      <c r="AX78" s="12">
        <v>134</v>
      </c>
      <c r="AY78" s="14">
        <f t="shared" si="78"/>
        <v>133.5</v>
      </c>
      <c r="AZ78" s="12">
        <v>148</v>
      </c>
      <c r="BA78" s="14">
        <f t="shared" si="79"/>
        <v>147.35</v>
      </c>
      <c r="BB78" s="12">
        <v>132.6</v>
      </c>
      <c r="BC78" s="14">
        <f t="shared" si="80"/>
        <v>132.55000000000001</v>
      </c>
      <c r="BD78" s="12">
        <v>133.30000000000001</v>
      </c>
      <c r="BE78" s="14">
        <f t="shared" si="81"/>
        <v>133.05000000000001</v>
      </c>
      <c r="BF78" s="12">
        <v>141.5</v>
      </c>
      <c r="BG78" s="19">
        <f t="shared" si="82"/>
        <v>140.5</v>
      </c>
    </row>
    <row r="79" spans="1:59" x14ac:dyDescent="0.3">
      <c r="A79" s="11" t="s">
        <v>33</v>
      </c>
      <c r="B79" s="12">
        <v>2019</v>
      </c>
      <c r="C79" s="11" t="s">
        <v>42</v>
      </c>
      <c r="D79" s="11">
        <f t="shared" si="55"/>
        <v>6</v>
      </c>
      <c r="E79" s="12">
        <v>140.69999999999999</v>
      </c>
      <c r="F79" s="14">
        <f t="shared" si="56"/>
        <v>140.55000000000001</v>
      </c>
      <c r="G79" s="12">
        <v>159.6</v>
      </c>
      <c r="H79" s="14">
        <f t="shared" si="57"/>
        <v>158.14999999999998</v>
      </c>
      <c r="I79" s="12">
        <v>140.4</v>
      </c>
      <c r="J79" s="14">
        <f t="shared" si="58"/>
        <v>139.35000000000002</v>
      </c>
      <c r="K79" s="12">
        <v>143.4</v>
      </c>
      <c r="L79" s="14">
        <f t="shared" si="59"/>
        <v>142.9</v>
      </c>
      <c r="M79" s="12">
        <v>118.6</v>
      </c>
      <c r="N79" s="14">
        <f t="shared" si="60"/>
        <v>118.6</v>
      </c>
      <c r="O79" s="12">
        <v>150.9</v>
      </c>
      <c r="P79" s="14">
        <f t="shared" si="61"/>
        <v>150.30000000000001</v>
      </c>
      <c r="Q79" s="12">
        <v>169.8</v>
      </c>
      <c r="R79" s="14">
        <f t="shared" si="62"/>
        <v>165.7</v>
      </c>
      <c r="S79" s="12">
        <v>127.4</v>
      </c>
      <c r="T79" s="14">
        <f t="shared" si="63"/>
        <v>125.9</v>
      </c>
      <c r="U79" s="12">
        <v>111.8</v>
      </c>
      <c r="V79" s="14">
        <f t="shared" si="64"/>
        <v>111.5</v>
      </c>
      <c r="W79" s="12">
        <v>141</v>
      </c>
      <c r="X79" s="14">
        <f t="shared" si="65"/>
        <v>141</v>
      </c>
      <c r="Y79" s="12">
        <v>129</v>
      </c>
      <c r="Z79" s="14">
        <f t="shared" si="66"/>
        <v>128.94999999999999</v>
      </c>
      <c r="AA79" s="12">
        <v>155.1</v>
      </c>
      <c r="AB79" s="14">
        <f t="shared" si="67"/>
        <v>154.80000000000001</v>
      </c>
      <c r="AC79" s="12">
        <v>145.6</v>
      </c>
      <c r="AD79" s="14">
        <f t="shared" si="68"/>
        <v>144.69999999999999</v>
      </c>
      <c r="AE79" s="12">
        <v>166.7</v>
      </c>
      <c r="AF79" s="14">
        <f t="shared" si="69"/>
        <v>166.45</v>
      </c>
      <c r="AG79" s="12">
        <v>144.30000000000001</v>
      </c>
      <c r="AH79" s="14">
        <f t="shared" si="70"/>
        <v>144.15</v>
      </c>
      <c r="AI79" s="12">
        <v>131.69999999999999</v>
      </c>
      <c r="AJ79" s="14">
        <f t="shared" si="71"/>
        <v>131.69999999999999</v>
      </c>
      <c r="AK79" s="12">
        <v>142.4</v>
      </c>
      <c r="AL79" s="14">
        <f t="shared" si="72"/>
        <v>142.30000000000001</v>
      </c>
      <c r="AM79" s="11" t="s">
        <v>120</v>
      </c>
      <c r="AN79" s="11">
        <v>149.4</v>
      </c>
      <c r="AO79" s="14">
        <f t="shared" si="73"/>
        <v>149.75</v>
      </c>
      <c r="AP79" s="12">
        <v>130.5</v>
      </c>
      <c r="AQ79" s="14">
        <f t="shared" si="74"/>
        <v>129.94999999999999</v>
      </c>
      <c r="AR79" s="12">
        <v>137.4</v>
      </c>
      <c r="AS79" s="14">
        <f t="shared" si="75"/>
        <v>137.30000000000001</v>
      </c>
      <c r="AT79" s="12">
        <v>140.30000000000001</v>
      </c>
      <c r="AU79" s="14">
        <f t="shared" si="76"/>
        <v>140.05000000000001</v>
      </c>
      <c r="AV79" s="12">
        <v>119.6</v>
      </c>
      <c r="AW79" s="14">
        <f t="shared" si="77"/>
        <v>119.85</v>
      </c>
      <c r="AX79" s="12">
        <v>134.30000000000001</v>
      </c>
      <c r="AY79" s="14">
        <f t="shared" si="78"/>
        <v>134.15</v>
      </c>
      <c r="AZ79" s="12">
        <v>148.9</v>
      </c>
      <c r="BA79" s="14">
        <f t="shared" si="79"/>
        <v>148.44999999999999</v>
      </c>
      <c r="BB79" s="12">
        <v>133.69999999999999</v>
      </c>
      <c r="BC79" s="14">
        <f t="shared" si="80"/>
        <v>133.14999999999998</v>
      </c>
      <c r="BD79" s="12">
        <v>133.6</v>
      </c>
      <c r="BE79" s="14">
        <f t="shared" si="81"/>
        <v>133.44999999999999</v>
      </c>
      <c r="BF79" s="12">
        <v>142.1</v>
      </c>
      <c r="BG79" s="19">
        <f t="shared" si="82"/>
        <v>141.80000000000001</v>
      </c>
    </row>
    <row r="80" spans="1:59" x14ac:dyDescent="0.3">
      <c r="A80" s="11" t="s">
        <v>33</v>
      </c>
      <c r="B80" s="12">
        <v>2019</v>
      </c>
      <c r="C80" s="11" t="s">
        <v>44</v>
      </c>
      <c r="D80" s="11">
        <f t="shared" si="55"/>
        <v>7</v>
      </c>
      <c r="E80" s="12">
        <v>141.4</v>
      </c>
      <c r="F80" s="14">
        <f t="shared" si="56"/>
        <v>140.83333333333334</v>
      </c>
      <c r="G80" s="12">
        <v>160.19999999999999</v>
      </c>
      <c r="H80" s="14">
        <f t="shared" si="57"/>
        <v>158.83333333333331</v>
      </c>
      <c r="I80" s="12">
        <v>142.5</v>
      </c>
      <c r="J80" s="14">
        <f t="shared" si="58"/>
        <v>140.4</v>
      </c>
      <c r="K80" s="12">
        <v>144.1</v>
      </c>
      <c r="L80" s="14">
        <f t="shared" si="59"/>
        <v>143.29999999999998</v>
      </c>
      <c r="M80" s="12">
        <v>119.3</v>
      </c>
      <c r="N80" s="14">
        <f t="shared" si="60"/>
        <v>118.83333333333333</v>
      </c>
      <c r="O80" s="12">
        <v>154.69999999999999</v>
      </c>
      <c r="P80" s="14">
        <f t="shared" si="61"/>
        <v>151.76666666666668</v>
      </c>
      <c r="Q80" s="12">
        <v>180.1</v>
      </c>
      <c r="R80" s="14">
        <f t="shared" si="62"/>
        <v>170.5</v>
      </c>
      <c r="S80" s="12">
        <v>128.9</v>
      </c>
      <c r="T80" s="14">
        <f t="shared" si="63"/>
        <v>126.90000000000002</v>
      </c>
      <c r="U80" s="12">
        <v>111.8</v>
      </c>
      <c r="V80" s="14">
        <f t="shared" si="64"/>
        <v>111.60000000000001</v>
      </c>
      <c r="W80" s="12">
        <v>141.6</v>
      </c>
      <c r="X80" s="14">
        <f t="shared" si="65"/>
        <v>141.20000000000002</v>
      </c>
      <c r="Y80" s="12">
        <v>129.5</v>
      </c>
      <c r="Z80" s="14">
        <f t="shared" si="66"/>
        <v>129.13333333333333</v>
      </c>
      <c r="AA80" s="12">
        <v>155.6</v>
      </c>
      <c r="AB80" s="14">
        <f t="shared" si="67"/>
        <v>155.06666666666669</v>
      </c>
      <c r="AC80" s="12">
        <v>147.69999999999999</v>
      </c>
      <c r="AD80" s="14">
        <f t="shared" si="68"/>
        <v>145.69999999999999</v>
      </c>
      <c r="AE80" s="12">
        <v>167.2</v>
      </c>
      <c r="AF80" s="14">
        <f t="shared" si="69"/>
        <v>166.7</v>
      </c>
      <c r="AG80" s="12">
        <v>144.69999999999999</v>
      </c>
      <c r="AH80" s="14">
        <f t="shared" si="70"/>
        <v>144.33333333333334</v>
      </c>
      <c r="AI80" s="12">
        <v>131.9</v>
      </c>
      <c r="AJ80" s="14">
        <f t="shared" si="71"/>
        <v>131.76666666666665</v>
      </c>
      <c r="AK80" s="12">
        <v>142.69999999999999</v>
      </c>
      <c r="AL80" s="14">
        <f t="shared" si="72"/>
        <v>142.43333333333334</v>
      </c>
      <c r="AM80" s="11" t="s">
        <v>121</v>
      </c>
      <c r="AN80" s="11">
        <v>150.6</v>
      </c>
      <c r="AO80" s="14">
        <f t="shared" si="73"/>
        <v>150.03333333333333</v>
      </c>
      <c r="AP80" s="12">
        <v>127</v>
      </c>
      <c r="AQ80" s="14">
        <f t="shared" si="74"/>
        <v>128.96666666666667</v>
      </c>
      <c r="AR80" s="12">
        <v>137.69999999999999</v>
      </c>
      <c r="AS80" s="14">
        <f t="shared" si="75"/>
        <v>137.43333333333334</v>
      </c>
      <c r="AT80" s="12">
        <v>140.80000000000001</v>
      </c>
      <c r="AU80" s="14">
        <f t="shared" si="76"/>
        <v>140.30000000000001</v>
      </c>
      <c r="AV80" s="12">
        <v>120.6</v>
      </c>
      <c r="AW80" s="14">
        <f t="shared" si="77"/>
        <v>120.09999999999998</v>
      </c>
      <c r="AX80" s="12">
        <v>135</v>
      </c>
      <c r="AY80" s="14">
        <f t="shared" si="78"/>
        <v>134.43333333333334</v>
      </c>
      <c r="AZ80" s="12">
        <v>150.4</v>
      </c>
      <c r="BA80" s="14">
        <f t="shared" si="79"/>
        <v>149.1</v>
      </c>
      <c r="BB80" s="12">
        <v>135.1</v>
      </c>
      <c r="BC80" s="14">
        <f t="shared" si="80"/>
        <v>133.79999999999998</v>
      </c>
      <c r="BD80" s="12">
        <v>134.5</v>
      </c>
      <c r="BE80" s="14">
        <f t="shared" si="81"/>
        <v>133.79999999999998</v>
      </c>
      <c r="BF80" s="12">
        <v>143.30000000000001</v>
      </c>
      <c r="BG80" s="19">
        <f t="shared" si="82"/>
        <v>142.30000000000001</v>
      </c>
    </row>
    <row r="81" spans="1:59" x14ac:dyDescent="0.3">
      <c r="A81" s="11" t="s">
        <v>33</v>
      </c>
      <c r="B81" s="12">
        <v>2019</v>
      </c>
      <c r="C81" s="11" t="s">
        <v>46</v>
      </c>
      <c r="D81" s="11">
        <f t="shared" si="55"/>
        <v>8</v>
      </c>
      <c r="E81" s="12">
        <v>142.1</v>
      </c>
      <c r="F81" s="14">
        <f t="shared" si="56"/>
        <v>141.4</v>
      </c>
      <c r="G81" s="12">
        <v>158.30000000000001</v>
      </c>
      <c r="H81" s="14">
        <f t="shared" si="57"/>
        <v>159.36666666666665</v>
      </c>
      <c r="I81" s="12">
        <v>140.80000000000001</v>
      </c>
      <c r="J81" s="14">
        <f t="shared" si="58"/>
        <v>141.23333333333332</v>
      </c>
      <c r="K81" s="12">
        <v>144.9</v>
      </c>
      <c r="L81" s="14">
        <f t="shared" si="59"/>
        <v>144.13333333333333</v>
      </c>
      <c r="M81" s="12">
        <v>119.9</v>
      </c>
      <c r="N81" s="14">
        <f t="shared" si="60"/>
        <v>119.26666666666665</v>
      </c>
      <c r="O81" s="12">
        <v>153.9</v>
      </c>
      <c r="P81" s="14">
        <f t="shared" si="61"/>
        <v>153.16666666666666</v>
      </c>
      <c r="Q81" s="12">
        <v>189.1</v>
      </c>
      <c r="R81" s="14">
        <f t="shared" si="62"/>
        <v>179.66666666666666</v>
      </c>
      <c r="S81" s="12">
        <v>129.80000000000001</v>
      </c>
      <c r="T81" s="14">
        <f t="shared" si="63"/>
        <v>128.70000000000002</v>
      </c>
      <c r="U81" s="12">
        <v>112.7</v>
      </c>
      <c r="V81" s="14">
        <f t="shared" si="64"/>
        <v>112.10000000000001</v>
      </c>
      <c r="W81" s="12">
        <v>142.5</v>
      </c>
      <c r="X81" s="14">
        <f t="shared" si="65"/>
        <v>141.70000000000002</v>
      </c>
      <c r="Y81" s="12">
        <v>129.80000000000001</v>
      </c>
      <c r="Z81" s="14">
        <f t="shared" si="66"/>
        <v>129.43333333333334</v>
      </c>
      <c r="AA81" s="12">
        <v>156.19999999999999</v>
      </c>
      <c r="AB81" s="14">
        <f t="shared" si="67"/>
        <v>155.63333333333333</v>
      </c>
      <c r="AC81" s="12">
        <v>149.1</v>
      </c>
      <c r="AD81" s="14">
        <f t="shared" si="68"/>
        <v>147.46666666666667</v>
      </c>
      <c r="AE81" s="12">
        <v>167.9</v>
      </c>
      <c r="AF81" s="14">
        <f t="shared" si="69"/>
        <v>167.26666666666665</v>
      </c>
      <c r="AG81" s="12">
        <v>145</v>
      </c>
      <c r="AH81" s="14">
        <f t="shared" si="70"/>
        <v>144.66666666666666</v>
      </c>
      <c r="AI81" s="12">
        <v>132.19999999999999</v>
      </c>
      <c r="AJ81" s="14">
        <f t="shared" si="71"/>
        <v>131.93333333333334</v>
      </c>
      <c r="AK81" s="12">
        <v>143</v>
      </c>
      <c r="AL81" s="14">
        <f t="shared" si="72"/>
        <v>142.70000000000002</v>
      </c>
      <c r="AM81" s="11" t="s">
        <v>122</v>
      </c>
      <c r="AN81" s="11">
        <v>151.6</v>
      </c>
      <c r="AO81" s="14">
        <f t="shared" si="73"/>
        <v>150.53333333333333</v>
      </c>
      <c r="AP81" s="12">
        <v>125.5</v>
      </c>
      <c r="AQ81" s="14">
        <f t="shared" si="74"/>
        <v>127.66666666666667</v>
      </c>
      <c r="AR81" s="12">
        <v>138.1</v>
      </c>
      <c r="AS81" s="14">
        <f t="shared" si="75"/>
        <v>137.73333333333335</v>
      </c>
      <c r="AT81" s="12">
        <v>141.5</v>
      </c>
      <c r="AU81" s="14">
        <f t="shared" si="76"/>
        <v>140.86666666666667</v>
      </c>
      <c r="AV81" s="12">
        <v>120.8</v>
      </c>
      <c r="AW81" s="14">
        <f t="shared" si="77"/>
        <v>120.33333333333333</v>
      </c>
      <c r="AX81" s="12">
        <v>135.4</v>
      </c>
      <c r="AY81" s="14">
        <f t="shared" si="78"/>
        <v>134.9</v>
      </c>
      <c r="AZ81" s="12">
        <v>151.5</v>
      </c>
      <c r="BA81" s="14">
        <f t="shared" si="79"/>
        <v>150.26666666666668</v>
      </c>
      <c r="BB81" s="12">
        <v>137.80000000000001</v>
      </c>
      <c r="BC81" s="14">
        <f t="shared" si="80"/>
        <v>135.53333333333333</v>
      </c>
      <c r="BD81" s="12">
        <v>135.30000000000001</v>
      </c>
      <c r="BE81" s="14">
        <f t="shared" si="81"/>
        <v>134.46666666666667</v>
      </c>
      <c r="BF81" s="12">
        <v>144.19999999999999</v>
      </c>
      <c r="BG81" s="19">
        <f t="shared" si="82"/>
        <v>143.19999999999999</v>
      </c>
    </row>
    <row r="82" spans="1:59" x14ac:dyDescent="0.3">
      <c r="A82" s="11" t="s">
        <v>33</v>
      </c>
      <c r="B82" s="12">
        <v>2019</v>
      </c>
      <c r="C82" s="11" t="s">
        <v>48</v>
      </c>
      <c r="D82" s="11">
        <f t="shared" si="55"/>
        <v>9</v>
      </c>
      <c r="E82" s="12">
        <v>142.69999999999999</v>
      </c>
      <c r="F82" s="14">
        <f t="shared" si="56"/>
        <v>142.06666666666666</v>
      </c>
      <c r="G82" s="12">
        <v>158.69999999999999</v>
      </c>
      <c r="H82" s="14">
        <f t="shared" si="57"/>
        <v>159.06666666666666</v>
      </c>
      <c r="I82" s="12">
        <v>141.6</v>
      </c>
      <c r="J82" s="14">
        <f t="shared" si="58"/>
        <v>141.63333333333333</v>
      </c>
      <c r="K82" s="12">
        <v>144.9</v>
      </c>
      <c r="L82" s="14">
        <f t="shared" si="59"/>
        <v>144.63333333333333</v>
      </c>
      <c r="M82" s="12">
        <v>120.8</v>
      </c>
      <c r="N82" s="14">
        <f t="shared" si="60"/>
        <v>120</v>
      </c>
      <c r="O82" s="12">
        <v>149.80000000000001</v>
      </c>
      <c r="P82" s="14">
        <f t="shared" si="61"/>
        <v>152.80000000000001</v>
      </c>
      <c r="Q82" s="12">
        <v>192.4</v>
      </c>
      <c r="R82" s="14">
        <f t="shared" si="62"/>
        <v>187.20000000000002</v>
      </c>
      <c r="S82" s="12">
        <v>130.30000000000001</v>
      </c>
      <c r="T82" s="14">
        <f t="shared" si="63"/>
        <v>129.66666666666669</v>
      </c>
      <c r="U82" s="12">
        <v>114</v>
      </c>
      <c r="V82" s="14">
        <f t="shared" si="64"/>
        <v>112.83333333333333</v>
      </c>
      <c r="W82" s="12">
        <v>143.80000000000001</v>
      </c>
      <c r="X82" s="14">
        <f t="shared" si="65"/>
        <v>142.63333333333335</v>
      </c>
      <c r="Y82" s="12">
        <v>130</v>
      </c>
      <c r="Z82" s="14">
        <f t="shared" si="66"/>
        <v>129.76666666666668</v>
      </c>
      <c r="AA82" s="12">
        <v>156.4</v>
      </c>
      <c r="AB82" s="14">
        <f t="shared" si="67"/>
        <v>156.06666666666663</v>
      </c>
      <c r="AC82" s="12">
        <v>149.5</v>
      </c>
      <c r="AD82" s="14">
        <f t="shared" si="68"/>
        <v>148.76666666666665</v>
      </c>
      <c r="AE82" s="12">
        <v>168.6</v>
      </c>
      <c r="AF82" s="14">
        <f t="shared" si="69"/>
        <v>167.9</v>
      </c>
      <c r="AG82" s="12">
        <v>145.30000000000001</v>
      </c>
      <c r="AH82" s="14">
        <f t="shared" si="70"/>
        <v>145</v>
      </c>
      <c r="AI82" s="12">
        <v>132.19999999999999</v>
      </c>
      <c r="AJ82" s="14">
        <f t="shared" si="71"/>
        <v>132.1</v>
      </c>
      <c r="AK82" s="12">
        <v>143.30000000000001</v>
      </c>
      <c r="AL82" s="14">
        <f t="shared" si="72"/>
        <v>143</v>
      </c>
      <c r="AM82" s="11" t="s">
        <v>123</v>
      </c>
      <c r="AN82" s="11">
        <v>152.19999999999999</v>
      </c>
      <c r="AO82" s="14">
        <f t="shared" si="73"/>
        <v>151.46666666666667</v>
      </c>
      <c r="AP82" s="12">
        <v>126.6</v>
      </c>
      <c r="AQ82" s="14">
        <f t="shared" si="74"/>
        <v>126.36666666666667</v>
      </c>
      <c r="AR82" s="12">
        <v>138.30000000000001</v>
      </c>
      <c r="AS82" s="14">
        <f t="shared" si="75"/>
        <v>138.03333333333333</v>
      </c>
      <c r="AT82" s="12">
        <v>141.9</v>
      </c>
      <c r="AU82" s="14">
        <f t="shared" si="76"/>
        <v>141.4</v>
      </c>
      <c r="AV82" s="12">
        <v>121.2</v>
      </c>
      <c r="AW82" s="14">
        <f t="shared" si="77"/>
        <v>120.86666666666666</v>
      </c>
      <c r="AX82" s="12">
        <v>135.9</v>
      </c>
      <c r="AY82" s="14">
        <f t="shared" si="78"/>
        <v>135.43333333333331</v>
      </c>
      <c r="AZ82" s="12">
        <v>151.6</v>
      </c>
      <c r="BA82" s="14">
        <f t="shared" si="79"/>
        <v>151.16666666666666</v>
      </c>
      <c r="BB82" s="12">
        <v>139</v>
      </c>
      <c r="BC82" s="14">
        <f t="shared" si="80"/>
        <v>137.29999999999998</v>
      </c>
      <c r="BD82" s="12">
        <v>135.69999999999999</v>
      </c>
      <c r="BE82" s="14">
        <f t="shared" si="81"/>
        <v>135.16666666666666</v>
      </c>
      <c r="BF82" s="12">
        <v>144.69999999999999</v>
      </c>
      <c r="BG82" s="19">
        <f t="shared" si="82"/>
        <v>144.06666666666666</v>
      </c>
    </row>
    <row r="83" spans="1:59" x14ac:dyDescent="0.3">
      <c r="A83" s="11" t="s">
        <v>33</v>
      </c>
      <c r="B83" s="12">
        <v>2019</v>
      </c>
      <c r="C83" s="11" t="s">
        <v>50</v>
      </c>
      <c r="D83" s="11">
        <f t="shared" si="55"/>
        <v>10</v>
      </c>
      <c r="E83" s="12">
        <v>143.5</v>
      </c>
      <c r="F83" s="14">
        <f t="shared" si="56"/>
        <v>142.76666666666665</v>
      </c>
      <c r="G83" s="12">
        <v>159.80000000000001</v>
      </c>
      <c r="H83" s="14">
        <f t="shared" si="57"/>
        <v>158.93333333333334</v>
      </c>
      <c r="I83" s="12">
        <v>144.69999999999999</v>
      </c>
      <c r="J83" s="14">
        <f t="shared" si="58"/>
        <v>142.36666666666665</v>
      </c>
      <c r="K83" s="12">
        <v>145.6</v>
      </c>
      <c r="L83" s="14">
        <f t="shared" si="59"/>
        <v>145.13333333333333</v>
      </c>
      <c r="M83" s="12">
        <v>121.1</v>
      </c>
      <c r="N83" s="14">
        <f t="shared" si="60"/>
        <v>120.59999999999998</v>
      </c>
      <c r="O83" s="12">
        <v>150.6</v>
      </c>
      <c r="P83" s="14">
        <f t="shared" si="61"/>
        <v>151.43333333333337</v>
      </c>
      <c r="Q83" s="12">
        <v>207.2</v>
      </c>
      <c r="R83" s="14">
        <f t="shared" si="62"/>
        <v>196.23333333333335</v>
      </c>
      <c r="S83" s="12">
        <v>131.19999999999999</v>
      </c>
      <c r="T83" s="14">
        <f t="shared" si="63"/>
        <v>130.43333333333334</v>
      </c>
      <c r="U83" s="12">
        <v>114.8</v>
      </c>
      <c r="V83" s="14">
        <f t="shared" si="64"/>
        <v>113.83333333333333</v>
      </c>
      <c r="W83" s="12">
        <v>145.19999999999999</v>
      </c>
      <c r="X83" s="14">
        <f t="shared" si="65"/>
        <v>143.83333333333334</v>
      </c>
      <c r="Y83" s="12">
        <v>130.19999999999999</v>
      </c>
      <c r="Z83" s="14">
        <f t="shared" si="66"/>
        <v>130</v>
      </c>
      <c r="AA83" s="12">
        <v>156.80000000000001</v>
      </c>
      <c r="AB83" s="14">
        <f t="shared" si="67"/>
        <v>156.46666666666667</v>
      </c>
      <c r="AC83" s="12">
        <v>151.9</v>
      </c>
      <c r="AD83" s="14">
        <f t="shared" si="68"/>
        <v>150.16666666666666</v>
      </c>
      <c r="AE83" s="12">
        <v>169.3</v>
      </c>
      <c r="AF83" s="14">
        <f t="shared" si="69"/>
        <v>168.6</v>
      </c>
      <c r="AG83" s="12">
        <v>145.9</v>
      </c>
      <c r="AH83" s="14">
        <f t="shared" si="70"/>
        <v>145.4</v>
      </c>
      <c r="AI83" s="12">
        <v>132.4</v>
      </c>
      <c r="AJ83" s="14">
        <f t="shared" si="71"/>
        <v>132.26666666666665</v>
      </c>
      <c r="AK83" s="12">
        <v>143.9</v>
      </c>
      <c r="AL83" s="14">
        <f t="shared" si="72"/>
        <v>143.4</v>
      </c>
      <c r="AM83" s="11" t="s">
        <v>124</v>
      </c>
      <c r="AN83" s="11">
        <v>153</v>
      </c>
      <c r="AO83" s="14">
        <f t="shared" si="73"/>
        <v>152.26666666666665</v>
      </c>
      <c r="AP83" s="12">
        <v>128.9</v>
      </c>
      <c r="AQ83" s="14">
        <f t="shared" si="74"/>
        <v>127</v>
      </c>
      <c r="AR83" s="12">
        <v>138.69999999999999</v>
      </c>
      <c r="AS83" s="14">
        <f t="shared" si="75"/>
        <v>138.36666666666665</v>
      </c>
      <c r="AT83" s="12">
        <v>142.4</v>
      </c>
      <c r="AU83" s="14">
        <f t="shared" si="76"/>
        <v>141.93333333333331</v>
      </c>
      <c r="AV83" s="12">
        <v>121.5</v>
      </c>
      <c r="AW83" s="14">
        <f t="shared" si="77"/>
        <v>121.16666666666667</v>
      </c>
      <c r="AX83" s="12">
        <v>136.19999999999999</v>
      </c>
      <c r="AY83" s="14">
        <f t="shared" si="78"/>
        <v>135.83333333333334</v>
      </c>
      <c r="AZ83" s="12">
        <v>151.69999999999999</v>
      </c>
      <c r="BA83" s="14">
        <f t="shared" si="79"/>
        <v>151.6</v>
      </c>
      <c r="BB83" s="12">
        <v>139.5</v>
      </c>
      <c r="BC83" s="14">
        <f t="shared" si="80"/>
        <v>138.76666666666668</v>
      </c>
      <c r="BD83" s="12">
        <v>136</v>
      </c>
      <c r="BE83" s="14">
        <f t="shared" si="81"/>
        <v>135.66666666666666</v>
      </c>
      <c r="BF83" s="12">
        <v>146</v>
      </c>
      <c r="BG83" s="19">
        <f t="shared" si="82"/>
        <v>144.96666666666667</v>
      </c>
    </row>
    <row r="84" spans="1:59" x14ac:dyDescent="0.3">
      <c r="A84" s="11" t="s">
        <v>33</v>
      </c>
      <c r="B84" s="12">
        <v>2019</v>
      </c>
      <c r="C84" s="11" t="s">
        <v>53</v>
      </c>
      <c r="D84" s="11">
        <f t="shared" si="55"/>
        <v>11</v>
      </c>
      <c r="E84" s="12">
        <v>144.1</v>
      </c>
      <c r="F84" s="14">
        <f t="shared" si="56"/>
        <v>143.43333333333331</v>
      </c>
      <c r="G84" s="12">
        <v>162.4</v>
      </c>
      <c r="H84" s="14">
        <f t="shared" si="57"/>
        <v>160.29999999999998</v>
      </c>
      <c r="I84" s="12">
        <v>148.4</v>
      </c>
      <c r="J84" s="14">
        <f t="shared" si="58"/>
        <v>144.89999999999998</v>
      </c>
      <c r="K84" s="12">
        <v>145.9</v>
      </c>
      <c r="L84" s="14">
        <f t="shared" si="59"/>
        <v>145.46666666666667</v>
      </c>
      <c r="M84" s="12">
        <v>121.5</v>
      </c>
      <c r="N84" s="14">
        <f t="shared" si="60"/>
        <v>121.13333333333333</v>
      </c>
      <c r="O84" s="12">
        <v>148.80000000000001</v>
      </c>
      <c r="P84" s="14">
        <f t="shared" si="61"/>
        <v>149.73333333333332</v>
      </c>
      <c r="Q84" s="12">
        <v>215.7</v>
      </c>
      <c r="R84" s="14">
        <f t="shared" si="62"/>
        <v>205.1</v>
      </c>
      <c r="S84" s="12">
        <v>134.6</v>
      </c>
      <c r="T84" s="14">
        <f t="shared" si="63"/>
        <v>132.03333333333333</v>
      </c>
      <c r="U84" s="12">
        <v>115</v>
      </c>
      <c r="V84" s="14">
        <f t="shared" si="64"/>
        <v>114.60000000000001</v>
      </c>
      <c r="W84" s="12">
        <v>146.30000000000001</v>
      </c>
      <c r="X84" s="14">
        <f t="shared" si="65"/>
        <v>145.1</v>
      </c>
      <c r="Y84" s="12">
        <v>130.5</v>
      </c>
      <c r="Z84" s="14">
        <f t="shared" si="66"/>
        <v>130.23333333333332</v>
      </c>
      <c r="AA84" s="12">
        <v>157.19999999999999</v>
      </c>
      <c r="AB84" s="14">
        <f t="shared" si="67"/>
        <v>156.80000000000001</v>
      </c>
      <c r="AC84" s="12">
        <v>153.6</v>
      </c>
      <c r="AD84" s="14">
        <f t="shared" si="68"/>
        <v>151.66666666666666</v>
      </c>
      <c r="AE84" s="12">
        <v>169.9</v>
      </c>
      <c r="AF84" s="14">
        <f t="shared" si="69"/>
        <v>169.26666666666665</v>
      </c>
      <c r="AG84" s="12">
        <v>146.30000000000001</v>
      </c>
      <c r="AH84" s="14">
        <f t="shared" si="70"/>
        <v>145.83333333333334</v>
      </c>
      <c r="AI84" s="12">
        <v>132.6</v>
      </c>
      <c r="AJ84" s="14">
        <f t="shared" si="71"/>
        <v>132.4</v>
      </c>
      <c r="AK84" s="12">
        <v>144.19999999999999</v>
      </c>
      <c r="AL84" s="14">
        <f t="shared" si="72"/>
        <v>143.80000000000001</v>
      </c>
      <c r="AM84" s="11" t="s">
        <v>125</v>
      </c>
      <c r="AN84" s="11">
        <v>153.5</v>
      </c>
      <c r="AO84" s="14">
        <f t="shared" si="73"/>
        <v>152.9</v>
      </c>
      <c r="AP84" s="12">
        <v>132.19999999999999</v>
      </c>
      <c r="AQ84" s="14">
        <f t="shared" si="74"/>
        <v>129.23333333333332</v>
      </c>
      <c r="AR84" s="12">
        <v>139.1</v>
      </c>
      <c r="AS84" s="14">
        <f t="shared" si="75"/>
        <v>138.70000000000002</v>
      </c>
      <c r="AT84" s="12">
        <v>142.80000000000001</v>
      </c>
      <c r="AU84" s="14">
        <f t="shared" si="76"/>
        <v>142.36666666666667</v>
      </c>
      <c r="AV84" s="12">
        <v>121.7</v>
      </c>
      <c r="AW84" s="14">
        <f t="shared" si="77"/>
        <v>121.46666666666665</v>
      </c>
      <c r="AX84" s="12">
        <v>136.69999999999999</v>
      </c>
      <c r="AY84" s="14">
        <f t="shared" si="78"/>
        <v>136.26666666666668</v>
      </c>
      <c r="AZ84" s="12">
        <v>151.80000000000001</v>
      </c>
      <c r="BA84" s="14">
        <f t="shared" si="79"/>
        <v>151.69999999999999</v>
      </c>
      <c r="BB84" s="12">
        <v>139.80000000000001</v>
      </c>
      <c r="BC84" s="14">
        <f t="shared" si="80"/>
        <v>139.43333333333334</v>
      </c>
      <c r="BD84" s="12">
        <v>136.30000000000001</v>
      </c>
      <c r="BE84" s="14">
        <f t="shared" si="81"/>
        <v>136</v>
      </c>
      <c r="BF84" s="12">
        <v>147</v>
      </c>
      <c r="BG84" s="19">
        <f t="shared" si="82"/>
        <v>145.9</v>
      </c>
    </row>
    <row r="85" spans="1:59" x14ac:dyDescent="0.3">
      <c r="A85" s="11" t="s">
        <v>33</v>
      </c>
      <c r="B85" s="12">
        <v>2019</v>
      </c>
      <c r="C85" s="11" t="s">
        <v>55</v>
      </c>
      <c r="D85" s="11">
        <f t="shared" si="55"/>
        <v>12</v>
      </c>
      <c r="E85" s="12">
        <v>144.9</v>
      </c>
      <c r="F85" s="14">
        <f t="shared" si="56"/>
        <v>144.16666666666666</v>
      </c>
      <c r="G85" s="12">
        <v>164.5</v>
      </c>
      <c r="H85" s="14">
        <f t="shared" si="57"/>
        <v>162.23333333333335</v>
      </c>
      <c r="I85" s="12">
        <v>153.69999999999999</v>
      </c>
      <c r="J85" s="14">
        <f t="shared" si="58"/>
        <v>148.93333333333334</v>
      </c>
      <c r="K85" s="12">
        <v>147.5</v>
      </c>
      <c r="L85" s="14">
        <f t="shared" si="59"/>
        <v>146.33333333333334</v>
      </c>
      <c r="M85" s="12">
        <v>122.7</v>
      </c>
      <c r="N85" s="14">
        <f t="shared" si="60"/>
        <v>121.76666666666667</v>
      </c>
      <c r="O85" s="12">
        <v>147.19999999999999</v>
      </c>
      <c r="P85" s="14">
        <f t="shared" si="61"/>
        <v>148.86666666666665</v>
      </c>
      <c r="Q85" s="12">
        <v>231.5</v>
      </c>
      <c r="R85" s="14">
        <f t="shared" si="62"/>
        <v>218.13333333333333</v>
      </c>
      <c r="S85" s="12">
        <v>137.19999999999999</v>
      </c>
      <c r="T85" s="14">
        <f t="shared" si="63"/>
        <v>134.33333333333331</v>
      </c>
      <c r="U85" s="12">
        <v>114.7</v>
      </c>
      <c r="V85" s="14">
        <f t="shared" si="64"/>
        <v>114.83333333333333</v>
      </c>
      <c r="W85" s="12">
        <v>148</v>
      </c>
      <c r="X85" s="14">
        <f t="shared" si="65"/>
        <v>146.5</v>
      </c>
      <c r="Y85" s="12">
        <v>130.80000000000001</v>
      </c>
      <c r="Z85" s="14">
        <f t="shared" si="66"/>
        <v>130.5</v>
      </c>
      <c r="AA85" s="12">
        <v>157.69999999999999</v>
      </c>
      <c r="AB85" s="14">
        <f t="shared" si="67"/>
        <v>157.23333333333332</v>
      </c>
      <c r="AC85" s="12">
        <v>156.30000000000001</v>
      </c>
      <c r="AD85" s="14">
        <f t="shared" si="68"/>
        <v>153.93333333333334</v>
      </c>
      <c r="AE85" s="12">
        <v>170.4</v>
      </c>
      <c r="AF85" s="14">
        <f t="shared" si="69"/>
        <v>169.86666666666667</v>
      </c>
      <c r="AG85" s="12">
        <v>146.80000000000001</v>
      </c>
      <c r="AH85" s="14">
        <f t="shared" si="70"/>
        <v>146.33333333333334</v>
      </c>
      <c r="AI85" s="12">
        <v>132.80000000000001</v>
      </c>
      <c r="AJ85" s="14">
        <f t="shared" si="71"/>
        <v>132.6</v>
      </c>
      <c r="AK85" s="12">
        <v>144.6</v>
      </c>
      <c r="AL85" s="14">
        <f t="shared" si="72"/>
        <v>144.23333333333335</v>
      </c>
      <c r="AM85" s="11" t="s">
        <v>126</v>
      </c>
      <c r="AN85" s="11">
        <v>152.80000000000001</v>
      </c>
      <c r="AO85" s="14">
        <f t="shared" si="73"/>
        <v>153.1</v>
      </c>
      <c r="AP85" s="12">
        <v>133.6</v>
      </c>
      <c r="AQ85" s="14">
        <f t="shared" si="74"/>
        <v>131.56666666666669</v>
      </c>
      <c r="AR85" s="12">
        <v>139.80000000000001</v>
      </c>
      <c r="AS85" s="14">
        <f t="shared" si="75"/>
        <v>139.19999999999999</v>
      </c>
      <c r="AT85" s="12">
        <v>143.19999999999999</v>
      </c>
      <c r="AU85" s="14">
        <f t="shared" si="76"/>
        <v>142.80000000000001</v>
      </c>
      <c r="AV85" s="12">
        <v>125.2</v>
      </c>
      <c r="AW85" s="14">
        <f t="shared" si="77"/>
        <v>122.8</v>
      </c>
      <c r="AX85" s="12">
        <v>136.80000000000001</v>
      </c>
      <c r="AY85" s="14">
        <f t="shared" si="78"/>
        <v>136.56666666666666</v>
      </c>
      <c r="AZ85" s="12">
        <v>151.9</v>
      </c>
      <c r="BA85" s="14">
        <f t="shared" si="79"/>
        <v>151.79999999999998</v>
      </c>
      <c r="BB85" s="12">
        <v>140.19999999999999</v>
      </c>
      <c r="BC85" s="14">
        <f t="shared" si="80"/>
        <v>139.83333333333334</v>
      </c>
      <c r="BD85" s="12">
        <v>137.69999999999999</v>
      </c>
      <c r="BE85" s="14">
        <f t="shared" si="81"/>
        <v>136.66666666666666</v>
      </c>
      <c r="BF85" s="12">
        <v>148.30000000000001</v>
      </c>
      <c r="BG85" s="19">
        <f t="shared" si="82"/>
        <v>147.1</v>
      </c>
    </row>
    <row r="86" spans="1:59" x14ac:dyDescent="0.3">
      <c r="A86" s="11" t="s">
        <v>33</v>
      </c>
      <c r="B86" s="12">
        <v>2020</v>
      </c>
      <c r="C86" s="11" t="s">
        <v>31</v>
      </c>
      <c r="D86" s="11">
        <f t="shared" si="55"/>
        <v>1</v>
      </c>
      <c r="E86" s="12">
        <v>145.6</v>
      </c>
      <c r="F86" s="14">
        <f t="shared" si="56"/>
        <v>144.86666666666667</v>
      </c>
      <c r="G86" s="12">
        <v>167.6</v>
      </c>
      <c r="H86" s="14">
        <f t="shared" si="57"/>
        <v>164.83333333333334</v>
      </c>
      <c r="I86" s="12">
        <v>157</v>
      </c>
      <c r="J86" s="14">
        <f t="shared" si="58"/>
        <v>153.03333333333333</v>
      </c>
      <c r="K86" s="12">
        <v>149.30000000000001</v>
      </c>
      <c r="L86" s="14">
        <f t="shared" si="59"/>
        <v>147.56666666666666</v>
      </c>
      <c r="M86" s="12">
        <v>126.3</v>
      </c>
      <c r="N86" s="14">
        <f t="shared" si="60"/>
        <v>123.5</v>
      </c>
      <c r="O86" s="12">
        <v>144.4</v>
      </c>
      <c r="P86" s="14">
        <f t="shared" si="61"/>
        <v>146.79999999999998</v>
      </c>
      <c r="Q86" s="12">
        <v>207.8</v>
      </c>
      <c r="R86" s="14">
        <f t="shared" si="62"/>
        <v>218.33333333333334</v>
      </c>
      <c r="S86" s="12">
        <v>139.1</v>
      </c>
      <c r="T86" s="14">
        <f t="shared" si="63"/>
        <v>136.96666666666667</v>
      </c>
      <c r="U86" s="12">
        <v>114.8</v>
      </c>
      <c r="V86" s="14">
        <f t="shared" si="64"/>
        <v>114.83333333333333</v>
      </c>
      <c r="W86" s="12">
        <v>149.5</v>
      </c>
      <c r="X86" s="14">
        <f t="shared" si="65"/>
        <v>147.93333333333334</v>
      </c>
      <c r="Y86" s="12">
        <v>131.1</v>
      </c>
      <c r="Z86" s="14">
        <f t="shared" si="66"/>
        <v>130.79999999999998</v>
      </c>
      <c r="AA86" s="12">
        <v>158.5</v>
      </c>
      <c r="AB86" s="14">
        <f t="shared" si="67"/>
        <v>157.79999999999998</v>
      </c>
      <c r="AC86" s="12">
        <v>154.4</v>
      </c>
      <c r="AD86" s="14">
        <f t="shared" si="68"/>
        <v>154.76666666666665</v>
      </c>
      <c r="AE86" s="12">
        <v>170.8</v>
      </c>
      <c r="AF86" s="14">
        <f t="shared" si="69"/>
        <v>170.36666666666667</v>
      </c>
      <c r="AG86" s="12">
        <v>147</v>
      </c>
      <c r="AH86" s="14">
        <f t="shared" si="70"/>
        <v>146.70000000000002</v>
      </c>
      <c r="AI86" s="12">
        <v>133.19999999999999</v>
      </c>
      <c r="AJ86" s="14">
        <f t="shared" si="71"/>
        <v>132.86666666666665</v>
      </c>
      <c r="AK86" s="12">
        <v>144.9</v>
      </c>
      <c r="AL86" s="14">
        <f t="shared" si="72"/>
        <v>144.56666666666663</v>
      </c>
      <c r="AM86" s="11" t="s">
        <v>127</v>
      </c>
      <c r="AN86" s="11">
        <v>153.9</v>
      </c>
      <c r="AO86" s="14">
        <f t="shared" si="73"/>
        <v>153.4</v>
      </c>
      <c r="AP86" s="12">
        <v>135.1</v>
      </c>
      <c r="AQ86" s="14">
        <f t="shared" si="74"/>
        <v>133.63333333333333</v>
      </c>
      <c r="AR86" s="12">
        <v>140.1</v>
      </c>
      <c r="AS86" s="14">
        <f t="shared" si="75"/>
        <v>139.66666666666666</v>
      </c>
      <c r="AT86" s="12">
        <v>143.80000000000001</v>
      </c>
      <c r="AU86" s="14">
        <f t="shared" si="76"/>
        <v>143.26666666666668</v>
      </c>
      <c r="AV86" s="12">
        <v>126.1</v>
      </c>
      <c r="AW86" s="14">
        <f t="shared" si="77"/>
        <v>124.33333333333333</v>
      </c>
      <c r="AX86" s="12">
        <v>137.19999999999999</v>
      </c>
      <c r="AY86" s="14">
        <f t="shared" si="78"/>
        <v>136.9</v>
      </c>
      <c r="AZ86" s="12">
        <v>152.1</v>
      </c>
      <c r="BA86" s="14">
        <f t="shared" si="79"/>
        <v>151.93333333333337</v>
      </c>
      <c r="BB86" s="12">
        <v>142.1</v>
      </c>
      <c r="BC86" s="14">
        <f t="shared" si="80"/>
        <v>140.70000000000002</v>
      </c>
      <c r="BD86" s="12">
        <v>138.4</v>
      </c>
      <c r="BE86" s="14">
        <f t="shared" si="81"/>
        <v>137.46666666666667</v>
      </c>
      <c r="BF86" s="12">
        <v>148.19999999999999</v>
      </c>
      <c r="BG86" s="19">
        <f t="shared" si="82"/>
        <v>147.83333333333334</v>
      </c>
    </row>
    <row r="87" spans="1:59" x14ac:dyDescent="0.3">
      <c r="A87" s="11" t="s">
        <v>33</v>
      </c>
      <c r="B87" s="12">
        <v>2020</v>
      </c>
      <c r="C87" s="11" t="s">
        <v>36</v>
      </c>
      <c r="D87" s="11">
        <f t="shared" si="55"/>
        <v>2</v>
      </c>
      <c r="E87" s="12">
        <v>146.19999999999999</v>
      </c>
      <c r="F87" s="14">
        <f t="shared" si="56"/>
        <v>145.56666666666666</v>
      </c>
      <c r="G87" s="12">
        <v>167.6</v>
      </c>
      <c r="H87" s="14">
        <f t="shared" si="57"/>
        <v>166.56666666666669</v>
      </c>
      <c r="I87" s="12">
        <v>153.1</v>
      </c>
      <c r="J87" s="14">
        <f t="shared" si="58"/>
        <v>154.6</v>
      </c>
      <c r="K87" s="12">
        <v>150.69999999999999</v>
      </c>
      <c r="L87" s="14">
        <f t="shared" si="59"/>
        <v>149.16666666666666</v>
      </c>
      <c r="M87" s="12">
        <v>127.4</v>
      </c>
      <c r="N87" s="14">
        <f t="shared" si="60"/>
        <v>125.46666666666665</v>
      </c>
      <c r="O87" s="12">
        <v>143.1</v>
      </c>
      <c r="P87" s="14">
        <f t="shared" si="61"/>
        <v>144.9</v>
      </c>
      <c r="Q87" s="12">
        <v>181.7</v>
      </c>
      <c r="R87" s="14">
        <f t="shared" si="62"/>
        <v>207</v>
      </c>
      <c r="S87" s="12">
        <v>139.6</v>
      </c>
      <c r="T87" s="14">
        <f t="shared" si="63"/>
        <v>138.63333333333333</v>
      </c>
      <c r="U87" s="12">
        <v>114.6</v>
      </c>
      <c r="V87" s="14">
        <f t="shared" si="64"/>
        <v>114.7</v>
      </c>
      <c r="W87" s="12">
        <v>150.4</v>
      </c>
      <c r="X87" s="14">
        <f t="shared" si="65"/>
        <v>149.29999999999998</v>
      </c>
      <c r="Y87" s="12">
        <v>131.5</v>
      </c>
      <c r="Z87" s="14">
        <f t="shared" si="66"/>
        <v>131.13333333333333</v>
      </c>
      <c r="AA87" s="12">
        <v>159</v>
      </c>
      <c r="AB87" s="14">
        <f t="shared" si="67"/>
        <v>158.4</v>
      </c>
      <c r="AC87" s="12">
        <v>151.69999999999999</v>
      </c>
      <c r="AD87" s="14">
        <f t="shared" si="68"/>
        <v>154.13333333333335</v>
      </c>
      <c r="AE87" s="12">
        <v>172</v>
      </c>
      <c r="AF87" s="14">
        <f t="shared" si="69"/>
        <v>171.06666666666669</v>
      </c>
      <c r="AG87" s="12">
        <v>147.30000000000001</v>
      </c>
      <c r="AH87" s="14">
        <f t="shared" si="70"/>
        <v>147.03333333333333</v>
      </c>
      <c r="AI87" s="12">
        <v>133.5</v>
      </c>
      <c r="AJ87" s="14">
        <f t="shared" si="71"/>
        <v>133.16666666666666</v>
      </c>
      <c r="AK87" s="12">
        <v>145.19999999999999</v>
      </c>
      <c r="AL87" s="14">
        <f t="shared" si="72"/>
        <v>144.9</v>
      </c>
      <c r="AM87" s="11" t="s">
        <v>128</v>
      </c>
      <c r="AN87" s="11">
        <v>154.80000000000001</v>
      </c>
      <c r="AO87" s="14">
        <f t="shared" si="73"/>
        <v>153.83333333333334</v>
      </c>
      <c r="AP87" s="12">
        <v>138.9</v>
      </c>
      <c r="AQ87" s="14">
        <f t="shared" si="74"/>
        <v>135.86666666666667</v>
      </c>
      <c r="AR87" s="12">
        <v>140.4</v>
      </c>
      <c r="AS87" s="14">
        <f t="shared" si="75"/>
        <v>140.1</v>
      </c>
      <c r="AT87" s="12">
        <v>144.4</v>
      </c>
      <c r="AU87" s="14">
        <f t="shared" si="76"/>
        <v>143.79999999999998</v>
      </c>
      <c r="AV87" s="12">
        <v>125.2</v>
      </c>
      <c r="AW87" s="14">
        <f t="shared" si="77"/>
        <v>125.5</v>
      </c>
      <c r="AX87" s="12">
        <v>137.69999999999999</v>
      </c>
      <c r="AY87" s="14">
        <f t="shared" si="78"/>
        <v>137.23333333333332</v>
      </c>
      <c r="AZ87" s="12">
        <v>152.19999999999999</v>
      </c>
      <c r="BA87" s="14">
        <f t="shared" si="79"/>
        <v>152.06666666666666</v>
      </c>
      <c r="BB87" s="12">
        <v>143.5</v>
      </c>
      <c r="BC87" s="14">
        <f t="shared" si="80"/>
        <v>141.93333333333331</v>
      </c>
      <c r="BD87" s="12">
        <v>138.4</v>
      </c>
      <c r="BE87" s="14">
        <f t="shared" si="81"/>
        <v>138.16666666666666</v>
      </c>
      <c r="BF87" s="12">
        <v>147.69999999999999</v>
      </c>
      <c r="BG87" s="19">
        <f t="shared" si="82"/>
        <v>148.06666666666666</v>
      </c>
    </row>
    <row r="88" spans="1:59" x14ac:dyDescent="0.3">
      <c r="A88" s="11" t="s">
        <v>33</v>
      </c>
      <c r="B88" s="12">
        <v>2020</v>
      </c>
      <c r="C88" s="11" t="s">
        <v>38</v>
      </c>
      <c r="D88" s="11">
        <f t="shared" si="55"/>
        <v>3</v>
      </c>
      <c r="E88" s="12">
        <v>146.5</v>
      </c>
      <c r="F88" s="14">
        <f t="shared" si="56"/>
        <v>146.1</v>
      </c>
      <c r="G88" s="12">
        <v>167.5</v>
      </c>
      <c r="H88" s="14">
        <f t="shared" si="57"/>
        <v>167.56666666666666</v>
      </c>
      <c r="I88" s="12">
        <v>148.9</v>
      </c>
      <c r="J88" s="14">
        <f t="shared" si="58"/>
        <v>153</v>
      </c>
      <c r="K88" s="12">
        <v>151.1</v>
      </c>
      <c r="L88" s="14">
        <f t="shared" si="59"/>
        <v>150.36666666666667</v>
      </c>
      <c r="M88" s="12">
        <v>127.5</v>
      </c>
      <c r="N88" s="14">
        <f t="shared" si="60"/>
        <v>127.06666666666666</v>
      </c>
      <c r="O88" s="12">
        <v>143.30000000000001</v>
      </c>
      <c r="P88" s="14">
        <f t="shared" si="61"/>
        <v>143.6</v>
      </c>
      <c r="Q88" s="12">
        <v>167</v>
      </c>
      <c r="R88" s="14">
        <f t="shared" si="62"/>
        <v>185.5</v>
      </c>
      <c r="S88" s="12">
        <v>139.69999999999999</v>
      </c>
      <c r="T88" s="14">
        <f t="shared" si="63"/>
        <v>139.46666666666667</v>
      </c>
      <c r="U88" s="12">
        <v>114.4</v>
      </c>
      <c r="V88" s="14">
        <f t="shared" si="64"/>
        <v>114.59999999999998</v>
      </c>
      <c r="W88" s="12">
        <v>151.5</v>
      </c>
      <c r="X88" s="14">
        <f t="shared" si="65"/>
        <v>150.46666666666667</v>
      </c>
      <c r="Y88" s="12">
        <v>131.9</v>
      </c>
      <c r="Z88" s="14">
        <f t="shared" si="66"/>
        <v>131.5</v>
      </c>
      <c r="AA88" s="12">
        <v>159.1</v>
      </c>
      <c r="AB88" s="14">
        <f t="shared" si="67"/>
        <v>158.86666666666667</v>
      </c>
      <c r="AC88" s="12">
        <v>150.1</v>
      </c>
      <c r="AD88" s="14">
        <f t="shared" si="68"/>
        <v>152.06666666666669</v>
      </c>
      <c r="AE88" s="12">
        <v>173.3</v>
      </c>
      <c r="AF88" s="14">
        <f t="shared" si="69"/>
        <v>172.03333333333333</v>
      </c>
      <c r="AG88" s="12">
        <v>147.69999999999999</v>
      </c>
      <c r="AH88" s="14">
        <f t="shared" si="70"/>
        <v>147.33333333333334</v>
      </c>
      <c r="AI88" s="12">
        <v>133.80000000000001</v>
      </c>
      <c r="AJ88" s="14">
        <f t="shared" si="71"/>
        <v>133.5</v>
      </c>
      <c r="AK88" s="12">
        <v>145.6</v>
      </c>
      <c r="AL88" s="14">
        <f t="shared" si="72"/>
        <v>145.23333333333335</v>
      </c>
      <c r="AM88" s="11" t="s">
        <v>129</v>
      </c>
      <c r="AN88" s="11">
        <v>154.5</v>
      </c>
      <c r="AO88" s="14">
        <f t="shared" si="73"/>
        <v>154.4</v>
      </c>
      <c r="AP88" s="12">
        <v>141.4</v>
      </c>
      <c r="AQ88" s="14">
        <f t="shared" si="74"/>
        <v>138.46666666666667</v>
      </c>
      <c r="AR88" s="12">
        <v>140.80000000000001</v>
      </c>
      <c r="AS88" s="14">
        <f t="shared" si="75"/>
        <v>140.43333333333334</v>
      </c>
      <c r="AT88" s="12">
        <v>145</v>
      </c>
      <c r="AU88" s="14">
        <f t="shared" si="76"/>
        <v>144.4</v>
      </c>
      <c r="AV88" s="12">
        <v>124.6</v>
      </c>
      <c r="AW88" s="14">
        <f t="shared" si="77"/>
        <v>125.3</v>
      </c>
      <c r="AX88" s="12">
        <v>137.9</v>
      </c>
      <c r="AY88" s="14">
        <f t="shared" si="78"/>
        <v>137.6</v>
      </c>
      <c r="AZ88" s="12">
        <v>152.5</v>
      </c>
      <c r="BA88" s="14">
        <f t="shared" si="79"/>
        <v>152.26666666666665</v>
      </c>
      <c r="BB88" s="12">
        <v>145.30000000000001</v>
      </c>
      <c r="BC88" s="14">
        <f t="shared" si="80"/>
        <v>143.63333333333335</v>
      </c>
      <c r="BD88" s="12">
        <v>138.69999999999999</v>
      </c>
      <c r="BE88" s="14">
        <f t="shared" si="81"/>
        <v>138.5</v>
      </c>
      <c r="BF88" s="12">
        <v>147.30000000000001</v>
      </c>
      <c r="BG88" s="19">
        <f t="shared" si="82"/>
        <v>147.73333333333332</v>
      </c>
    </row>
    <row r="89" spans="1:59" x14ac:dyDescent="0.3">
      <c r="A89" s="11" t="s">
        <v>33</v>
      </c>
      <c r="B89" s="12">
        <v>2020</v>
      </c>
      <c r="C89" s="11" t="s">
        <v>39</v>
      </c>
      <c r="D89" s="11">
        <f t="shared" si="55"/>
        <v>4</v>
      </c>
      <c r="E89" s="12">
        <v>151.80000000000001</v>
      </c>
      <c r="F89" s="14">
        <f t="shared" si="56"/>
        <v>148.16666666666666</v>
      </c>
      <c r="G89" s="12"/>
      <c r="H89" s="14">
        <f t="shared" si="57"/>
        <v>167.55</v>
      </c>
      <c r="I89" s="12">
        <v>151.9</v>
      </c>
      <c r="J89" s="14">
        <f t="shared" si="58"/>
        <v>151.29999999999998</v>
      </c>
      <c r="K89" s="12">
        <v>155.5</v>
      </c>
      <c r="L89" s="14">
        <f t="shared" si="59"/>
        <v>152.43333333333331</v>
      </c>
      <c r="M89" s="12">
        <v>131.6</v>
      </c>
      <c r="N89" s="14">
        <f t="shared" si="60"/>
        <v>128.83333333333334</v>
      </c>
      <c r="O89" s="12">
        <v>152.9</v>
      </c>
      <c r="P89" s="14">
        <f t="shared" si="61"/>
        <v>146.43333333333331</v>
      </c>
      <c r="Q89" s="12">
        <v>180</v>
      </c>
      <c r="R89" s="14">
        <f t="shared" si="62"/>
        <v>176.23333333333335</v>
      </c>
      <c r="S89" s="12">
        <v>150.80000000000001</v>
      </c>
      <c r="T89" s="14">
        <f t="shared" si="63"/>
        <v>143.36666666666665</v>
      </c>
      <c r="U89" s="12">
        <v>121.2</v>
      </c>
      <c r="V89" s="14">
        <f t="shared" si="64"/>
        <v>116.73333333333333</v>
      </c>
      <c r="W89" s="12">
        <v>154</v>
      </c>
      <c r="X89" s="14">
        <f t="shared" si="65"/>
        <v>151.96666666666667</v>
      </c>
      <c r="Y89" s="12">
        <v>133.5</v>
      </c>
      <c r="Z89" s="14">
        <f t="shared" si="66"/>
        <v>132.29999999999998</v>
      </c>
      <c r="AA89" s="12"/>
      <c r="AB89" s="14">
        <f t="shared" si="67"/>
        <v>159.05000000000001</v>
      </c>
      <c r="AC89" s="12">
        <v>153.5</v>
      </c>
      <c r="AD89" s="14">
        <f t="shared" si="68"/>
        <v>151.76666666666665</v>
      </c>
      <c r="AE89" s="12"/>
      <c r="AF89" s="14">
        <f t="shared" si="69"/>
        <v>172.65</v>
      </c>
      <c r="AG89" s="12"/>
      <c r="AH89" s="14">
        <f t="shared" si="70"/>
        <v>147.5</v>
      </c>
      <c r="AI89" s="12"/>
      <c r="AJ89" s="14">
        <f t="shared" si="71"/>
        <v>133.65</v>
      </c>
      <c r="AK89" s="12"/>
      <c r="AL89" s="14">
        <f t="shared" si="72"/>
        <v>145.39999999999998</v>
      </c>
      <c r="AM89" s="11" t="s">
        <v>130</v>
      </c>
      <c r="AN89" s="11">
        <v>155.6</v>
      </c>
      <c r="AO89" s="14">
        <f t="shared" si="73"/>
        <v>154.96666666666667</v>
      </c>
      <c r="AP89" s="12">
        <v>137.1</v>
      </c>
      <c r="AQ89" s="14">
        <f t="shared" si="74"/>
        <v>139.13333333333333</v>
      </c>
      <c r="AR89" s="12"/>
      <c r="AS89" s="14">
        <f t="shared" si="75"/>
        <v>140.60000000000002</v>
      </c>
      <c r="AT89" s="12">
        <v>144.80000000000001</v>
      </c>
      <c r="AU89" s="14">
        <f t="shared" si="76"/>
        <v>144.73333333333332</v>
      </c>
      <c r="AV89" s="12"/>
      <c r="AW89" s="14">
        <f t="shared" si="77"/>
        <v>124.9</v>
      </c>
      <c r="AX89" s="12"/>
      <c r="AY89" s="14">
        <f t="shared" si="78"/>
        <v>137.80000000000001</v>
      </c>
      <c r="AZ89" s="12"/>
      <c r="BA89" s="14">
        <f t="shared" si="79"/>
        <v>152.35</v>
      </c>
      <c r="BB89" s="12"/>
      <c r="BC89" s="14">
        <f t="shared" si="80"/>
        <v>144.4</v>
      </c>
      <c r="BD89" s="12"/>
      <c r="BE89" s="14">
        <f t="shared" si="81"/>
        <v>138.55000000000001</v>
      </c>
      <c r="BF89" s="12"/>
      <c r="BG89" s="19">
        <f t="shared" si="82"/>
        <v>147.5</v>
      </c>
    </row>
    <row r="90" spans="1:59" x14ac:dyDescent="0.3">
      <c r="A90" s="11" t="s">
        <v>33</v>
      </c>
      <c r="B90" s="12">
        <v>2020</v>
      </c>
      <c r="C90" s="11" t="s">
        <v>41</v>
      </c>
      <c r="D90" s="11">
        <f t="shared" si="55"/>
        <v>5</v>
      </c>
      <c r="E90" s="12"/>
      <c r="F90" s="14">
        <f t="shared" si="56"/>
        <v>149.15</v>
      </c>
      <c r="G90" s="12"/>
      <c r="H90" s="14">
        <f t="shared" si="57"/>
        <v>167.5</v>
      </c>
      <c r="I90" s="12"/>
      <c r="J90" s="14">
        <f t="shared" si="58"/>
        <v>150.4</v>
      </c>
      <c r="K90" s="12"/>
      <c r="L90" s="14">
        <f t="shared" si="59"/>
        <v>153.30000000000001</v>
      </c>
      <c r="M90" s="12"/>
      <c r="N90" s="14">
        <f t="shared" si="60"/>
        <v>129.55000000000001</v>
      </c>
      <c r="O90" s="12"/>
      <c r="P90" s="14">
        <f t="shared" si="61"/>
        <v>148.10000000000002</v>
      </c>
      <c r="Q90" s="12"/>
      <c r="R90" s="14">
        <f t="shared" si="62"/>
        <v>173.5</v>
      </c>
      <c r="S90" s="12"/>
      <c r="T90" s="14">
        <f t="shared" si="63"/>
        <v>145.25</v>
      </c>
      <c r="U90" s="12"/>
      <c r="V90" s="14">
        <f t="shared" si="64"/>
        <v>117.80000000000001</v>
      </c>
      <c r="W90" s="12"/>
      <c r="X90" s="14">
        <f t="shared" si="65"/>
        <v>152.75</v>
      </c>
      <c r="Y90" s="12"/>
      <c r="Z90" s="14">
        <f t="shared" si="66"/>
        <v>132.69999999999999</v>
      </c>
      <c r="AA90" s="12"/>
      <c r="AB90" s="14">
        <f t="shared" si="67"/>
        <v>159.1</v>
      </c>
      <c r="AC90" s="12"/>
      <c r="AD90" s="14">
        <f t="shared" si="68"/>
        <v>151.80000000000001</v>
      </c>
      <c r="AE90" s="12"/>
      <c r="AF90" s="14">
        <f t="shared" si="69"/>
        <v>173.3</v>
      </c>
      <c r="AG90" s="12"/>
      <c r="AH90" s="14">
        <f t="shared" si="70"/>
        <v>147.69999999999999</v>
      </c>
      <c r="AI90" s="12"/>
      <c r="AJ90" s="14">
        <f t="shared" si="71"/>
        <v>133.80000000000001</v>
      </c>
      <c r="AK90" s="12"/>
      <c r="AL90" s="14">
        <f t="shared" si="72"/>
        <v>145.6</v>
      </c>
      <c r="AM90" s="11" t="s">
        <v>32</v>
      </c>
      <c r="AN90" s="11"/>
      <c r="AO90" s="14">
        <f t="shared" si="73"/>
        <v>155.05000000000001</v>
      </c>
      <c r="AP90" s="12"/>
      <c r="AQ90" s="14">
        <f t="shared" si="74"/>
        <v>139.25</v>
      </c>
      <c r="AR90" s="12"/>
      <c r="AS90" s="14">
        <f t="shared" si="75"/>
        <v>140.80000000000001</v>
      </c>
      <c r="AT90" s="12"/>
      <c r="AU90" s="14">
        <f t="shared" si="76"/>
        <v>144.9</v>
      </c>
      <c r="AV90" s="12"/>
      <c r="AW90" s="14">
        <f t="shared" si="77"/>
        <v>124.6</v>
      </c>
      <c r="AX90" s="12"/>
      <c r="AY90" s="14">
        <f t="shared" si="78"/>
        <v>137.9</v>
      </c>
      <c r="AZ90" s="12"/>
      <c r="BA90" s="14">
        <f t="shared" si="79"/>
        <v>152.5</v>
      </c>
      <c r="BB90" s="12"/>
      <c r="BC90" s="14">
        <f t="shared" si="80"/>
        <v>145.30000000000001</v>
      </c>
      <c r="BD90" s="12"/>
      <c r="BE90" s="14">
        <f t="shared" si="81"/>
        <v>138.69999999999999</v>
      </c>
      <c r="BF90" s="12"/>
      <c r="BG90" s="19">
        <f t="shared" si="82"/>
        <v>147.30000000000001</v>
      </c>
    </row>
    <row r="91" spans="1:59" x14ac:dyDescent="0.3">
      <c r="A91" s="11" t="s">
        <v>33</v>
      </c>
      <c r="B91" s="12">
        <v>2020</v>
      </c>
      <c r="C91" s="11" t="s">
        <v>42</v>
      </c>
      <c r="D91" s="11">
        <f t="shared" si="55"/>
        <v>6</v>
      </c>
      <c r="E91" s="12">
        <v>152.69999999999999</v>
      </c>
      <c r="F91" s="14">
        <f t="shared" si="56"/>
        <v>152.25</v>
      </c>
      <c r="G91" s="12">
        <v>197</v>
      </c>
      <c r="H91" s="14">
        <f t="shared" si="57"/>
        <v>197</v>
      </c>
      <c r="I91" s="12">
        <v>154.6</v>
      </c>
      <c r="J91" s="14">
        <f t="shared" si="58"/>
        <v>153.25</v>
      </c>
      <c r="K91" s="12">
        <v>153.4</v>
      </c>
      <c r="L91" s="14">
        <f t="shared" si="59"/>
        <v>154.44999999999999</v>
      </c>
      <c r="M91" s="12">
        <v>132.9</v>
      </c>
      <c r="N91" s="14">
        <f t="shared" si="60"/>
        <v>132.25</v>
      </c>
      <c r="O91" s="12">
        <v>151.80000000000001</v>
      </c>
      <c r="P91" s="14">
        <f t="shared" si="61"/>
        <v>152.35000000000002</v>
      </c>
      <c r="Q91" s="12">
        <v>171.2</v>
      </c>
      <c r="R91" s="14">
        <f t="shared" si="62"/>
        <v>175.6</v>
      </c>
      <c r="S91" s="12">
        <v>152</v>
      </c>
      <c r="T91" s="14">
        <f t="shared" si="63"/>
        <v>151.4</v>
      </c>
      <c r="U91" s="12">
        <v>116.3</v>
      </c>
      <c r="V91" s="14">
        <f t="shared" si="64"/>
        <v>118.75</v>
      </c>
      <c r="W91" s="12">
        <v>158.80000000000001</v>
      </c>
      <c r="X91" s="14">
        <f t="shared" si="65"/>
        <v>156.4</v>
      </c>
      <c r="Y91" s="12">
        <v>135.6</v>
      </c>
      <c r="Z91" s="14">
        <f t="shared" si="66"/>
        <v>134.55000000000001</v>
      </c>
      <c r="AA91" s="12">
        <v>161.69999999999999</v>
      </c>
      <c r="AB91" s="14">
        <f t="shared" si="67"/>
        <v>161.69999999999999</v>
      </c>
      <c r="AC91" s="12">
        <v>157</v>
      </c>
      <c r="AD91" s="14">
        <f t="shared" si="68"/>
        <v>155.25</v>
      </c>
      <c r="AE91" s="12">
        <v>186.7</v>
      </c>
      <c r="AF91" s="14">
        <f t="shared" si="69"/>
        <v>186.7</v>
      </c>
      <c r="AG91" s="12">
        <v>149.1</v>
      </c>
      <c r="AH91" s="14">
        <f t="shared" si="70"/>
        <v>149.1</v>
      </c>
      <c r="AI91" s="12">
        <v>136.6</v>
      </c>
      <c r="AJ91" s="14">
        <f t="shared" si="71"/>
        <v>136.6</v>
      </c>
      <c r="AK91" s="12">
        <v>147.19999999999999</v>
      </c>
      <c r="AL91" s="14">
        <f t="shared" si="72"/>
        <v>147.19999999999999</v>
      </c>
      <c r="AM91" s="11" t="s">
        <v>131</v>
      </c>
      <c r="AN91" s="11">
        <v>154.69999999999999</v>
      </c>
      <c r="AO91" s="14">
        <f t="shared" si="73"/>
        <v>155.14999999999998</v>
      </c>
      <c r="AP91" s="12">
        <v>137.1</v>
      </c>
      <c r="AQ91" s="14">
        <f t="shared" si="74"/>
        <v>137.1</v>
      </c>
      <c r="AR91" s="12">
        <v>140.4</v>
      </c>
      <c r="AS91" s="14">
        <f t="shared" si="75"/>
        <v>140.4</v>
      </c>
      <c r="AT91" s="12">
        <v>148.1</v>
      </c>
      <c r="AU91" s="14">
        <f t="shared" si="76"/>
        <v>146.44999999999999</v>
      </c>
      <c r="AV91" s="12">
        <v>129.30000000000001</v>
      </c>
      <c r="AW91" s="14">
        <f t="shared" si="77"/>
        <v>129.30000000000001</v>
      </c>
      <c r="AX91" s="12">
        <v>144.5</v>
      </c>
      <c r="AY91" s="14">
        <f t="shared" si="78"/>
        <v>144.5</v>
      </c>
      <c r="AZ91" s="12">
        <v>152.5</v>
      </c>
      <c r="BA91" s="14">
        <f t="shared" si="79"/>
        <v>152.5</v>
      </c>
      <c r="BB91" s="12">
        <v>152.19999999999999</v>
      </c>
      <c r="BC91" s="14">
        <f t="shared" si="80"/>
        <v>152.19999999999999</v>
      </c>
      <c r="BD91" s="12">
        <v>142</v>
      </c>
      <c r="BE91" s="14">
        <f t="shared" si="81"/>
        <v>142</v>
      </c>
      <c r="BF91" s="12">
        <v>150.80000000000001</v>
      </c>
      <c r="BG91" s="19">
        <f t="shared" si="82"/>
        <v>150.80000000000001</v>
      </c>
    </row>
    <row r="92" spans="1:59" x14ac:dyDescent="0.3">
      <c r="A92" s="11" t="s">
        <v>33</v>
      </c>
      <c r="B92" s="12">
        <v>2020</v>
      </c>
      <c r="C92" s="11" t="s">
        <v>44</v>
      </c>
      <c r="D92" s="11">
        <f t="shared" si="55"/>
        <v>7</v>
      </c>
      <c r="E92" s="12">
        <v>152.69999999999999</v>
      </c>
      <c r="F92" s="14">
        <f t="shared" si="56"/>
        <v>152.69999999999999</v>
      </c>
      <c r="G92" s="12">
        <v>197</v>
      </c>
      <c r="H92" s="14">
        <f t="shared" si="57"/>
        <v>197</v>
      </c>
      <c r="I92" s="12">
        <v>154.6</v>
      </c>
      <c r="J92" s="14">
        <f t="shared" si="58"/>
        <v>154.6</v>
      </c>
      <c r="K92" s="12">
        <v>153.4</v>
      </c>
      <c r="L92" s="14">
        <f t="shared" si="59"/>
        <v>153.4</v>
      </c>
      <c r="M92" s="12">
        <v>132.9</v>
      </c>
      <c r="N92" s="14">
        <f t="shared" si="60"/>
        <v>132.9</v>
      </c>
      <c r="O92" s="12">
        <v>151.80000000000001</v>
      </c>
      <c r="P92" s="14">
        <f t="shared" si="61"/>
        <v>151.80000000000001</v>
      </c>
      <c r="Q92" s="12">
        <v>171.2</v>
      </c>
      <c r="R92" s="14">
        <f t="shared" si="62"/>
        <v>171.2</v>
      </c>
      <c r="S92" s="12">
        <v>152</v>
      </c>
      <c r="T92" s="14">
        <f t="shared" si="63"/>
        <v>152</v>
      </c>
      <c r="U92" s="12">
        <v>116.3</v>
      </c>
      <c r="V92" s="14">
        <f t="shared" si="64"/>
        <v>116.3</v>
      </c>
      <c r="W92" s="12">
        <v>158.80000000000001</v>
      </c>
      <c r="X92" s="14">
        <f t="shared" si="65"/>
        <v>158.80000000000001</v>
      </c>
      <c r="Y92" s="12">
        <v>135.6</v>
      </c>
      <c r="Z92" s="14">
        <f t="shared" si="66"/>
        <v>135.6</v>
      </c>
      <c r="AA92" s="12">
        <v>161.69999999999999</v>
      </c>
      <c r="AB92" s="14">
        <f t="shared" si="67"/>
        <v>161.69999999999999</v>
      </c>
      <c r="AC92" s="12">
        <v>157</v>
      </c>
      <c r="AD92" s="14">
        <f t="shared" si="68"/>
        <v>157</v>
      </c>
      <c r="AE92" s="12">
        <v>186.7</v>
      </c>
      <c r="AF92" s="14">
        <f t="shared" si="69"/>
        <v>186.7</v>
      </c>
      <c r="AG92" s="12">
        <v>149.1</v>
      </c>
      <c r="AH92" s="14">
        <f t="shared" si="70"/>
        <v>149.1</v>
      </c>
      <c r="AI92" s="12">
        <v>136.6</v>
      </c>
      <c r="AJ92" s="14">
        <f t="shared" si="71"/>
        <v>136.6</v>
      </c>
      <c r="AK92" s="12">
        <v>147.19999999999999</v>
      </c>
      <c r="AL92" s="14">
        <f t="shared" si="72"/>
        <v>147.19999999999999</v>
      </c>
      <c r="AM92" s="11" t="s">
        <v>131</v>
      </c>
      <c r="AN92" s="11">
        <v>154.69999999999999</v>
      </c>
      <c r="AO92" s="14">
        <f t="shared" si="73"/>
        <v>154.69999999999999</v>
      </c>
      <c r="AP92" s="12">
        <v>137.1</v>
      </c>
      <c r="AQ92" s="14">
        <f t="shared" si="74"/>
        <v>137.1</v>
      </c>
      <c r="AR92" s="12">
        <v>140.4</v>
      </c>
      <c r="AS92" s="14">
        <f t="shared" si="75"/>
        <v>140.4</v>
      </c>
      <c r="AT92" s="12">
        <v>148.1</v>
      </c>
      <c r="AU92" s="14">
        <f t="shared" si="76"/>
        <v>148.1</v>
      </c>
      <c r="AV92" s="12">
        <v>129.30000000000001</v>
      </c>
      <c r="AW92" s="14">
        <f t="shared" si="77"/>
        <v>129.30000000000001</v>
      </c>
      <c r="AX92" s="12">
        <v>144.5</v>
      </c>
      <c r="AY92" s="14">
        <f t="shared" si="78"/>
        <v>144.5</v>
      </c>
      <c r="AZ92" s="12">
        <v>152.5</v>
      </c>
      <c r="BA92" s="14">
        <f t="shared" si="79"/>
        <v>152.5</v>
      </c>
      <c r="BB92" s="12">
        <v>152.19999999999999</v>
      </c>
      <c r="BC92" s="14">
        <f t="shared" si="80"/>
        <v>152.19999999999999</v>
      </c>
      <c r="BD92" s="12">
        <v>142</v>
      </c>
      <c r="BE92" s="14">
        <f t="shared" si="81"/>
        <v>142</v>
      </c>
      <c r="BF92" s="12">
        <v>150.80000000000001</v>
      </c>
      <c r="BG92" s="19">
        <f t="shared" si="82"/>
        <v>150.80000000000001</v>
      </c>
    </row>
    <row r="93" spans="1:59" x14ac:dyDescent="0.3">
      <c r="A93" s="11" t="s">
        <v>33</v>
      </c>
      <c r="B93" s="12">
        <v>2020</v>
      </c>
      <c r="C93" s="11" t="s">
        <v>46</v>
      </c>
      <c r="D93" s="11">
        <f t="shared" si="55"/>
        <v>8</v>
      </c>
      <c r="E93" s="12">
        <v>151.6</v>
      </c>
      <c r="F93" s="14">
        <f t="shared" si="56"/>
        <v>152.33333333333334</v>
      </c>
      <c r="G93" s="12">
        <v>197.8</v>
      </c>
      <c r="H93" s="14">
        <f t="shared" si="57"/>
        <v>197.26666666666665</v>
      </c>
      <c r="I93" s="12">
        <v>154.5</v>
      </c>
      <c r="J93" s="14">
        <f t="shared" si="58"/>
        <v>154.56666666666666</v>
      </c>
      <c r="K93" s="12">
        <v>153.4</v>
      </c>
      <c r="L93" s="14">
        <f t="shared" si="59"/>
        <v>153.4</v>
      </c>
      <c r="M93" s="12">
        <v>133.4</v>
      </c>
      <c r="N93" s="14">
        <f t="shared" si="60"/>
        <v>133.06666666666669</v>
      </c>
      <c r="O93" s="12">
        <v>154.5</v>
      </c>
      <c r="P93" s="14">
        <f t="shared" si="61"/>
        <v>152.70000000000002</v>
      </c>
      <c r="Q93" s="12">
        <v>191.9</v>
      </c>
      <c r="R93" s="14">
        <f t="shared" si="62"/>
        <v>178.1</v>
      </c>
      <c r="S93" s="12">
        <v>151.30000000000001</v>
      </c>
      <c r="T93" s="14">
        <f t="shared" si="63"/>
        <v>151.76666666666668</v>
      </c>
      <c r="U93" s="12">
        <v>116.8</v>
      </c>
      <c r="V93" s="14">
        <f t="shared" si="64"/>
        <v>116.46666666666665</v>
      </c>
      <c r="W93" s="12">
        <v>160</v>
      </c>
      <c r="X93" s="14">
        <f t="shared" si="65"/>
        <v>159.20000000000002</v>
      </c>
      <c r="Y93" s="12">
        <v>136.5</v>
      </c>
      <c r="Z93" s="14">
        <f t="shared" si="66"/>
        <v>135.9</v>
      </c>
      <c r="AA93" s="12">
        <v>163.30000000000001</v>
      </c>
      <c r="AB93" s="14">
        <f t="shared" si="67"/>
        <v>162.23333333333332</v>
      </c>
      <c r="AC93" s="12">
        <v>159.9</v>
      </c>
      <c r="AD93" s="14">
        <f t="shared" si="68"/>
        <v>157.96666666666667</v>
      </c>
      <c r="AE93" s="12">
        <v>187.2</v>
      </c>
      <c r="AF93" s="14">
        <f t="shared" si="69"/>
        <v>186.86666666666665</v>
      </c>
      <c r="AG93" s="12">
        <v>150</v>
      </c>
      <c r="AH93" s="14">
        <f t="shared" si="70"/>
        <v>149.4</v>
      </c>
      <c r="AI93" s="12">
        <v>135.19999999999999</v>
      </c>
      <c r="AJ93" s="14">
        <f t="shared" si="71"/>
        <v>136.13333333333333</v>
      </c>
      <c r="AK93" s="12">
        <v>147.80000000000001</v>
      </c>
      <c r="AL93" s="14">
        <f t="shared" si="72"/>
        <v>147.4</v>
      </c>
      <c r="AM93" s="11" t="s">
        <v>132</v>
      </c>
      <c r="AN93" s="11">
        <v>155.5</v>
      </c>
      <c r="AO93" s="14">
        <f t="shared" si="73"/>
        <v>154.96666666666667</v>
      </c>
      <c r="AP93" s="12">
        <v>138.30000000000001</v>
      </c>
      <c r="AQ93" s="14">
        <f t="shared" si="74"/>
        <v>137.5</v>
      </c>
      <c r="AR93" s="12">
        <v>144.5</v>
      </c>
      <c r="AS93" s="14">
        <f t="shared" si="75"/>
        <v>141.76666666666668</v>
      </c>
      <c r="AT93" s="12">
        <v>148.69999999999999</v>
      </c>
      <c r="AU93" s="14">
        <f t="shared" si="76"/>
        <v>148.29999999999998</v>
      </c>
      <c r="AV93" s="12">
        <v>133.9</v>
      </c>
      <c r="AW93" s="14">
        <f t="shared" si="77"/>
        <v>130.83333333333334</v>
      </c>
      <c r="AX93" s="12">
        <v>141.19999999999999</v>
      </c>
      <c r="AY93" s="14">
        <f t="shared" si="78"/>
        <v>143.4</v>
      </c>
      <c r="AZ93" s="12">
        <v>155.5</v>
      </c>
      <c r="BA93" s="14">
        <f t="shared" si="79"/>
        <v>153.5</v>
      </c>
      <c r="BB93" s="12">
        <v>155.19999999999999</v>
      </c>
      <c r="BC93" s="14">
        <f t="shared" si="80"/>
        <v>153.19999999999999</v>
      </c>
      <c r="BD93" s="12">
        <v>144.80000000000001</v>
      </c>
      <c r="BE93" s="14">
        <f t="shared" si="81"/>
        <v>142.93333333333334</v>
      </c>
      <c r="BF93" s="12">
        <v>152.9</v>
      </c>
      <c r="BG93" s="19">
        <f t="shared" si="82"/>
        <v>151.5</v>
      </c>
    </row>
    <row r="94" spans="1:59" x14ac:dyDescent="0.3">
      <c r="A94" s="11" t="s">
        <v>33</v>
      </c>
      <c r="B94" s="12">
        <v>2020</v>
      </c>
      <c r="C94" s="11" t="s">
        <v>48</v>
      </c>
      <c r="D94" s="11">
        <f t="shared" si="55"/>
        <v>9</v>
      </c>
      <c r="E94" s="12">
        <v>151.5</v>
      </c>
      <c r="F94" s="14">
        <f t="shared" si="56"/>
        <v>151.93333333333331</v>
      </c>
      <c r="G94" s="12">
        <v>193.1</v>
      </c>
      <c r="H94" s="14">
        <f t="shared" si="57"/>
        <v>195.96666666666667</v>
      </c>
      <c r="I94" s="12">
        <v>157.30000000000001</v>
      </c>
      <c r="J94" s="14">
        <f t="shared" si="58"/>
        <v>155.46666666666667</v>
      </c>
      <c r="K94" s="12">
        <v>153.9</v>
      </c>
      <c r="L94" s="14">
        <f t="shared" si="59"/>
        <v>153.56666666666669</v>
      </c>
      <c r="M94" s="12">
        <v>134.4</v>
      </c>
      <c r="N94" s="14">
        <f t="shared" si="60"/>
        <v>133.56666666666669</v>
      </c>
      <c r="O94" s="12">
        <v>155.4</v>
      </c>
      <c r="P94" s="14">
        <f t="shared" si="61"/>
        <v>153.9</v>
      </c>
      <c r="Q94" s="12">
        <v>202</v>
      </c>
      <c r="R94" s="14">
        <f t="shared" si="62"/>
        <v>188.36666666666667</v>
      </c>
      <c r="S94" s="12">
        <v>150.80000000000001</v>
      </c>
      <c r="T94" s="14">
        <f t="shared" si="63"/>
        <v>151.36666666666667</v>
      </c>
      <c r="U94" s="12">
        <v>118.9</v>
      </c>
      <c r="V94" s="14">
        <f t="shared" si="64"/>
        <v>117.33333333333333</v>
      </c>
      <c r="W94" s="12">
        <v>160.9</v>
      </c>
      <c r="X94" s="14">
        <f t="shared" si="65"/>
        <v>159.9</v>
      </c>
      <c r="Y94" s="12">
        <v>137.69999999999999</v>
      </c>
      <c r="Z94" s="14">
        <f t="shared" si="66"/>
        <v>136.6</v>
      </c>
      <c r="AA94" s="12">
        <v>164.4</v>
      </c>
      <c r="AB94" s="14">
        <f t="shared" si="67"/>
        <v>163.13333333333333</v>
      </c>
      <c r="AC94" s="12">
        <v>161.30000000000001</v>
      </c>
      <c r="AD94" s="14">
        <f t="shared" si="68"/>
        <v>159.4</v>
      </c>
      <c r="AE94" s="12">
        <v>188.7</v>
      </c>
      <c r="AF94" s="14">
        <f t="shared" si="69"/>
        <v>187.5333333333333</v>
      </c>
      <c r="AG94" s="12">
        <v>150.19999999999999</v>
      </c>
      <c r="AH94" s="14">
        <f t="shared" si="70"/>
        <v>149.76666666666668</v>
      </c>
      <c r="AI94" s="12">
        <v>136.30000000000001</v>
      </c>
      <c r="AJ94" s="14">
        <f t="shared" si="71"/>
        <v>136.03333333333333</v>
      </c>
      <c r="AK94" s="12">
        <v>148.1</v>
      </c>
      <c r="AL94" s="14">
        <f t="shared" si="72"/>
        <v>147.70000000000002</v>
      </c>
      <c r="AM94" s="11" t="s">
        <v>133</v>
      </c>
      <c r="AN94" s="11">
        <v>156.30000000000001</v>
      </c>
      <c r="AO94" s="14">
        <f t="shared" si="73"/>
        <v>155.5</v>
      </c>
      <c r="AP94" s="12">
        <v>137.19999999999999</v>
      </c>
      <c r="AQ94" s="14">
        <f t="shared" si="74"/>
        <v>137.53333333333333</v>
      </c>
      <c r="AR94" s="12">
        <v>145.4</v>
      </c>
      <c r="AS94" s="14">
        <f t="shared" si="75"/>
        <v>143.43333333333331</v>
      </c>
      <c r="AT94" s="12">
        <v>150</v>
      </c>
      <c r="AU94" s="14">
        <f t="shared" si="76"/>
        <v>148.93333333333331</v>
      </c>
      <c r="AV94" s="12">
        <v>135.1</v>
      </c>
      <c r="AW94" s="14">
        <f t="shared" si="77"/>
        <v>132.76666666666668</v>
      </c>
      <c r="AX94" s="12">
        <v>141.80000000000001</v>
      </c>
      <c r="AY94" s="14">
        <f t="shared" si="78"/>
        <v>142.5</v>
      </c>
      <c r="AZ94" s="12">
        <v>154.9</v>
      </c>
      <c r="BA94" s="14">
        <f t="shared" si="79"/>
        <v>154.29999999999998</v>
      </c>
      <c r="BB94" s="12">
        <v>159.80000000000001</v>
      </c>
      <c r="BC94" s="14">
        <f t="shared" si="80"/>
        <v>155.73333333333332</v>
      </c>
      <c r="BD94" s="12">
        <v>146</v>
      </c>
      <c r="BE94" s="14">
        <f t="shared" si="81"/>
        <v>144.26666666666668</v>
      </c>
      <c r="BF94" s="12">
        <v>154</v>
      </c>
      <c r="BG94" s="19">
        <f t="shared" si="82"/>
        <v>152.56666666666669</v>
      </c>
    </row>
    <row r="95" spans="1:59" x14ac:dyDescent="0.3">
      <c r="A95" s="11" t="s">
        <v>33</v>
      </c>
      <c r="B95" s="12">
        <v>2020</v>
      </c>
      <c r="C95" s="11" t="s">
        <v>50</v>
      </c>
      <c r="D95" s="11">
        <f t="shared" si="55"/>
        <v>10</v>
      </c>
      <c r="E95" s="12">
        <v>150.6</v>
      </c>
      <c r="F95" s="14">
        <f t="shared" si="56"/>
        <v>151.23333333333335</v>
      </c>
      <c r="G95" s="12">
        <v>193.7</v>
      </c>
      <c r="H95" s="14">
        <f t="shared" si="57"/>
        <v>194.86666666666665</v>
      </c>
      <c r="I95" s="12">
        <v>164.8</v>
      </c>
      <c r="J95" s="14">
        <f t="shared" si="58"/>
        <v>158.86666666666667</v>
      </c>
      <c r="K95" s="12">
        <v>153.69999999999999</v>
      </c>
      <c r="L95" s="14">
        <f t="shared" si="59"/>
        <v>153.66666666666666</v>
      </c>
      <c r="M95" s="12">
        <v>135.69999999999999</v>
      </c>
      <c r="N95" s="14">
        <f t="shared" si="60"/>
        <v>134.5</v>
      </c>
      <c r="O95" s="12">
        <v>155.69999999999999</v>
      </c>
      <c r="P95" s="14">
        <f t="shared" si="61"/>
        <v>155.19999999999999</v>
      </c>
      <c r="Q95" s="12">
        <v>226</v>
      </c>
      <c r="R95" s="14">
        <f t="shared" si="62"/>
        <v>206.63333333333333</v>
      </c>
      <c r="S95" s="12">
        <v>152.19999999999999</v>
      </c>
      <c r="T95" s="14">
        <f t="shared" si="63"/>
        <v>151.43333333333334</v>
      </c>
      <c r="U95" s="12">
        <v>118.1</v>
      </c>
      <c r="V95" s="14">
        <f t="shared" si="64"/>
        <v>117.93333333333332</v>
      </c>
      <c r="W95" s="12">
        <v>161.30000000000001</v>
      </c>
      <c r="X95" s="14">
        <f t="shared" si="65"/>
        <v>160.73333333333332</v>
      </c>
      <c r="Y95" s="12">
        <v>139.19999999999999</v>
      </c>
      <c r="Z95" s="14">
        <f t="shared" si="66"/>
        <v>137.79999999999998</v>
      </c>
      <c r="AA95" s="12">
        <v>164.8</v>
      </c>
      <c r="AB95" s="14">
        <f t="shared" si="67"/>
        <v>164.16666666666669</v>
      </c>
      <c r="AC95" s="12">
        <v>164.4</v>
      </c>
      <c r="AD95" s="14">
        <f t="shared" si="68"/>
        <v>161.86666666666667</v>
      </c>
      <c r="AE95" s="12">
        <v>188.7</v>
      </c>
      <c r="AF95" s="14">
        <f t="shared" si="69"/>
        <v>188.19999999999996</v>
      </c>
      <c r="AG95" s="12">
        <v>150.5</v>
      </c>
      <c r="AH95" s="14">
        <f t="shared" si="70"/>
        <v>150.23333333333332</v>
      </c>
      <c r="AI95" s="12">
        <v>136.1</v>
      </c>
      <c r="AJ95" s="14">
        <f t="shared" si="71"/>
        <v>135.86666666666667</v>
      </c>
      <c r="AK95" s="12">
        <v>148.30000000000001</v>
      </c>
      <c r="AL95" s="14">
        <f t="shared" si="72"/>
        <v>148.06666666666666</v>
      </c>
      <c r="AM95" s="11" t="s">
        <v>134</v>
      </c>
      <c r="AN95" s="11">
        <v>156.5</v>
      </c>
      <c r="AO95" s="14">
        <f t="shared" si="73"/>
        <v>156.1</v>
      </c>
      <c r="AP95" s="12">
        <v>137.1</v>
      </c>
      <c r="AQ95" s="14">
        <f t="shared" si="74"/>
        <v>137.53333333333333</v>
      </c>
      <c r="AR95" s="12">
        <v>145.1</v>
      </c>
      <c r="AS95" s="14">
        <f t="shared" si="75"/>
        <v>145</v>
      </c>
      <c r="AT95" s="12">
        <v>151</v>
      </c>
      <c r="AU95" s="14">
        <f t="shared" si="76"/>
        <v>149.9</v>
      </c>
      <c r="AV95" s="12">
        <v>135.4</v>
      </c>
      <c r="AW95" s="14">
        <f t="shared" si="77"/>
        <v>134.79999999999998</v>
      </c>
      <c r="AX95" s="12">
        <v>142</v>
      </c>
      <c r="AY95" s="14">
        <f t="shared" si="78"/>
        <v>141.66666666666666</v>
      </c>
      <c r="AZ95" s="12">
        <v>155.69999999999999</v>
      </c>
      <c r="BA95" s="14">
        <f t="shared" si="79"/>
        <v>155.36666666666665</v>
      </c>
      <c r="BB95" s="12">
        <v>158.1</v>
      </c>
      <c r="BC95" s="14">
        <f t="shared" si="80"/>
        <v>157.70000000000002</v>
      </c>
      <c r="BD95" s="12">
        <v>146.19999999999999</v>
      </c>
      <c r="BE95" s="14">
        <f t="shared" si="81"/>
        <v>145.66666666666666</v>
      </c>
      <c r="BF95" s="12">
        <v>155.19999999999999</v>
      </c>
      <c r="BG95" s="19">
        <f t="shared" si="82"/>
        <v>154.03333333333333</v>
      </c>
    </row>
    <row r="96" spans="1:59" x14ac:dyDescent="0.3">
      <c r="A96" s="11" t="s">
        <v>33</v>
      </c>
      <c r="B96" s="12">
        <v>2020</v>
      </c>
      <c r="C96" s="11" t="s">
        <v>53</v>
      </c>
      <c r="D96" s="11">
        <f t="shared" si="55"/>
        <v>11</v>
      </c>
      <c r="E96" s="12">
        <v>149.69999999999999</v>
      </c>
      <c r="F96" s="14">
        <f t="shared" si="56"/>
        <v>150.6</v>
      </c>
      <c r="G96" s="12">
        <v>195.5</v>
      </c>
      <c r="H96" s="14">
        <f t="shared" si="57"/>
        <v>194.1</v>
      </c>
      <c r="I96" s="12">
        <v>176.9</v>
      </c>
      <c r="J96" s="14">
        <f t="shared" si="58"/>
        <v>166.33333333333334</v>
      </c>
      <c r="K96" s="12">
        <v>153.9</v>
      </c>
      <c r="L96" s="14">
        <f t="shared" si="59"/>
        <v>153.83333333333334</v>
      </c>
      <c r="M96" s="12">
        <v>138</v>
      </c>
      <c r="N96" s="14">
        <f t="shared" si="60"/>
        <v>136.03333333333333</v>
      </c>
      <c r="O96" s="12">
        <v>150.5</v>
      </c>
      <c r="P96" s="14">
        <f t="shared" si="61"/>
        <v>153.86666666666667</v>
      </c>
      <c r="Q96" s="12">
        <v>245.3</v>
      </c>
      <c r="R96" s="14">
        <f t="shared" si="62"/>
        <v>224.43333333333331</v>
      </c>
      <c r="S96" s="12">
        <v>158.69999999999999</v>
      </c>
      <c r="T96" s="14">
        <f t="shared" si="63"/>
        <v>153.9</v>
      </c>
      <c r="U96" s="12">
        <v>117.2</v>
      </c>
      <c r="V96" s="14">
        <f t="shared" si="64"/>
        <v>118.06666666666666</v>
      </c>
      <c r="W96" s="12">
        <v>161.4</v>
      </c>
      <c r="X96" s="14">
        <f t="shared" si="65"/>
        <v>161.20000000000002</v>
      </c>
      <c r="Y96" s="12">
        <v>141.5</v>
      </c>
      <c r="Z96" s="14">
        <f t="shared" si="66"/>
        <v>139.46666666666667</v>
      </c>
      <c r="AA96" s="12">
        <v>165.1</v>
      </c>
      <c r="AB96" s="14">
        <f t="shared" si="67"/>
        <v>164.76666666666668</v>
      </c>
      <c r="AC96" s="12">
        <v>167</v>
      </c>
      <c r="AD96" s="14">
        <f t="shared" si="68"/>
        <v>164.23333333333335</v>
      </c>
      <c r="AE96" s="12">
        <v>188.8</v>
      </c>
      <c r="AF96" s="14">
        <f t="shared" si="69"/>
        <v>188.73333333333335</v>
      </c>
      <c r="AG96" s="12">
        <v>151.1</v>
      </c>
      <c r="AH96" s="14">
        <f t="shared" si="70"/>
        <v>150.6</v>
      </c>
      <c r="AI96" s="12">
        <v>136.4</v>
      </c>
      <c r="AJ96" s="14">
        <f t="shared" si="71"/>
        <v>136.26666666666665</v>
      </c>
      <c r="AK96" s="12">
        <v>148.80000000000001</v>
      </c>
      <c r="AL96" s="14">
        <f t="shared" si="72"/>
        <v>148.4</v>
      </c>
      <c r="AM96" s="11" t="s">
        <v>135</v>
      </c>
      <c r="AN96" s="11">
        <v>158</v>
      </c>
      <c r="AO96" s="14">
        <f t="shared" si="73"/>
        <v>156.93333333333334</v>
      </c>
      <c r="AP96" s="12">
        <v>137.30000000000001</v>
      </c>
      <c r="AQ96" s="14">
        <f t="shared" si="74"/>
        <v>137.19999999999999</v>
      </c>
      <c r="AR96" s="12">
        <v>145.1</v>
      </c>
      <c r="AS96" s="14">
        <f t="shared" si="75"/>
        <v>145.20000000000002</v>
      </c>
      <c r="AT96" s="12">
        <v>152</v>
      </c>
      <c r="AU96" s="14">
        <f t="shared" si="76"/>
        <v>151</v>
      </c>
      <c r="AV96" s="12">
        <v>135.19999999999999</v>
      </c>
      <c r="AW96" s="14">
        <f t="shared" si="77"/>
        <v>135.23333333333332</v>
      </c>
      <c r="AX96" s="12">
        <v>144.4</v>
      </c>
      <c r="AY96" s="14">
        <f t="shared" si="78"/>
        <v>142.73333333333335</v>
      </c>
      <c r="AZ96" s="12">
        <v>156.4</v>
      </c>
      <c r="BA96" s="14">
        <f t="shared" si="79"/>
        <v>155.66666666666666</v>
      </c>
      <c r="BB96" s="12">
        <v>157.9</v>
      </c>
      <c r="BC96" s="14">
        <f t="shared" si="80"/>
        <v>158.6</v>
      </c>
      <c r="BD96" s="12">
        <v>146.6</v>
      </c>
      <c r="BE96" s="14">
        <f t="shared" si="81"/>
        <v>146.26666666666665</v>
      </c>
      <c r="BF96" s="12">
        <v>156.69999999999999</v>
      </c>
      <c r="BG96" s="19">
        <f t="shared" si="82"/>
        <v>155.29999999999998</v>
      </c>
    </row>
    <row r="97" spans="1:59" x14ac:dyDescent="0.3">
      <c r="A97" s="11" t="s">
        <v>33</v>
      </c>
      <c r="B97" s="12">
        <v>2020</v>
      </c>
      <c r="C97" s="11" t="s">
        <v>55</v>
      </c>
      <c r="D97" s="11">
        <f t="shared" si="55"/>
        <v>12</v>
      </c>
      <c r="E97" s="12">
        <v>149</v>
      </c>
      <c r="F97" s="14">
        <f t="shared" si="56"/>
        <v>149.76666666666665</v>
      </c>
      <c r="G97" s="12">
        <v>195.7</v>
      </c>
      <c r="H97" s="14">
        <f t="shared" si="57"/>
        <v>194.96666666666667</v>
      </c>
      <c r="I97" s="12">
        <v>178.3</v>
      </c>
      <c r="J97" s="14">
        <f t="shared" si="58"/>
        <v>173.33333333333334</v>
      </c>
      <c r="K97" s="12">
        <v>154.19999999999999</v>
      </c>
      <c r="L97" s="14">
        <f t="shared" si="59"/>
        <v>153.93333333333334</v>
      </c>
      <c r="M97" s="12">
        <v>140.69999999999999</v>
      </c>
      <c r="N97" s="14">
        <f t="shared" si="60"/>
        <v>138.13333333333333</v>
      </c>
      <c r="O97" s="12">
        <v>149.69999999999999</v>
      </c>
      <c r="P97" s="14">
        <f t="shared" si="61"/>
        <v>151.96666666666667</v>
      </c>
      <c r="Q97" s="12">
        <v>240.9</v>
      </c>
      <c r="R97" s="14">
        <f t="shared" si="62"/>
        <v>237.4</v>
      </c>
      <c r="S97" s="12">
        <v>161.5</v>
      </c>
      <c r="T97" s="14">
        <f t="shared" si="63"/>
        <v>157.46666666666667</v>
      </c>
      <c r="U97" s="12">
        <v>117.1</v>
      </c>
      <c r="V97" s="14">
        <f t="shared" si="64"/>
        <v>117.46666666666665</v>
      </c>
      <c r="W97" s="12">
        <v>161.9</v>
      </c>
      <c r="X97" s="14">
        <f t="shared" si="65"/>
        <v>161.53333333333333</v>
      </c>
      <c r="Y97" s="12">
        <v>143.30000000000001</v>
      </c>
      <c r="Z97" s="14">
        <f t="shared" si="66"/>
        <v>141.33333333333334</v>
      </c>
      <c r="AA97" s="12">
        <v>166.1</v>
      </c>
      <c r="AB97" s="14">
        <f t="shared" si="67"/>
        <v>165.33333333333334</v>
      </c>
      <c r="AC97" s="12">
        <v>167</v>
      </c>
      <c r="AD97" s="14">
        <f t="shared" si="68"/>
        <v>166.13333333333333</v>
      </c>
      <c r="AE97" s="12">
        <v>190.2</v>
      </c>
      <c r="AF97" s="14">
        <f t="shared" si="69"/>
        <v>189.23333333333335</v>
      </c>
      <c r="AG97" s="12">
        <v>151.9</v>
      </c>
      <c r="AH97" s="14">
        <f t="shared" si="70"/>
        <v>151.16666666666666</v>
      </c>
      <c r="AI97" s="12">
        <v>136.69999999999999</v>
      </c>
      <c r="AJ97" s="14">
        <f t="shared" si="71"/>
        <v>136.4</v>
      </c>
      <c r="AK97" s="12">
        <v>149.6</v>
      </c>
      <c r="AL97" s="14">
        <f t="shared" si="72"/>
        <v>148.9</v>
      </c>
      <c r="AM97" s="11" t="s">
        <v>136</v>
      </c>
      <c r="AN97" s="11">
        <v>158.4</v>
      </c>
      <c r="AO97" s="14">
        <f t="shared" si="73"/>
        <v>157.63333333333333</v>
      </c>
      <c r="AP97" s="12">
        <v>137.9</v>
      </c>
      <c r="AQ97" s="14">
        <f t="shared" si="74"/>
        <v>137.43333333333331</v>
      </c>
      <c r="AR97" s="12">
        <v>145.5</v>
      </c>
      <c r="AS97" s="14">
        <f t="shared" si="75"/>
        <v>145.23333333333332</v>
      </c>
      <c r="AT97" s="12">
        <v>152.9</v>
      </c>
      <c r="AU97" s="14">
        <f t="shared" si="76"/>
        <v>151.96666666666667</v>
      </c>
      <c r="AV97" s="12">
        <v>135.5</v>
      </c>
      <c r="AW97" s="14">
        <f t="shared" si="77"/>
        <v>135.36666666666667</v>
      </c>
      <c r="AX97" s="12">
        <v>144.30000000000001</v>
      </c>
      <c r="AY97" s="14">
        <f t="shared" si="78"/>
        <v>143.56666666666666</v>
      </c>
      <c r="AZ97" s="12">
        <v>156.9</v>
      </c>
      <c r="BA97" s="14">
        <f t="shared" si="79"/>
        <v>156.33333333333334</v>
      </c>
      <c r="BB97" s="12">
        <v>157.9</v>
      </c>
      <c r="BC97" s="14">
        <f t="shared" si="80"/>
        <v>157.96666666666667</v>
      </c>
      <c r="BD97" s="12">
        <v>146.9</v>
      </c>
      <c r="BE97" s="14">
        <f t="shared" si="81"/>
        <v>146.56666666666663</v>
      </c>
      <c r="BF97" s="12">
        <v>156.9</v>
      </c>
      <c r="BG97" s="19">
        <f t="shared" si="82"/>
        <v>156.26666666666665</v>
      </c>
    </row>
    <row r="98" spans="1:59" x14ac:dyDescent="0.3">
      <c r="A98" s="11" t="s">
        <v>33</v>
      </c>
      <c r="B98" s="12">
        <v>2021</v>
      </c>
      <c r="C98" s="11" t="s">
        <v>31</v>
      </c>
      <c r="D98" s="11">
        <f t="shared" si="55"/>
        <v>1</v>
      </c>
      <c r="E98" s="12">
        <v>148</v>
      </c>
      <c r="F98" s="14">
        <f t="shared" si="56"/>
        <v>148.9</v>
      </c>
      <c r="G98" s="12">
        <v>194.8</v>
      </c>
      <c r="H98" s="14">
        <f t="shared" si="57"/>
        <v>195.33333333333334</v>
      </c>
      <c r="I98" s="12">
        <v>178.4</v>
      </c>
      <c r="J98" s="14">
        <f t="shared" si="58"/>
        <v>177.86666666666667</v>
      </c>
      <c r="K98" s="12">
        <v>154.4</v>
      </c>
      <c r="L98" s="14">
        <f t="shared" si="59"/>
        <v>154.16666666666666</v>
      </c>
      <c r="M98" s="12">
        <v>144.1</v>
      </c>
      <c r="N98" s="14">
        <f t="shared" si="60"/>
        <v>140.93333333333331</v>
      </c>
      <c r="O98" s="12">
        <v>152.6</v>
      </c>
      <c r="P98" s="14">
        <f t="shared" si="61"/>
        <v>150.93333333333331</v>
      </c>
      <c r="Q98" s="12">
        <v>206.8</v>
      </c>
      <c r="R98" s="14">
        <f t="shared" si="62"/>
        <v>231</v>
      </c>
      <c r="S98" s="12">
        <v>162.1</v>
      </c>
      <c r="T98" s="14">
        <f t="shared" si="63"/>
        <v>160.76666666666665</v>
      </c>
      <c r="U98" s="12">
        <v>116.3</v>
      </c>
      <c r="V98" s="14">
        <f t="shared" si="64"/>
        <v>116.86666666666667</v>
      </c>
      <c r="W98" s="12">
        <v>163</v>
      </c>
      <c r="X98" s="14">
        <f t="shared" si="65"/>
        <v>162.1</v>
      </c>
      <c r="Y98" s="12">
        <v>145.9</v>
      </c>
      <c r="Z98" s="14">
        <f t="shared" si="66"/>
        <v>143.56666666666669</v>
      </c>
      <c r="AA98" s="12">
        <v>167.2</v>
      </c>
      <c r="AB98" s="14">
        <f t="shared" si="67"/>
        <v>166.13333333333333</v>
      </c>
      <c r="AC98" s="12">
        <v>163.4</v>
      </c>
      <c r="AD98" s="14">
        <f t="shared" si="68"/>
        <v>165.79999999999998</v>
      </c>
      <c r="AE98" s="12">
        <v>191.8</v>
      </c>
      <c r="AF98" s="14">
        <f t="shared" si="69"/>
        <v>190.26666666666665</v>
      </c>
      <c r="AG98" s="12">
        <v>152.5</v>
      </c>
      <c r="AH98" s="14">
        <f t="shared" si="70"/>
        <v>151.83333333333334</v>
      </c>
      <c r="AI98" s="12">
        <v>137.30000000000001</v>
      </c>
      <c r="AJ98" s="14">
        <f t="shared" si="71"/>
        <v>136.80000000000001</v>
      </c>
      <c r="AK98" s="12">
        <v>150.19999999999999</v>
      </c>
      <c r="AL98" s="14">
        <f t="shared" si="72"/>
        <v>149.53333333333333</v>
      </c>
      <c r="AM98" s="11" t="s">
        <v>137</v>
      </c>
      <c r="AN98" s="11">
        <v>157.69999999999999</v>
      </c>
      <c r="AO98" s="14">
        <f t="shared" si="73"/>
        <v>158.03333333333333</v>
      </c>
      <c r="AP98" s="12">
        <v>142.9</v>
      </c>
      <c r="AQ98" s="14">
        <f t="shared" si="74"/>
        <v>139.36666666666667</v>
      </c>
      <c r="AR98" s="12">
        <v>145.69999999999999</v>
      </c>
      <c r="AS98" s="14">
        <f t="shared" si="75"/>
        <v>145.43333333333334</v>
      </c>
      <c r="AT98" s="12">
        <v>154.1</v>
      </c>
      <c r="AU98" s="14">
        <f t="shared" si="76"/>
        <v>153</v>
      </c>
      <c r="AV98" s="12">
        <v>136.9</v>
      </c>
      <c r="AW98" s="14">
        <f t="shared" si="77"/>
        <v>135.86666666666667</v>
      </c>
      <c r="AX98" s="12">
        <v>145.4</v>
      </c>
      <c r="AY98" s="14">
        <f t="shared" si="78"/>
        <v>144.70000000000002</v>
      </c>
      <c r="AZ98" s="12">
        <v>156.1</v>
      </c>
      <c r="BA98" s="14">
        <f t="shared" si="79"/>
        <v>156.46666666666667</v>
      </c>
      <c r="BB98" s="12">
        <v>157.69999999999999</v>
      </c>
      <c r="BC98" s="14">
        <f t="shared" si="80"/>
        <v>157.83333333333334</v>
      </c>
      <c r="BD98" s="12">
        <v>147.6</v>
      </c>
      <c r="BE98" s="14">
        <f t="shared" si="81"/>
        <v>147.03333333333333</v>
      </c>
      <c r="BF98" s="12">
        <v>156</v>
      </c>
      <c r="BG98" s="19">
        <f t="shared" si="82"/>
        <v>156.53333333333333</v>
      </c>
    </row>
    <row r="99" spans="1:59" x14ac:dyDescent="0.3">
      <c r="A99" s="11" t="s">
        <v>33</v>
      </c>
      <c r="B99" s="12">
        <v>2021</v>
      </c>
      <c r="C99" s="11" t="s">
        <v>36</v>
      </c>
      <c r="D99" s="11">
        <f t="shared" si="55"/>
        <v>2</v>
      </c>
      <c r="E99" s="12">
        <v>147.6</v>
      </c>
      <c r="F99" s="14">
        <f t="shared" si="56"/>
        <v>148.20000000000002</v>
      </c>
      <c r="G99" s="12">
        <v>191.2</v>
      </c>
      <c r="H99" s="14">
        <f t="shared" si="57"/>
        <v>193.9</v>
      </c>
      <c r="I99" s="12">
        <v>169.9</v>
      </c>
      <c r="J99" s="14">
        <f t="shared" si="58"/>
        <v>175.53333333333333</v>
      </c>
      <c r="K99" s="12">
        <v>155.1</v>
      </c>
      <c r="L99" s="14">
        <f t="shared" si="59"/>
        <v>154.56666666666669</v>
      </c>
      <c r="M99" s="12">
        <v>151.4</v>
      </c>
      <c r="N99" s="14">
        <f t="shared" si="60"/>
        <v>145.39999999999998</v>
      </c>
      <c r="O99" s="12">
        <v>154</v>
      </c>
      <c r="P99" s="14">
        <f t="shared" si="61"/>
        <v>152.1</v>
      </c>
      <c r="Q99" s="12">
        <v>180.2</v>
      </c>
      <c r="R99" s="14">
        <f t="shared" si="62"/>
        <v>209.30000000000004</v>
      </c>
      <c r="S99" s="12">
        <v>159.80000000000001</v>
      </c>
      <c r="T99" s="14">
        <f t="shared" si="63"/>
        <v>161.13333333333335</v>
      </c>
      <c r="U99" s="12">
        <v>114.9</v>
      </c>
      <c r="V99" s="14">
        <f t="shared" si="64"/>
        <v>116.09999999999998</v>
      </c>
      <c r="W99" s="12">
        <v>162.5</v>
      </c>
      <c r="X99" s="14">
        <f t="shared" si="65"/>
        <v>162.46666666666667</v>
      </c>
      <c r="Y99" s="12">
        <v>149.19999999999999</v>
      </c>
      <c r="Z99" s="14">
        <f t="shared" si="66"/>
        <v>146.13333333333335</v>
      </c>
      <c r="AA99" s="12">
        <v>169.4</v>
      </c>
      <c r="AB99" s="14">
        <f t="shared" si="67"/>
        <v>167.56666666666663</v>
      </c>
      <c r="AC99" s="12">
        <v>160.80000000000001</v>
      </c>
      <c r="AD99" s="14">
        <f t="shared" si="68"/>
        <v>163.73333333333332</v>
      </c>
      <c r="AE99" s="12">
        <v>193.3</v>
      </c>
      <c r="AF99" s="14">
        <f t="shared" si="69"/>
        <v>191.76666666666665</v>
      </c>
      <c r="AG99" s="12">
        <v>154.19999999999999</v>
      </c>
      <c r="AH99" s="14">
        <f t="shared" si="70"/>
        <v>152.86666666666665</v>
      </c>
      <c r="AI99" s="12">
        <v>138.19999999999999</v>
      </c>
      <c r="AJ99" s="14">
        <f t="shared" si="71"/>
        <v>137.4</v>
      </c>
      <c r="AK99" s="12">
        <v>151.80000000000001</v>
      </c>
      <c r="AL99" s="14">
        <f t="shared" si="72"/>
        <v>150.53333333333333</v>
      </c>
      <c r="AM99" s="11" t="s">
        <v>138</v>
      </c>
      <c r="AN99" s="11">
        <v>159.80000000000001</v>
      </c>
      <c r="AO99" s="14">
        <f t="shared" si="73"/>
        <v>158.63333333333335</v>
      </c>
      <c r="AP99" s="12">
        <v>149.1</v>
      </c>
      <c r="AQ99" s="14">
        <f t="shared" si="74"/>
        <v>143.29999999999998</v>
      </c>
      <c r="AR99" s="12">
        <v>146.5</v>
      </c>
      <c r="AS99" s="14">
        <f t="shared" si="75"/>
        <v>145.9</v>
      </c>
      <c r="AT99" s="12">
        <v>156.30000000000001</v>
      </c>
      <c r="AU99" s="14">
        <f t="shared" si="76"/>
        <v>154.43333333333334</v>
      </c>
      <c r="AV99" s="12">
        <v>140.5</v>
      </c>
      <c r="AW99" s="14">
        <f t="shared" si="77"/>
        <v>137.63333333333333</v>
      </c>
      <c r="AX99" s="12">
        <v>147.30000000000001</v>
      </c>
      <c r="AY99" s="14">
        <f t="shared" si="78"/>
        <v>145.66666666666669</v>
      </c>
      <c r="AZ99" s="12">
        <v>156.6</v>
      </c>
      <c r="BA99" s="14">
        <f t="shared" si="79"/>
        <v>156.53333333333333</v>
      </c>
      <c r="BB99" s="12">
        <v>156.69999999999999</v>
      </c>
      <c r="BC99" s="14">
        <f t="shared" si="80"/>
        <v>157.43333333333334</v>
      </c>
      <c r="BD99" s="12">
        <v>149.30000000000001</v>
      </c>
      <c r="BE99" s="14">
        <f t="shared" si="81"/>
        <v>147.93333333333334</v>
      </c>
      <c r="BF99" s="12">
        <v>156.5</v>
      </c>
      <c r="BG99" s="19">
        <f t="shared" si="82"/>
        <v>156.46666666666667</v>
      </c>
    </row>
    <row r="100" spans="1:59" x14ac:dyDescent="0.3">
      <c r="A100" s="11" t="s">
        <v>33</v>
      </c>
      <c r="B100" s="12">
        <v>2021</v>
      </c>
      <c r="C100" s="11" t="s">
        <v>38</v>
      </c>
      <c r="D100" s="11">
        <f t="shared" si="55"/>
        <v>3</v>
      </c>
      <c r="E100" s="12">
        <v>147.5</v>
      </c>
      <c r="F100" s="14">
        <f t="shared" ref="F100:F126" si="83">AVERAGE(E98:E100)</f>
        <v>147.70000000000002</v>
      </c>
      <c r="G100" s="12">
        <v>197.5</v>
      </c>
      <c r="H100" s="14">
        <f t="shared" ref="H100:H126" si="84">AVERAGE(G98:G100)</f>
        <v>194.5</v>
      </c>
      <c r="I100" s="12">
        <v>164.7</v>
      </c>
      <c r="J100" s="14">
        <f t="shared" ref="J100:J126" si="85">AVERAGE(I98:I100)</f>
        <v>171</v>
      </c>
      <c r="K100" s="12">
        <v>155.6</v>
      </c>
      <c r="L100" s="14">
        <f t="shared" ref="L100:L126" si="86">AVERAGE(K98:K100)</f>
        <v>155.03333333333333</v>
      </c>
      <c r="M100" s="12">
        <v>156.4</v>
      </c>
      <c r="N100" s="14">
        <f t="shared" ref="N100:N126" si="87">AVERAGE(M98:M100)</f>
        <v>150.63333333333333</v>
      </c>
      <c r="O100" s="12">
        <v>157.30000000000001</v>
      </c>
      <c r="P100" s="14">
        <f t="shared" ref="P100:P126" si="88">AVERAGE(O98:O100)</f>
        <v>154.63333333333335</v>
      </c>
      <c r="Q100" s="12">
        <v>166.1</v>
      </c>
      <c r="R100" s="14">
        <f t="shared" ref="R100:R126" si="89">AVERAGE(Q98:Q100)</f>
        <v>184.36666666666667</v>
      </c>
      <c r="S100" s="12">
        <v>161.1</v>
      </c>
      <c r="T100" s="14">
        <f t="shared" ref="T100:T126" si="90">AVERAGE(S98:S100)</f>
        <v>161</v>
      </c>
      <c r="U100" s="12">
        <v>114.3</v>
      </c>
      <c r="V100" s="14">
        <f t="shared" ref="V100:V126" si="91">AVERAGE(U98:U100)</f>
        <v>115.16666666666667</v>
      </c>
      <c r="W100" s="12">
        <v>162.6</v>
      </c>
      <c r="X100" s="14">
        <f t="shared" ref="X100:X126" si="92">AVERAGE(W98:W100)</f>
        <v>162.70000000000002</v>
      </c>
      <c r="Y100" s="12">
        <v>150.69999999999999</v>
      </c>
      <c r="Z100" s="14">
        <f t="shared" ref="Z100:Z126" si="93">AVERAGE(Y98:Y100)</f>
        <v>148.6</v>
      </c>
      <c r="AA100" s="12">
        <v>170.3</v>
      </c>
      <c r="AB100" s="14">
        <f t="shared" ref="AB100:AB126" si="94">AVERAGE(AA98:AA100)</f>
        <v>168.96666666666667</v>
      </c>
      <c r="AC100" s="12">
        <v>160.4</v>
      </c>
      <c r="AD100" s="14">
        <f t="shared" ref="AD100:AD126" si="95">AVERAGE(AC98:AC100)</f>
        <v>161.53333333333333</v>
      </c>
      <c r="AE100" s="12">
        <v>193.5</v>
      </c>
      <c r="AF100" s="14">
        <f t="shared" ref="AF100:AF126" si="96">AVERAGE(AE98:AE100)</f>
        <v>192.86666666666667</v>
      </c>
      <c r="AG100" s="12">
        <v>155.1</v>
      </c>
      <c r="AH100" s="14">
        <f t="shared" ref="AH100:AH126" si="97">AVERAGE(AG98:AG100)</f>
        <v>153.93333333333331</v>
      </c>
      <c r="AI100" s="12">
        <v>138.69999999999999</v>
      </c>
      <c r="AJ100" s="14">
        <f t="shared" ref="AJ100:AJ126" si="98">AVERAGE(AI98:AI100)</f>
        <v>138.06666666666666</v>
      </c>
      <c r="AK100" s="12">
        <v>152.6</v>
      </c>
      <c r="AL100" s="14">
        <f t="shared" ref="AL100:AL126" si="99">AVERAGE(AK98:AK100)</f>
        <v>151.53333333333333</v>
      </c>
      <c r="AM100" s="11" t="s">
        <v>140</v>
      </c>
      <c r="AN100" s="11">
        <v>159.9</v>
      </c>
      <c r="AO100" s="14">
        <f t="shared" ref="AO100:AO126" si="100">AVERAGE(AN98:AN100)</f>
        <v>159.13333333333333</v>
      </c>
      <c r="AP100" s="12">
        <v>154.80000000000001</v>
      </c>
      <c r="AQ100" s="14">
        <f t="shared" ref="AQ100:AQ126" si="101">AVERAGE(AP98:AP100)</f>
        <v>148.93333333333334</v>
      </c>
      <c r="AR100" s="12">
        <v>147.19999999999999</v>
      </c>
      <c r="AS100" s="14">
        <f t="shared" ref="AS100:AS126" si="102">AVERAGE(AR98:AR100)</f>
        <v>146.46666666666667</v>
      </c>
      <c r="AT100" s="12">
        <v>156.9</v>
      </c>
      <c r="AU100" s="14">
        <f t="shared" ref="AU100:AU126" si="103">AVERAGE(AT98:AT100)</f>
        <v>155.76666666666665</v>
      </c>
      <c r="AV100" s="12">
        <v>141.69999999999999</v>
      </c>
      <c r="AW100" s="14">
        <f t="shared" ref="AW100:AW126" si="104">AVERAGE(AV98:AV100)</f>
        <v>139.69999999999999</v>
      </c>
      <c r="AX100" s="12">
        <v>148.6</v>
      </c>
      <c r="AY100" s="14">
        <f t="shared" ref="AY100:AY126" si="105">AVERAGE(AX98:AX100)</f>
        <v>147.10000000000002</v>
      </c>
      <c r="AZ100" s="12">
        <v>157.6</v>
      </c>
      <c r="BA100" s="14">
        <f t="shared" ref="BA100:BA126" si="106">AVERAGE(AZ98:AZ100)</f>
        <v>156.76666666666665</v>
      </c>
      <c r="BB100" s="12">
        <v>154.9</v>
      </c>
      <c r="BC100" s="14">
        <f t="shared" ref="BC100:BC126" si="107">AVERAGE(BB98:BB100)</f>
        <v>156.43333333333331</v>
      </c>
      <c r="BD100" s="12">
        <v>150</v>
      </c>
      <c r="BE100" s="14">
        <f t="shared" ref="BE100:BE126" si="108">AVERAGE(BD98:BD100)</f>
        <v>148.96666666666667</v>
      </c>
      <c r="BF100" s="12">
        <v>156.9</v>
      </c>
      <c r="BG100" s="19">
        <f t="shared" ref="BG100:BG126" si="109">AVERAGE(BF98:BF100)</f>
        <v>156.46666666666667</v>
      </c>
    </row>
    <row r="101" spans="1:59" x14ac:dyDescent="0.3">
      <c r="A101" s="11" t="s">
        <v>33</v>
      </c>
      <c r="B101" s="12">
        <v>2021</v>
      </c>
      <c r="C101" s="11" t="s">
        <v>39</v>
      </c>
      <c r="D101" s="11">
        <f t="shared" si="55"/>
        <v>4</v>
      </c>
      <c r="E101" s="12">
        <v>147.6</v>
      </c>
      <c r="F101" s="14">
        <f t="shared" si="83"/>
        <v>147.56666666666669</v>
      </c>
      <c r="G101" s="12">
        <v>202.5</v>
      </c>
      <c r="H101" s="14">
        <f t="shared" si="84"/>
        <v>197.06666666666669</v>
      </c>
      <c r="I101" s="12">
        <v>166.4</v>
      </c>
      <c r="J101" s="14">
        <f t="shared" si="85"/>
        <v>167</v>
      </c>
      <c r="K101" s="12">
        <v>156</v>
      </c>
      <c r="L101" s="14">
        <f t="shared" si="86"/>
        <v>155.56666666666666</v>
      </c>
      <c r="M101" s="12">
        <v>161.4</v>
      </c>
      <c r="N101" s="14">
        <f t="shared" si="87"/>
        <v>156.4</v>
      </c>
      <c r="O101" s="12">
        <v>168.8</v>
      </c>
      <c r="P101" s="14">
        <f t="shared" si="88"/>
        <v>160.03333333333333</v>
      </c>
      <c r="Q101" s="12">
        <v>161.6</v>
      </c>
      <c r="R101" s="14">
        <f t="shared" si="89"/>
        <v>169.29999999999998</v>
      </c>
      <c r="S101" s="12">
        <v>162.80000000000001</v>
      </c>
      <c r="T101" s="14">
        <f t="shared" si="90"/>
        <v>161.23333333333332</v>
      </c>
      <c r="U101" s="12">
        <v>114.8</v>
      </c>
      <c r="V101" s="14">
        <f t="shared" si="91"/>
        <v>114.66666666666667</v>
      </c>
      <c r="W101" s="12">
        <v>162.80000000000001</v>
      </c>
      <c r="X101" s="14">
        <f t="shared" si="92"/>
        <v>162.63333333333335</v>
      </c>
      <c r="Y101" s="12">
        <v>151.5</v>
      </c>
      <c r="Z101" s="14">
        <f t="shared" si="93"/>
        <v>150.46666666666667</v>
      </c>
      <c r="AA101" s="12">
        <v>171.4</v>
      </c>
      <c r="AB101" s="14">
        <f t="shared" si="94"/>
        <v>170.36666666666667</v>
      </c>
      <c r="AC101" s="12">
        <v>162</v>
      </c>
      <c r="AD101" s="14">
        <f t="shared" si="95"/>
        <v>161.06666666666669</v>
      </c>
      <c r="AE101" s="12">
        <v>194.4</v>
      </c>
      <c r="AF101" s="14">
        <f t="shared" si="96"/>
        <v>193.73333333333335</v>
      </c>
      <c r="AG101" s="12">
        <v>155.9</v>
      </c>
      <c r="AH101" s="14">
        <f t="shared" si="97"/>
        <v>155.06666666666663</v>
      </c>
      <c r="AI101" s="12">
        <v>139.30000000000001</v>
      </c>
      <c r="AJ101" s="14">
        <f t="shared" si="98"/>
        <v>138.73333333333332</v>
      </c>
      <c r="AK101" s="12">
        <v>153.4</v>
      </c>
      <c r="AL101" s="14">
        <f t="shared" si="99"/>
        <v>152.6</v>
      </c>
      <c r="AM101" s="11" t="s">
        <v>141</v>
      </c>
      <c r="AN101" s="11">
        <v>161.4</v>
      </c>
      <c r="AO101" s="14">
        <f t="shared" si="100"/>
        <v>160.36666666666667</v>
      </c>
      <c r="AP101" s="12">
        <v>154.9</v>
      </c>
      <c r="AQ101" s="14">
        <f t="shared" si="101"/>
        <v>152.93333333333331</v>
      </c>
      <c r="AR101" s="12">
        <v>147.6</v>
      </c>
      <c r="AS101" s="14">
        <f t="shared" si="102"/>
        <v>147.1</v>
      </c>
      <c r="AT101" s="12">
        <v>157.5</v>
      </c>
      <c r="AU101" s="14">
        <f t="shared" si="103"/>
        <v>156.9</v>
      </c>
      <c r="AV101" s="12">
        <v>142.1</v>
      </c>
      <c r="AW101" s="14">
        <f t="shared" si="104"/>
        <v>141.43333333333331</v>
      </c>
      <c r="AX101" s="12">
        <v>149.1</v>
      </c>
      <c r="AY101" s="14">
        <f t="shared" si="105"/>
        <v>148.33333333333334</v>
      </c>
      <c r="AZ101" s="12">
        <v>157.6</v>
      </c>
      <c r="BA101" s="14">
        <f t="shared" si="106"/>
        <v>157.26666666666665</v>
      </c>
      <c r="BB101" s="12">
        <v>156.6</v>
      </c>
      <c r="BC101" s="14">
        <f t="shared" si="107"/>
        <v>156.06666666666669</v>
      </c>
      <c r="BD101" s="12">
        <v>150.5</v>
      </c>
      <c r="BE101" s="14">
        <f t="shared" si="108"/>
        <v>149.93333333333334</v>
      </c>
      <c r="BF101" s="12">
        <v>158</v>
      </c>
      <c r="BG101" s="19">
        <f t="shared" si="109"/>
        <v>157.13333333333333</v>
      </c>
    </row>
    <row r="102" spans="1:59" x14ac:dyDescent="0.3">
      <c r="A102" s="11" t="s">
        <v>33</v>
      </c>
      <c r="B102" s="12">
        <v>2021</v>
      </c>
      <c r="C102" s="11" t="s">
        <v>41</v>
      </c>
      <c r="D102" s="11">
        <f t="shared" si="55"/>
        <v>5</v>
      </c>
      <c r="E102" s="12">
        <v>148.80000000000001</v>
      </c>
      <c r="F102" s="14">
        <f t="shared" si="83"/>
        <v>147.96666666666667</v>
      </c>
      <c r="G102" s="12">
        <v>204.3</v>
      </c>
      <c r="H102" s="14">
        <f t="shared" si="84"/>
        <v>201.43333333333331</v>
      </c>
      <c r="I102" s="12">
        <v>173</v>
      </c>
      <c r="J102" s="14">
        <f t="shared" si="85"/>
        <v>168.03333333333333</v>
      </c>
      <c r="K102" s="12">
        <v>156.5</v>
      </c>
      <c r="L102" s="14">
        <f t="shared" si="86"/>
        <v>156.03333333333333</v>
      </c>
      <c r="M102" s="12">
        <v>168.8</v>
      </c>
      <c r="N102" s="14">
        <f t="shared" si="87"/>
        <v>162.20000000000002</v>
      </c>
      <c r="O102" s="12">
        <v>172.5</v>
      </c>
      <c r="P102" s="14">
        <f t="shared" si="88"/>
        <v>166.20000000000002</v>
      </c>
      <c r="Q102" s="12">
        <v>166.5</v>
      </c>
      <c r="R102" s="14">
        <f t="shared" si="89"/>
        <v>164.73333333333332</v>
      </c>
      <c r="S102" s="12">
        <v>165.9</v>
      </c>
      <c r="T102" s="14">
        <f t="shared" si="90"/>
        <v>163.26666666666665</v>
      </c>
      <c r="U102" s="12">
        <v>115.9</v>
      </c>
      <c r="V102" s="14">
        <f t="shared" si="91"/>
        <v>115</v>
      </c>
      <c r="W102" s="12">
        <v>165.2</v>
      </c>
      <c r="X102" s="14">
        <f t="shared" si="92"/>
        <v>163.53333333333333</v>
      </c>
      <c r="Y102" s="12">
        <v>152</v>
      </c>
      <c r="Z102" s="14">
        <f t="shared" si="93"/>
        <v>151.4</v>
      </c>
      <c r="AA102" s="12">
        <v>171.1</v>
      </c>
      <c r="AB102" s="14">
        <f t="shared" si="94"/>
        <v>170.93333333333337</v>
      </c>
      <c r="AC102" s="12">
        <v>164.2</v>
      </c>
      <c r="AD102" s="14">
        <f t="shared" si="95"/>
        <v>162.19999999999999</v>
      </c>
      <c r="AE102" s="12">
        <v>198.2</v>
      </c>
      <c r="AF102" s="14">
        <f t="shared" si="96"/>
        <v>195.36666666666665</v>
      </c>
      <c r="AG102" s="12">
        <v>156.5</v>
      </c>
      <c r="AH102" s="14">
        <f t="shared" si="97"/>
        <v>155.83333333333334</v>
      </c>
      <c r="AI102" s="12">
        <v>140.19999999999999</v>
      </c>
      <c r="AJ102" s="14">
        <f t="shared" si="98"/>
        <v>139.4</v>
      </c>
      <c r="AK102" s="12">
        <v>154.1</v>
      </c>
      <c r="AL102" s="14">
        <f t="shared" si="99"/>
        <v>153.36666666666667</v>
      </c>
      <c r="AM102" s="11" t="s">
        <v>142</v>
      </c>
      <c r="AN102" s="11">
        <v>161.6</v>
      </c>
      <c r="AO102" s="14">
        <f t="shared" si="100"/>
        <v>160.96666666666667</v>
      </c>
      <c r="AP102" s="12">
        <v>155.5</v>
      </c>
      <c r="AQ102" s="14">
        <f t="shared" si="101"/>
        <v>155.06666666666669</v>
      </c>
      <c r="AR102" s="12">
        <v>150.1</v>
      </c>
      <c r="AS102" s="14">
        <f t="shared" si="102"/>
        <v>148.29999999999998</v>
      </c>
      <c r="AT102" s="12">
        <v>160.4</v>
      </c>
      <c r="AU102" s="14">
        <f t="shared" si="103"/>
        <v>158.26666666666665</v>
      </c>
      <c r="AV102" s="12">
        <v>145</v>
      </c>
      <c r="AW102" s="14">
        <f t="shared" si="104"/>
        <v>142.93333333333331</v>
      </c>
      <c r="AX102" s="12">
        <v>152.6</v>
      </c>
      <c r="AY102" s="14">
        <f t="shared" si="105"/>
        <v>150.1</v>
      </c>
      <c r="AZ102" s="12">
        <v>156.6</v>
      </c>
      <c r="BA102" s="14">
        <f t="shared" si="106"/>
        <v>157.26666666666665</v>
      </c>
      <c r="BB102" s="12">
        <v>157.5</v>
      </c>
      <c r="BC102" s="14">
        <f t="shared" si="107"/>
        <v>156.33333333333334</v>
      </c>
      <c r="BD102" s="12">
        <v>152.30000000000001</v>
      </c>
      <c r="BE102" s="14">
        <f t="shared" si="108"/>
        <v>150.93333333333334</v>
      </c>
      <c r="BF102" s="12">
        <v>159.5</v>
      </c>
      <c r="BG102" s="19">
        <f t="shared" si="109"/>
        <v>158.13333333333333</v>
      </c>
    </row>
    <row r="103" spans="1:59" x14ac:dyDescent="0.3">
      <c r="A103" s="11" t="s">
        <v>33</v>
      </c>
      <c r="B103" s="12">
        <v>2021</v>
      </c>
      <c r="C103" s="11" t="s">
        <v>42</v>
      </c>
      <c r="D103" s="11">
        <f t="shared" si="55"/>
        <v>6</v>
      </c>
      <c r="E103" s="12">
        <v>149.19999999999999</v>
      </c>
      <c r="F103" s="14">
        <f t="shared" si="83"/>
        <v>148.53333333333333</v>
      </c>
      <c r="G103" s="12">
        <v>205.5</v>
      </c>
      <c r="H103" s="14">
        <f t="shared" si="84"/>
        <v>204.1</v>
      </c>
      <c r="I103" s="12">
        <v>182.8</v>
      </c>
      <c r="J103" s="14">
        <f t="shared" si="85"/>
        <v>174.06666666666669</v>
      </c>
      <c r="K103" s="12">
        <v>156.5</v>
      </c>
      <c r="L103" s="14">
        <f t="shared" si="86"/>
        <v>156.33333333333334</v>
      </c>
      <c r="M103" s="12">
        <v>172.2</v>
      </c>
      <c r="N103" s="14">
        <f t="shared" si="87"/>
        <v>167.46666666666667</v>
      </c>
      <c r="O103" s="12">
        <v>171.5</v>
      </c>
      <c r="P103" s="14">
        <f t="shared" si="88"/>
        <v>170.93333333333331</v>
      </c>
      <c r="Q103" s="12">
        <v>176.2</v>
      </c>
      <c r="R103" s="14">
        <f t="shared" si="89"/>
        <v>168.1</v>
      </c>
      <c r="S103" s="12">
        <v>166.9</v>
      </c>
      <c r="T103" s="14">
        <f t="shared" si="90"/>
        <v>165.20000000000002</v>
      </c>
      <c r="U103" s="12">
        <v>116.1</v>
      </c>
      <c r="V103" s="14">
        <f t="shared" si="91"/>
        <v>115.59999999999998</v>
      </c>
      <c r="W103" s="12">
        <v>165.5</v>
      </c>
      <c r="X103" s="14">
        <f t="shared" si="92"/>
        <v>164.5</v>
      </c>
      <c r="Y103" s="12">
        <v>152.30000000000001</v>
      </c>
      <c r="Z103" s="14">
        <f t="shared" si="93"/>
        <v>151.93333333333334</v>
      </c>
      <c r="AA103" s="12">
        <v>173.3</v>
      </c>
      <c r="AB103" s="14">
        <f t="shared" si="94"/>
        <v>171.93333333333331</v>
      </c>
      <c r="AC103" s="12">
        <v>166.2</v>
      </c>
      <c r="AD103" s="14">
        <f t="shared" si="95"/>
        <v>164.13333333333333</v>
      </c>
      <c r="AE103" s="12">
        <v>195.6</v>
      </c>
      <c r="AF103" s="14">
        <f t="shared" si="96"/>
        <v>196.06666666666669</v>
      </c>
      <c r="AG103" s="12">
        <v>157.30000000000001</v>
      </c>
      <c r="AH103" s="14">
        <f t="shared" si="97"/>
        <v>156.56666666666666</v>
      </c>
      <c r="AI103" s="12">
        <v>140.5</v>
      </c>
      <c r="AJ103" s="14">
        <f t="shared" si="98"/>
        <v>140</v>
      </c>
      <c r="AK103" s="12">
        <v>154.80000000000001</v>
      </c>
      <c r="AL103" s="14">
        <f t="shared" si="99"/>
        <v>154.1</v>
      </c>
      <c r="AM103" s="11" t="s">
        <v>143</v>
      </c>
      <c r="AN103" s="11">
        <v>160.5</v>
      </c>
      <c r="AO103" s="14">
        <f t="shared" si="100"/>
        <v>161.16666666666666</v>
      </c>
      <c r="AP103" s="12">
        <v>156.1</v>
      </c>
      <c r="AQ103" s="14">
        <f t="shared" si="101"/>
        <v>155.5</v>
      </c>
      <c r="AR103" s="12">
        <v>149.80000000000001</v>
      </c>
      <c r="AS103" s="14">
        <f t="shared" si="102"/>
        <v>149.16666666666666</v>
      </c>
      <c r="AT103" s="12">
        <v>160.80000000000001</v>
      </c>
      <c r="AU103" s="14">
        <f t="shared" si="103"/>
        <v>159.56666666666666</v>
      </c>
      <c r="AV103" s="12">
        <v>147.5</v>
      </c>
      <c r="AW103" s="14">
        <f t="shared" si="104"/>
        <v>144.86666666666667</v>
      </c>
      <c r="AX103" s="12">
        <v>150.69999999999999</v>
      </c>
      <c r="AY103" s="14">
        <f t="shared" si="105"/>
        <v>150.79999999999998</v>
      </c>
      <c r="AZ103" s="12">
        <v>158.1</v>
      </c>
      <c r="BA103" s="14">
        <f t="shared" si="106"/>
        <v>157.43333333333331</v>
      </c>
      <c r="BB103" s="12">
        <v>158</v>
      </c>
      <c r="BC103" s="14">
        <f t="shared" si="107"/>
        <v>157.36666666666667</v>
      </c>
      <c r="BD103" s="12">
        <v>153.4</v>
      </c>
      <c r="BE103" s="14">
        <f t="shared" si="108"/>
        <v>152.06666666666669</v>
      </c>
      <c r="BF103" s="12">
        <v>160.4</v>
      </c>
      <c r="BG103" s="19">
        <f t="shared" si="109"/>
        <v>159.29999999999998</v>
      </c>
    </row>
    <row r="104" spans="1:59" x14ac:dyDescent="0.3">
      <c r="A104" s="11" t="s">
        <v>33</v>
      </c>
      <c r="B104" s="12">
        <v>2021</v>
      </c>
      <c r="C104" s="11" t="s">
        <v>44</v>
      </c>
      <c r="D104" s="11">
        <f t="shared" si="55"/>
        <v>7</v>
      </c>
      <c r="E104" s="12">
        <v>149.1</v>
      </c>
      <c r="F104" s="14">
        <f t="shared" si="83"/>
        <v>149.03333333333333</v>
      </c>
      <c r="G104" s="12">
        <v>210.9</v>
      </c>
      <c r="H104" s="14">
        <f t="shared" si="84"/>
        <v>206.9</v>
      </c>
      <c r="I104" s="12">
        <v>185</v>
      </c>
      <c r="J104" s="14">
        <f t="shared" si="85"/>
        <v>180.26666666666665</v>
      </c>
      <c r="K104" s="12">
        <v>158.19999999999999</v>
      </c>
      <c r="L104" s="14">
        <f t="shared" si="86"/>
        <v>157.06666666666666</v>
      </c>
      <c r="M104" s="12">
        <v>170.6</v>
      </c>
      <c r="N104" s="14">
        <f t="shared" si="87"/>
        <v>170.53333333333333</v>
      </c>
      <c r="O104" s="12">
        <v>170.9</v>
      </c>
      <c r="P104" s="14">
        <f t="shared" si="88"/>
        <v>171.63333333333333</v>
      </c>
      <c r="Q104" s="12">
        <v>186.4</v>
      </c>
      <c r="R104" s="14">
        <f t="shared" si="89"/>
        <v>176.36666666666667</v>
      </c>
      <c r="S104" s="12">
        <v>164.7</v>
      </c>
      <c r="T104" s="14">
        <f t="shared" si="90"/>
        <v>165.83333333333334</v>
      </c>
      <c r="U104" s="12">
        <v>115.7</v>
      </c>
      <c r="V104" s="14">
        <f t="shared" si="91"/>
        <v>115.89999999999999</v>
      </c>
      <c r="W104" s="12">
        <v>165.5</v>
      </c>
      <c r="X104" s="14">
        <f t="shared" si="92"/>
        <v>165.4</v>
      </c>
      <c r="Y104" s="12">
        <v>153.4</v>
      </c>
      <c r="Z104" s="14">
        <f t="shared" si="93"/>
        <v>152.56666666666669</v>
      </c>
      <c r="AA104" s="12">
        <v>173.5</v>
      </c>
      <c r="AB104" s="14">
        <f t="shared" si="94"/>
        <v>172.63333333333333</v>
      </c>
      <c r="AC104" s="12">
        <v>167.9</v>
      </c>
      <c r="AD104" s="14">
        <f t="shared" si="95"/>
        <v>166.1</v>
      </c>
      <c r="AE104" s="12">
        <v>195.5</v>
      </c>
      <c r="AF104" s="14">
        <f t="shared" si="96"/>
        <v>196.43333333333331</v>
      </c>
      <c r="AG104" s="12">
        <v>157.9</v>
      </c>
      <c r="AH104" s="14">
        <f t="shared" si="97"/>
        <v>157.23333333333335</v>
      </c>
      <c r="AI104" s="12">
        <v>141.9</v>
      </c>
      <c r="AJ104" s="14">
        <f t="shared" si="98"/>
        <v>140.86666666666667</v>
      </c>
      <c r="AK104" s="12">
        <v>155.5</v>
      </c>
      <c r="AL104" s="14">
        <f t="shared" si="99"/>
        <v>154.79999999999998</v>
      </c>
      <c r="AM104" s="11" t="s">
        <v>144</v>
      </c>
      <c r="AN104" s="11">
        <v>161.5</v>
      </c>
      <c r="AO104" s="14">
        <f t="shared" si="100"/>
        <v>161.20000000000002</v>
      </c>
      <c r="AP104" s="12">
        <v>157.69999999999999</v>
      </c>
      <c r="AQ104" s="14">
        <f t="shared" si="101"/>
        <v>156.43333333333334</v>
      </c>
      <c r="AR104" s="12">
        <v>150.69999999999999</v>
      </c>
      <c r="AS104" s="14">
        <f t="shared" si="102"/>
        <v>150.19999999999999</v>
      </c>
      <c r="AT104" s="12">
        <v>161.5</v>
      </c>
      <c r="AU104" s="14">
        <f t="shared" si="103"/>
        <v>160.9</v>
      </c>
      <c r="AV104" s="12">
        <v>149.5</v>
      </c>
      <c r="AW104" s="14">
        <f t="shared" si="104"/>
        <v>147.33333333333334</v>
      </c>
      <c r="AX104" s="12">
        <v>151.19999999999999</v>
      </c>
      <c r="AY104" s="14">
        <f t="shared" si="105"/>
        <v>151.49999999999997</v>
      </c>
      <c r="AZ104" s="12">
        <v>160.30000000000001</v>
      </c>
      <c r="BA104" s="14">
        <f t="shared" si="106"/>
        <v>158.33333333333334</v>
      </c>
      <c r="BB104" s="12">
        <v>159.6</v>
      </c>
      <c r="BC104" s="14">
        <f t="shared" si="107"/>
        <v>158.36666666666667</v>
      </c>
      <c r="BD104" s="12">
        <v>155</v>
      </c>
      <c r="BE104" s="14">
        <f t="shared" si="108"/>
        <v>153.56666666666669</v>
      </c>
      <c r="BF104" s="12">
        <v>161.80000000000001</v>
      </c>
      <c r="BG104" s="19">
        <f t="shared" si="109"/>
        <v>160.56666666666666</v>
      </c>
    </row>
    <row r="105" spans="1:59" x14ac:dyDescent="0.3">
      <c r="A105" s="11" t="s">
        <v>33</v>
      </c>
      <c r="B105" s="12">
        <v>2021</v>
      </c>
      <c r="C105" s="11" t="s">
        <v>46</v>
      </c>
      <c r="D105" s="11">
        <f t="shared" si="55"/>
        <v>8</v>
      </c>
      <c r="E105" s="12">
        <v>149.30000000000001</v>
      </c>
      <c r="F105" s="14">
        <f t="shared" si="83"/>
        <v>149.19999999999999</v>
      </c>
      <c r="G105" s="12">
        <v>207.4</v>
      </c>
      <c r="H105" s="14">
        <f t="shared" si="84"/>
        <v>207.93333333333331</v>
      </c>
      <c r="I105" s="12">
        <v>174.1</v>
      </c>
      <c r="J105" s="14">
        <f t="shared" si="85"/>
        <v>180.63333333333333</v>
      </c>
      <c r="K105" s="12">
        <v>159.19999999999999</v>
      </c>
      <c r="L105" s="14">
        <f t="shared" si="86"/>
        <v>157.96666666666667</v>
      </c>
      <c r="M105" s="12">
        <v>175</v>
      </c>
      <c r="N105" s="14">
        <f t="shared" si="87"/>
        <v>172.6</v>
      </c>
      <c r="O105" s="12">
        <v>161.30000000000001</v>
      </c>
      <c r="P105" s="14">
        <f t="shared" si="88"/>
        <v>167.9</v>
      </c>
      <c r="Q105" s="12">
        <v>183.3</v>
      </c>
      <c r="R105" s="14">
        <f t="shared" si="89"/>
        <v>181.9666666666667</v>
      </c>
      <c r="S105" s="12">
        <v>164.5</v>
      </c>
      <c r="T105" s="14">
        <f t="shared" si="90"/>
        <v>165.36666666666667</v>
      </c>
      <c r="U105" s="12">
        <v>120.4</v>
      </c>
      <c r="V105" s="14">
        <f t="shared" si="91"/>
        <v>117.40000000000002</v>
      </c>
      <c r="W105" s="12">
        <v>166.2</v>
      </c>
      <c r="X105" s="14">
        <f t="shared" si="92"/>
        <v>165.73333333333332</v>
      </c>
      <c r="Y105" s="12">
        <v>154.80000000000001</v>
      </c>
      <c r="Z105" s="14">
        <f t="shared" si="93"/>
        <v>153.50000000000003</v>
      </c>
      <c r="AA105" s="12">
        <v>175.1</v>
      </c>
      <c r="AB105" s="14">
        <f t="shared" si="94"/>
        <v>173.96666666666667</v>
      </c>
      <c r="AC105" s="12">
        <v>167.3</v>
      </c>
      <c r="AD105" s="14">
        <f t="shared" si="95"/>
        <v>167.13333333333335</v>
      </c>
      <c r="AE105" s="12">
        <v>196.5</v>
      </c>
      <c r="AF105" s="14">
        <f t="shared" si="96"/>
        <v>195.86666666666667</v>
      </c>
      <c r="AG105" s="12">
        <v>159.80000000000001</v>
      </c>
      <c r="AH105" s="14">
        <f t="shared" si="97"/>
        <v>158.33333333333334</v>
      </c>
      <c r="AI105" s="12">
        <v>143.6</v>
      </c>
      <c r="AJ105" s="14">
        <f t="shared" si="98"/>
        <v>142</v>
      </c>
      <c r="AK105" s="12">
        <v>157.30000000000001</v>
      </c>
      <c r="AL105" s="14">
        <f t="shared" si="99"/>
        <v>155.86666666666667</v>
      </c>
      <c r="AM105" s="11" t="s">
        <v>145</v>
      </c>
      <c r="AN105" s="11">
        <v>162.1</v>
      </c>
      <c r="AO105" s="14">
        <f t="shared" si="100"/>
        <v>161.36666666666667</v>
      </c>
      <c r="AP105" s="12">
        <v>160.69999999999999</v>
      </c>
      <c r="AQ105" s="14">
        <f t="shared" si="101"/>
        <v>158.16666666666666</v>
      </c>
      <c r="AR105" s="12">
        <v>153.19999999999999</v>
      </c>
      <c r="AS105" s="14">
        <f t="shared" si="102"/>
        <v>151.23333333333332</v>
      </c>
      <c r="AT105" s="12">
        <v>162.80000000000001</v>
      </c>
      <c r="AU105" s="14">
        <f t="shared" si="103"/>
        <v>161.70000000000002</v>
      </c>
      <c r="AV105" s="12">
        <v>150.4</v>
      </c>
      <c r="AW105" s="14">
        <f t="shared" si="104"/>
        <v>149.13333333333333</v>
      </c>
      <c r="AX105" s="12">
        <v>153.69999999999999</v>
      </c>
      <c r="AY105" s="14">
        <f t="shared" si="105"/>
        <v>151.86666666666665</v>
      </c>
      <c r="AZ105" s="12">
        <v>160.4</v>
      </c>
      <c r="BA105" s="14">
        <f t="shared" si="106"/>
        <v>159.6</v>
      </c>
      <c r="BB105" s="12">
        <v>159.6</v>
      </c>
      <c r="BC105" s="14">
        <f t="shared" si="107"/>
        <v>159.06666666666669</v>
      </c>
      <c r="BD105" s="12">
        <v>156</v>
      </c>
      <c r="BE105" s="14">
        <f t="shared" si="108"/>
        <v>154.79999999999998</v>
      </c>
      <c r="BF105" s="12">
        <v>162.30000000000001</v>
      </c>
      <c r="BG105" s="19">
        <f t="shared" si="109"/>
        <v>161.50000000000003</v>
      </c>
    </row>
    <row r="106" spans="1:59" x14ac:dyDescent="0.3">
      <c r="A106" s="11" t="s">
        <v>33</v>
      </c>
      <c r="B106" s="12">
        <v>2021</v>
      </c>
      <c r="C106" s="11" t="s">
        <v>48</v>
      </c>
      <c r="D106" s="11">
        <f t="shared" si="55"/>
        <v>9</v>
      </c>
      <c r="E106" s="12">
        <v>149.30000000000001</v>
      </c>
      <c r="F106" s="14">
        <f t="shared" si="83"/>
        <v>149.23333333333332</v>
      </c>
      <c r="G106" s="12">
        <v>207.4</v>
      </c>
      <c r="H106" s="14">
        <f t="shared" si="84"/>
        <v>208.56666666666669</v>
      </c>
      <c r="I106" s="12">
        <v>174.1</v>
      </c>
      <c r="J106" s="14">
        <f t="shared" si="85"/>
        <v>177.73333333333335</v>
      </c>
      <c r="K106" s="12">
        <v>159.1</v>
      </c>
      <c r="L106" s="14">
        <f t="shared" si="86"/>
        <v>158.83333333333334</v>
      </c>
      <c r="M106" s="12">
        <v>175</v>
      </c>
      <c r="N106" s="14">
        <f t="shared" si="87"/>
        <v>173.53333333333333</v>
      </c>
      <c r="O106" s="12">
        <v>161.19999999999999</v>
      </c>
      <c r="P106" s="14">
        <f t="shared" si="88"/>
        <v>164.46666666666667</v>
      </c>
      <c r="Q106" s="12">
        <v>183.5</v>
      </c>
      <c r="R106" s="14">
        <f t="shared" si="89"/>
        <v>184.4</v>
      </c>
      <c r="S106" s="12">
        <v>164.5</v>
      </c>
      <c r="T106" s="14">
        <f t="shared" si="90"/>
        <v>164.56666666666666</v>
      </c>
      <c r="U106" s="12">
        <v>120.4</v>
      </c>
      <c r="V106" s="14">
        <f t="shared" si="91"/>
        <v>118.83333333333333</v>
      </c>
      <c r="W106" s="12">
        <v>166.2</v>
      </c>
      <c r="X106" s="14">
        <f t="shared" si="92"/>
        <v>165.96666666666667</v>
      </c>
      <c r="Y106" s="12">
        <v>154.80000000000001</v>
      </c>
      <c r="Z106" s="14">
        <f t="shared" si="93"/>
        <v>154.33333333333334</v>
      </c>
      <c r="AA106" s="12">
        <v>175.1</v>
      </c>
      <c r="AB106" s="14">
        <f t="shared" si="94"/>
        <v>174.56666666666669</v>
      </c>
      <c r="AC106" s="12">
        <v>167.3</v>
      </c>
      <c r="AD106" s="14">
        <f t="shared" si="95"/>
        <v>167.50000000000003</v>
      </c>
      <c r="AE106" s="12">
        <v>196.5</v>
      </c>
      <c r="AF106" s="14">
        <f t="shared" si="96"/>
        <v>196.16666666666666</v>
      </c>
      <c r="AG106" s="12">
        <v>159.80000000000001</v>
      </c>
      <c r="AH106" s="14">
        <f t="shared" si="97"/>
        <v>159.16666666666669</v>
      </c>
      <c r="AI106" s="12">
        <v>143.6</v>
      </c>
      <c r="AJ106" s="14">
        <f t="shared" si="98"/>
        <v>143.03333333333333</v>
      </c>
      <c r="AK106" s="12">
        <v>157.4</v>
      </c>
      <c r="AL106" s="14">
        <f t="shared" si="99"/>
        <v>156.73333333333335</v>
      </c>
      <c r="AM106" s="11" t="s">
        <v>145</v>
      </c>
      <c r="AN106" s="11">
        <v>162.1</v>
      </c>
      <c r="AO106" s="14">
        <f t="shared" si="100"/>
        <v>161.9</v>
      </c>
      <c r="AP106" s="12">
        <v>160.80000000000001</v>
      </c>
      <c r="AQ106" s="14">
        <f t="shared" si="101"/>
        <v>159.73333333333332</v>
      </c>
      <c r="AR106" s="12">
        <v>153.30000000000001</v>
      </c>
      <c r="AS106" s="14">
        <f t="shared" si="102"/>
        <v>152.4</v>
      </c>
      <c r="AT106" s="12">
        <v>162.80000000000001</v>
      </c>
      <c r="AU106" s="14">
        <f t="shared" si="103"/>
        <v>162.36666666666667</v>
      </c>
      <c r="AV106" s="12">
        <v>150.5</v>
      </c>
      <c r="AW106" s="14">
        <f t="shared" si="104"/>
        <v>150.13333333333333</v>
      </c>
      <c r="AX106" s="12">
        <v>153.9</v>
      </c>
      <c r="AY106" s="14">
        <f t="shared" si="105"/>
        <v>152.93333333333331</v>
      </c>
      <c r="AZ106" s="12">
        <v>160.30000000000001</v>
      </c>
      <c r="BA106" s="14">
        <f t="shared" si="106"/>
        <v>160.33333333333334</v>
      </c>
      <c r="BB106" s="12">
        <v>159.6</v>
      </c>
      <c r="BC106" s="14">
        <f t="shared" si="107"/>
        <v>159.6</v>
      </c>
      <c r="BD106" s="12">
        <v>156</v>
      </c>
      <c r="BE106" s="14">
        <f t="shared" si="108"/>
        <v>155.66666666666666</v>
      </c>
      <c r="BF106" s="12">
        <v>162.30000000000001</v>
      </c>
      <c r="BG106" s="19">
        <f t="shared" si="109"/>
        <v>162.13333333333335</v>
      </c>
    </row>
    <row r="107" spans="1:59" x14ac:dyDescent="0.3">
      <c r="A107" s="11" t="s">
        <v>33</v>
      </c>
      <c r="B107" s="12">
        <v>2021</v>
      </c>
      <c r="C107" s="11" t="s">
        <v>50</v>
      </c>
      <c r="D107" s="11">
        <f t="shared" si="55"/>
        <v>10</v>
      </c>
      <c r="E107" s="12">
        <v>150.1</v>
      </c>
      <c r="F107" s="14">
        <f t="shared" si="83"/>
        <v>149.56666666666669</v>
      </c>
      <c r="G107" s="12">
        <v>208.4</v>
      </c>
      <c r="H107" s="14">
        <f t="shared" si="84"/>
        <v>207.73333333333335</v>
      </c>
      <c r="I107" s="12">
        <v>173</v>
      </c>
      <c r="J107" s="14">
        <f t="shared" si="85"/>
        <v>173.73333333333335</v>
      </c>
      <c r="K107" s="12">
        <v>159.19999999999999</v>
      </c>
      <c r="L107" s="14">
        <f t="shared" si="86"/>
        <v>159.16666666666666</v>
      </c>
      <c r="M107" s="12">
        <v>176.6</v>
      </c>
      <c r="N107" s="14">
        <f t="shared" si="87"/>
        <v>175.53333333333333</v>
      </c>
      <c r="O107" s="12">
        <v>159.30000000000001</v>
      </c>
      <c r="P107" s="14">
        <f t="shared" si="88"/>
        <v>160.6</v>
      </c>
      <c r="Q107" s="12">
        <v>214.4</v>
      </c>
      <c r="R107" s="14">
        <f t="shared" si="89"/>
        <v>193.73333333333335</v>
      </c>
      <c r="S107" s="12">
        <v>165.3</v>
      </c>
      <c r="T107" s="14">
        <f t="shared" si="90"/>
        <v>164.76666666666668</v>
      </c>
      <c r="U107" s="12">
        <v>122.5</v>
      </c>
      <c r="V107" s="14">
        <f t="shared" si="91"/>
        <v>121.10000000000001</v>
      </c>
      <c r="W107" s="12">
        <v>166.8</v>
      </c>
      <c r="X107" s="14">
        <f t="shared" si="92"/>
        <v>166.4</v>
      </c>
      <c r="Y107" s="12">
        <v>155.4</v>
      </c>
      <c r="Z107" s="14">
        <f t="shared" si="93"/>
        <v>155</v>
      </c>
      <c r="AA107" s="12">
        <v>175.9</v>
      </c>
      <c r="AB107" s="14">
        <f t="shared" si="94"/>
        <v>175.36666666666667</v>
      </c>
      <c r="AC107" s="12">
        <v>171.5</v>
      </c>
      <c r="AD107" s="14">
        <f t="shared" si="95"/>
        <v>168.70000000000002</v>
      </c>
      <c r="AE107" s="12">
        <v>197</v>
      </c>
      <c r="AF107" s="14">
        <f t="shared" si="96"/>
        <v>196.66666666666666</v>
      </c>
      <c r="AG107" s="12">
        <v>160.80000000000001</v>
      </c>
      <c r="AH107" s="14">
        <f t="shared" si="97"/>
        <v>160.13333333333335</v>
      </c>
      <c r="AI107" s="12">
        <v>144.4</v>
      </c>
      <c r="AJ107" s="14">
        <f t="shared" si="98"/>
        <v>143.86666666666667</v>
      </c>
      <c r="AK107" s="12">
        <v>158.30000000000001</v>
      </c>
      <c r="AL107" s="14">
        <f t="shared" si="99"/>
        <v>157.66666666666669</v>
      </c>
      <c r="AM107" s="11" t="s">
        <v>146</v>
      </c>
      <c r="AN107" s="11">
        <v>163.6</v>
      </c>
      <c r="AO107" s="14">
        <f t="shared" si="100"/>
        <v>162.6</v>
      </c>
      <c r="AP107" s="12">
        <v>162.19999999999999</v>
      </c>
      <c r="AQ107" s="14">
        <f t="shared" si="101"/>
        <v>161.23333333333332</v>
      </c>
      <c r="AR107" s="12">
        <v>154.30000000000001</v>
      </c>
      <c r="AS107" s="14">
        <f t="shared" si="102"/>
        <v>153.6</v>
      </c>
      <c r="AT107" s="12">
        <v>163.5</v>
      </c>
      <c r="AU107" s="14">
        <f t="shared" si="103"/>
        <v>163.03333333333333</v>
      </c>
      <c r="AV107" s="12">
        <v>152.19999999999999</v>
      </c>
      <c r="AW107" s="14">
        <f t="shared" si="104"/>
        <v>151.03333333333333</v>
      </c>
      <c r="AX107" s="12">
        <v>155.1</v>
      </c>
      <c r="AY107" s="14">
        <f t="shared" si="105"/>
        <v>154.23333333333335</v>
      </c>
      <c r="AZ107" s="12">
        <v>160.30000000000001</v>
      </c>
      <c r="BA107" s="14">
        <f t="shared" si="106"/>
        <v>160.33333333333334</v>
      </c>
      <c r="BB107" s="12">
        <v>160.30000000000001</v>
      </c>
      <c r="BC107" s="14">
        <f t="shared" si="107"/>
        <v>159.83333333333334</v>
      </c>
      <c r="BD107" s="12">
        <v>157</v>
      </c>
      <c r="BE107" s="14">
        <f t="shared" si="108"/>
        <v>156.33333333333334</v>
      </c>
      <c r="BF107" s="12">
        <v>164.6</v>
      </c>
      <c r="BG107" s="19">
        <f t="shared" si="109"/>
        <v>163.06666666666669</v>
      </c>
    </row>
    <row r="108" spans="1:59" x14ac:dyDescent="0.3">
      <c r="A108" s="11" t="s">
        <v>33</v>
      </c>
      <c r="B108" s="12">
        <v>2021</v>
      </c>
      <c r="C108" s="11" t="s">
        <v>53</v>
      </c>
      <c r="D108" s="11">
        <f t="shared" si="55"/>
        <v>11</v>
      </c>
      <c r="E108" s="12">
        <v>151</v>
      </c>
      <c r="F108" s="14">
        <f t="shared" si="83"/>
        <v>150.13333333333333</v>
      </c>
      <c r="G108" s="12">
        <v>204.9</v>
      </c>
      <c r="H108" s="14">
        <f t="shared" si="84"/>
        <v>206.9</v>
      </c>
      <c r="I108" s="12">
        <v>175.4</v>
      </c>
      <c r="J108" s="14">
        <f t="shared" si="85"/>
        <v>174.16666666666666</v>
      </c>
      <c r="K108" s="12">
        <v>159.6</v>
      </c>
      <c r="L108" s="14">
        <f t="shared" si="86"/>
        <v>159.29999999999998</v>
      </c>
      <c r="M108" s="12">
        <v>175.8</v>
      </c>
      <c r="N108" s="14">
        <f t="shared" si="87"/>
        <v>175.80000000000004</v>
      </c>
      <c r="O108" s="12">
        <v>160.30000000000001</v>
      </c>
      <c r="P108" s="14">
        <f t="shared" si="88"/>
        <v>160.26666666666668</v>
      </c>
      <c r="Q108" s="12">
        <v>229.1</v>
      </c>
      <c r="R108" s="14">
        <f t="shared" si="89"/>
        <v>209</v>
      </c>
      <c r="S108" s="12">
        <v>165.1</v>
      </c>
      <c r="T108" s="14">
        <f t="shared" si="90"/>
        <v>164.96666666666667</v>
      </c>
      <c r="U108" s="12">
        <v>123.1</v>
      </c>
      <c r="V108" s="14">
        <f t="shared" si="91"/>
        <v>122</v>
      </c>
      <c r="W108" s="12">
        <v>167.2</v>
      </c>
      <c r="X108" s="14">
        <f t="shared" si="92"/>
        <v>166.73333333333332</v>
      </c>
      <c r="Y108" s="12">
        <v>156.1</v>
      </c>
      <c r="Z108" s="14">
        <f t="shared" si="93"/>
        <v>155.43333333333337</v>
      </c>
      <c r="AA108" s="12">
        <v>176.8</v>
      </c>
      <c r="AB108" s="14">
        <f t="shared" si="94"/>
        <v>175.93333333333331</v>
      </c>
      <c r="AC108" s="12">
        <v>173.5</v>
      </c>
      <c r="AD108" s="14">
        <f t="shared" si="95"/>
        <v>170.76666666666665</v>
      </c>
      <c r="AE108" s="12">
        <v>197</v>
      </c>
      <c r="AF108" s="14">
        <f t="shared" si="96"/>
        <v>196.83333333333334</v>
      </c>
      <c r="AG108" s="12">
        <v>162.30000000000001</v>
      </c>
      <c r="AH108" s="14">
        <f t="shared" si="97"/>
        <v>160.96666666666667</v>
      </c>
      <c r="AI108" s="12">
        <v>145.30000000000001</v>
      </c>
      <c r="AJ108" s="14">
        <f t="shared" si="98"/>
        <v>144.43333333333334</v>
      </c>
      <c r="AK108" s="12">
        <v>159.69999999999999</v>
      </c>
      <c r="AL108" s="14">
        <f t="shared" si="99"/>
        <v>158.46666666666667</v>
      </c>
      <c r="AM108" s="11" t="s">
        <v>147</v>
      </c>
      <c r="AN108" s="11">
        <v>164.2</v>
      </c>
      <c r="AO108" s="14">
        <f t="shared" si="100"/>
        <v>163.29999999999998</v>
      </c>
      <c r="AP108" s="12">
        <v>161.6</v>
      </c>
      <c r="AQ108" s="14">
        <f t="shared" si="101"/>
        <v>161.53333333333333</v>
      </c>
      <c r="AR108" s="12">
        <v>155.19999999999999</v>
      </c>
      <c r="AS108" s="14">
        <f t="shared" si="102"/>
        <v>154.26666666666668</v>
      </c>
      <c r="AT108" s="12">
        <v>164.2</v>
      </c>
      <c r="AU108" s="14">
        <f t="shared" si="103"/>
        <v>163.5</v>
      </c>
      <c r="AV108" s="12">
        <v>151.19999999999999</v>
      </c>
      <c r="AW108" s="14">
        <f t="shared" si="104"/>
        <v>151.29999999999998</v>
      </c>
      <c r="AX108" s="12">
        <v>156.69999999999999</v>
      </c>
      <c r="AY108" s="14">
        <f t="shared" si="105"/>
        <v>155.23333333333332</v>
      </c>
      <c r="AZ108" s="12">
        <v>160.80000000000001</v>
      </c>
      <c r="BA108" s="14">
        <f t="shared" si="106"/>
        <v>160.46666666666667</v>
      </c>
      <c r="BB108" s="12">
        <v>161.80000000000001</v>
      </c>
      <c r="BC108" s="14">
        <f t="shared" si="107"/>
        <v>160.56666666666666</v>
      </c>
      <c r="BD108" s="12">
        <v>157.30000000000001</v>
      </c>
      <c r="BE108" s="14">
        <f t="shared" si="108"/>
        <v>156.76666666666668</v>
      </c>
      <c r="BF108" s="12">
        <v>165.6</v>
      </c>
      <c r="BG108" s="19">
        <f t="shared" si="109"/>
        <v>164.16666666666666</v>
      </c>
    </row>
    <row r="109" spans="1:59" x14ac:dyDescent="0.3">
      <c r="A109" s="11" t="s">
        <v>33</v>
      </c>
      <c r="B109" s="12">
        <v>2021</v>
      </c>
      <c r="C109" s="11" t="s">
        <v>55</v>
      </c>
      <c r="D109" s="11">
        <f t="shared" si="55"/>
        <v>12</v>
      </c>
      <c r="E109" s="12">
        <v>151.6</v>
      </c>
      <c r="F109" s="14">
        <f t="shared" si="83"/>
        <v>150.9</v>
      </c>
      <c r="G109" s="12">
        <v>202.2</v>
      </c>
      <c r="H109" s="14">
        <f t="shared" si="84"/>
        <v>205.16666666666666</v>
      </c>
      <c r="I109" s="12">
        <v>180</v>
      </c>
      <c r="J109" s="14">
        <f t="shared" si="85"/>
        <v>176.13333333333333</v>
      </c>
      <c r="K109" s="12">
        <v>160</v>
      </c>
      <c r="L109" s="14">
        <f t="shared" si="86"/>
        <v>159.6</v>
      </c>
      <c r="M109" s="12">
        <v>173.5</v>
      </c>
      <c r="N109" s="14">
        <f t="shared" si="87"/>
        <v>175.29999999999998</v>
      </c>
      <c r="O109" s="12">
        <v>158.30000000000001</v>
      </c>
      <c r="P109" s="14">
        <f t="shared" si="88"/>
        <v>159.30000000000001</v>
      </c>
      <c r="Q109" s="12">
        <v>219.5</v>
      </c>
      <c r="R109" s="14">
        <f t="shared" si="89"/>
        <v>221</v>
      </c>
      <c r="S109" s="12">
        <v>164.2</v>
      </c>
      <c r="T109" s="14">
        <f t="shared" si="90"/>
        <v>164.86666666666665</v>
      </c>
      <c r="U109" s="12">
        <v>121.9</v>
      </c>
      <c r="V109" s="14">
        <f t="shared" si="91"/>
        <v>122.5</v>
      </c>
      <c r="W109" s="12">
        <v>168.2</v>
      </c>
      <c r="X109" s="14">
        <f t="shared" si="92"/>
        <v>167.4</v>
      </c>
      <c r="Y109" s="12">
        <v>156.5</v>
      </c>
      <c r="Z109" s="14">
        <f t="shared" si="93"/>
        <v>156</v>
      </c>
      <c r="AA109" s="12">
        <v>178.2</v>
      </c>
      <c r="AB109" s="14">
        <f t="shared" si="94"/>
        <v>176.9666666666667</v>
      </c>
      <c r="AC109" s="12">
        <v>172.2</v>
      </c>
      <c r="AD109" s="14">
        <f t="shared" si="95"/>
        <v>172.4</v>
      </c>
      <c r="AE109" s="12">
        <v>196.8</v>
      </c>
      <c r="AF109" s="14">
        <f t="shared" si="96"/>
        <v>196.93333333333331</v>
      </c>
      <c r="AG109" s="12">
        <v>163.30000000000001</v>
      </c>
      <c r="AH109" s="14">
        <f t="shared" si="97"/>
        <v>162.13333333333335</v>
      </c>
      <c r="AI109" s="12">
        <v>146.69999999999999</v>
      </c>
      <c r="AJ109" s="14">
        <f t="shared" si="98"/>
        <v>145.46666666666667</v>
      </c>
      <c r="AK109" s="12">
        <v>160.69999999999999</v>
      </c>
      <c r="AL109" s="14">
        <f t="shared" si="99"/>
        <v>159.56666666666666</v>
      </c>
      <c r="AM109" s="11" t="s">
        <v>148</v>
      </c>
      <c r="AN109" s="11">
        <v>163.4</v>
      </c>
      <c r="AO109" s="14">
        <f t="shared" si="100"/>
        <v>163.73333333333332</v>
      </c>
      <c r="AP109" s="12">
        <v>161.69999999999999</v>
      </c>
      <c r="AQ109" s="14">
        <f t="shared" si="101"/>
        <v>161.83333333333331</v>
      </c>
      <c r="AR109" s="12">
        <v>156</v>
      </c>
      <c r="AS109" s="14">
        <f t="shared" si="102"/>
        <v>155.16666666666666</v>
      </c>
      <c r="AT109" s="12">
        <v>165.1</v>
      </c>
      <c r="AU109" s="14">
        <f t="shared" si="103"/>
        <v>164.26666666666665</v>
      </c>
      <c r="AV109" s="12">
        <v>151.80000000000001</v>
      </c>
      <c r="AW109" s="14">
        <f t="shared" si="104"/>
        <v>151.73333333333332</v>
      </c>
      <c r="AX109" s="12">
        <v>157.6</v>
      </c>
      <c r="AY109" s="14">
        <f t="shared" si="105"/>
        <v>156.46666666666667</v>
      </c>
      <c r="AZ109" s="12">
        <v>160.6</v>
      </c>
      <c r="BA109" s="14">
        <f t="shared" si="106"/>
        <v>160.56666666666669</v>
      </c>
      <c r="BB109" s="12">
        <v>162.4</v>
      </c>
      <c r="BC109" s="14">
        <f t="shared" si="107"/>
        <v>161.5</v>
      </c>
      <c r="BD109" s="12">
        <v>157.80000000000001</v>
      </c>
      <c r="BE109" s="14">
        <f t="shared" si="108"/>
        <v>157.36666666666667</v>
      </c>
      <c r="BF109" s="12">
        <v>165.2</v>
      </c>
      <c r="BG109" s="19">
        <f t="shared" si="109"/>
        <v>165.13333333333333</v>
      </c>
    </row>
    <row r="110" spans="1:59" x14ac:dyDescent="0.3">
      <c r="A110" s="11" t="s">
        <v>33</v>
      </c>
      <c r="B110" s="12">
        <v>2022</v>
      </c>
      <c r="C110" s="11" t="s">
        <v>31</v>
      </c>
      <c r="D110" s="11">
        <f t="shared" si="55"/>
        <v>1</v>
      </c>
      <c r="E110" s="12">
        <v>152.19999999999999</v>
      </c>
      <c r="F110" s="14">
        <f t="shared" si="83"/>
        <v>151.6</v>
      </c>
      <c r="G110" s="12">
        <v>202.1</v>
      </c>
      <c r="H110" s="14">
        <f t="shared" si="84"/>
        <v>203.06666666666669</v>
      </c>
      <c r="I110" s="12">
        <v>180.1</v>
      </c>
      <c r="J110" s="14">
        <f t="shared" si="85"/>
        <v>178.5</v>
      </c>
      <c r="K110" s="12">
        <v>160.4</v>
      </c>
      <c r="L110" s="14">
        <f t="shared" si="86"/>
        <v>160</v>
      </c>
      <c r="M110" s="12">
        <v>171</v>
      </c>
      <c r="N110" s="14">
        <f t="shared" si="87"/>
        <v>173.43333333333331</v>
      </c>
      <c r="O110" s="12">
        <v>156.5</v>
      </c>
      <c r="P110" s="14">
        <f t="shared" si="88"/>
        <v>158.36666666666667</v>
      </c>
      <c r="Q110" s="12">
        <v>203.6</v>
      </c>
      <c r="R110" s="14">
        <f t="shared" si="89"/>
        <v>217.4</v>
      </c>
      <c r="S110" s="12">
        <v>163.80000000000001</v>
      </c>
      <c r="T110" s="14">
        <f t="shared" si="90"/>
        <v>164.36666666666665</v>
      </c>
      <c r="U110" s="12">
        <v>121.3</v>
      </c>
      <c r="V110" s="14">
        <f t="shared" si="91"/>
        <v>122.10000000000001</v>
      </c>
      <c r="W110" s="12">
        <v>169.8</v>
      </c>
      <c r="X110" s="14">
        <f t="shared" si="92"/>
        <v>168.4</v>
      </c>
      <c r="Y110" s="12">
        <v>156.6</v>
      </c>
      <c r="Z110" s="14">
        <f t="shared" si="93"/>
        <v>156.4</v>
      </c>
      <c r="AA110" s="12">
        <v>179</v>
      </c>
      <c r="AB110" s="14">
        <f t="shared" si="94"/>
        <v>178</v>
      </c>
      <c r="AC110" s="12">
        <v>170.3</v>
      </c>
      <c r="AD110" s="14">
        <f t="shared" si="95"/>
        <v>172</v>
      </c>
      <c r="AE110" s="12">
        <v>196.4</v>
      </c>
      <c r="AF110" s="14">
        <f t="shared" si="96"/>
        <v>196.73333333333335</v>
      </c>
      <c r="AG110" s="12">
        <v>164.7</v>
      </c>
      <c r="AH110" s="14">
        <f t="shared" si="97"/>
        <v>163.43333333333334</v>
      </c>
      <c r="AI110" s="12">
        <v>148.5</v>
      </c>
      <c r="AJ110" s="14">
        <f t="shared" si="98"/>
        <v>146.83333333333334</v>
      </c>
      <c r="AK110" s="12">
        <v>162.19999999999999</v>
      </c>
      <c r="AL110" s="14">
        <f t="shared" si="99"/>
        <v>160.86666666666665</v>
      </c>
      <c r="AM110" s="11" t="s">
        <v>149</v>
      </c>
      <c r="AN110" s="11">
        <v>164.5</v>
      </c>
      <c r="AO110" s="14">
        <f t="shared" si="100"/>
        <v>164.03333333333333</v>
      </c>
      <c r="AP110" s="12">
        <v>161.6</v>
      </c>
      <c r="AQ110" s="14">
        <f t="shared" si="101"/>
        <v>161.63333333333333</v>
      </c>
      <c r="AR110" s="12">
        <v>156.80000000000001</v>
      </c>
      <c r="AS110" s="14">
        <f t="shared" si="102"/>
        <v>156</v>
      </c>
      <c r="AT110" s="12">
        <v>166.1</v>
      </c>
      <c r="AU110" s="14">
        <f t="shared" si="103"/>
        <v>165.13333333333333</v>
      </c>
      <c r="AV110" s="12">
        <v>152.69999999999999</v>
      </c>
      <c r="AW110" s="14">
        <f t="shared" si="104"/>
        <v>151.9</v>
      </c>
      <c r="AX110" s="12">
        <v>158.4</v>
      </c>
      <c r="AY110" s="14">
        <f t="shared" si="105"/>
        <v>157.56666666666663</v>
      </c>
      <c r="AZ110" s="12">
        <v>161</v>
      </c>
      <c r="BA110" s="14">
        <f t="shared" si="106"/>
        <v>160.79999999999998</v>
      </c>
      <c r="BB110" s="12">
        <v>162.80000000000001</v>
      </c>
      <c r="BC110" s="14">
        <f t="shared" si="107"/>
        <v>162.33333333333334</v>
      </c>
      <c r="BD110" s="12">
        <v>158.6</v>
      </c>
      <c r="BE110" s="14">
        <f t="shared" si="108"/>
        <v>157.9</v>
      </c>
      <c r="BF110" s="12">
        <v>165</v>
      </c>
      <c r="BG110" s="19">
        <f t="shared" si="109"/>
        <v>165.26666666666665</v>
      </c>
    </row>
    <row r="111" spans="1:59" x14ac:dyDescent="0.3">
      <c r="A111" s="11" t="s">
        <v>33</v>
      </c>
      <c r="B111" s="12">
        <v>2022</v>
      </c>
      <c r="C111" s="11" t="s">
        <v>36</v>
      </c>
      <c r="D111" s="11">
        <f t="shared" si="55"/>
        <v>2</v>
      </c>
      <c r="E111" s="12">
        <v>152.5</v>
      </c>
      <c r="F111" s="14">
        <f t="shared" si="83"/>
        <v>152.1</v>
      </c>
      <c r="G111" s="12">
        <v>205.2</v>
      </c>
      <c r="H111" s="14">
        <f t="shared" si="84"/>
        <v>203.16666666666666</v>
      </c>
      <c r="I111" s="12">
        <v>176.4</v>
      </c>
      <c r="J111" s="14">
        <f t="shared" si="85"/>
        <v>178.83333333333334</v>
      </c>
      <c r="K111" s="12">
        <v>160.6</v>
      </c>
      <c r="L111" s="14">
        <f t="shared" si="86"/>
        <v>160.33333333333334</v>
      </c>
      <c r="M111" s="12">
        <v>171.5</v>
      </c>
      <c r="N111" s="14">
        <f t="shared" si="87"/>
        <v>172</v>
      </c>
      <c r="O111" s="12">
        <v>156.4</v>
      </c>
      <c r="P111" s="14">
        <f t="shared" si="88"/>
        <v>157.06666666666669</v>
      </c>
      <c r="Q111" s="12">
        <v>198</v>
      </c>
      <c r="R111" s="14">
        <f t="shared" si="89"/>
        <v>207.03333333333333</v>
      </c>
      <c r="S111" s="12">
        <v>163.19999999999999</v>
      </c>
      <c r="T111" s="14">
        <f t="shared" si="90"/>
        <v>163.73333333333332</v>
      </c>
      <c r="U111" s="12">
        <v>120.6</v>
      </c>
      <c r="V111" s="14">
        <f t="shared" si="91"/>
        <v>121.26666666666665</v>
      </c>
      <c r="W111" s="12">
        <v>172.2</v>
      </c>
      <c r="X111" s="14">
        <f t="shared" si="92"/>
        <v>170.06666666666666</v>
      </c>
      <c r="Y111" s="12">
        <v>156.69999999999999</v>
      </c>
      <c r="Z111" s="14">
        <f t="shared" si="93"/>
        <v>156.6</v>
      </c>
      <c r="AA111" s="12">
        <v>180</v>
      </c>
      <c r="AB111" s="14">
        <f t="shared" si="94"/>
        <v>179.06666666666669</v>
      </c>
      <c r="AC111" s="12">
        <v>170.2</v>
      </c>
      <c r="AD111" s="14">
        <f t="shared" si="95"/>
        <v>170.9</v>
      </c>
      <c r="AE111" s="12">
        <v>196.5</v>
      </c>
      <c r="AF111" s="14">
        <f t="shared" si="96"/>
        <v>196.56666666666669</v>
      </c>
      <c r="AG111" s="12">
        <v>165.7</v>
      </c>
      <c r="AH111" s="14">
        <f t="shared" si="97"/>
        <v>164.56666666666666</v>
      </c>
      <c r="AI111" s="12">
        <v>150.4</v>
      </c>
      <c r="AJ111" s="14">
        <f t="shared" si="98"/>
        <v>148.53333333333333</v>
      </c>
      <c r="AK111" s="12">
        <v>163.4</v>
      </c>
      <c r="AL111" s="14">
        <f t="shared" si="99"/>
        <v>162.1</v>
      </c>
      <c r="AM111" s="11" t="s">
        <v>150</v>
      </c>
      <c r="AN111" s="11">
        <v>165.5</v>
      </c>
      <c r="AO111" s="14">
        <f t="shared" si="100"/>
        <v>164.46666666666667</v>
      </c>
      <c r="AP111" s="12">
        <v>163</v>
      </c>
      <c r="AQ111" s="14">
        <f t="shared" si="101"/>
        <v>162.1</v>
      </c>
      <c r="AR111" s="12">
        <v>157.4</v>
      </c>
      <c r="AS111" s="14">
        <f t="shared" si="102"/>
        <v>156.73333333333335</v>
      </c>
      <c r="AT111" s="12">
        <v>167.2</v>
      </c>
      <c r="AU111" s="14">
        <f t="shared" si="103"/>
        <v>166.13333333333333</v>
      </c>
      <c r="AV111" s="12">
        <v>153.1</v>
      </c>
      <c r="AW111" s="14">
        <f t="shared" si="104"/>
        <v>152.53333333333333</v>
      </c>
      <c r="AX111" s="12">
        <v>159.5</v>
      </c>
      <c r="AY111" s="14">
        <f t="shared" si="105"/>
        <v>158.5</v>
      </c>
      <c r="AZ111" s="12">
        <v>162</v>
      </c>
      <c r="BA111" s="14">
        <f t="shared" si="106"/>
        <v>161.20000000000002</v>
      </c>
      <c r="BB111" s="12">
        <v>164.2</v>
      </c>
      <c r="BC111" s="14">
        <f t="shared" si="107"/>
        <v>163.13333333333335</v>
      </c>
      <c r="BD111" s="12">
        <v>159.4</v>
      </c>
      <c r="BE111" s="14">
        <f t="shared" si="108"/>
        <v>158.6</v>
      </c>
      <c r="BF111" s="12">
        <v>165.5</v>
      </c>
      <c r="BG111" s="19">
        <f t="shared" si="109"/>
        <v>165.23333333333332</v>
      </c>
    </row>
    <row r="112" spans="1:59" x14ac:dyDescent="0.3">
      <c r="A112" s="11" t="s">
        <v>33</v>
      </c>
      <c r="B112" s="12">
        <v>2022</v>
      </c>
      <c r="C112" s="11" t="s">
        <v>38</v>
      </c>
      <c r="D112" s="11">
        <f t="shared" si="55"/>
        <v>3</v>
      </c>
      <c r="E112" s="12">
        <v>153.69999999999999</v>
      </c>
      <c r="F112" s="14">
        <f t="shared" si="83"/>
        <v>152.79999999999998</v>
      </c>
      <c r="G112" s="12">
        <v>215.8</v>
      </c>
      <c r="H112" s="14">
        <f t="shared" si="84"/>
        <v>207.69999999999996</v>
      </c>
      <c r="I112" s="12">
        <v>167.7</v>
      </c>
      <c r="J112" s="14">
        <f t="shared" si="85"/>
        <v>174.73333333333335</v>
      </c>
      <c r="K112" s="12">
        <v>162.6</v>
      </c>
      <c r="L112" s="14">
        <f t="shared" si="86"/>
        <v>161.20000000000002</v>
      </c>
      <c r="M112" s="12">
        <v>180</v>
      </c>
      <c r="N112" s="14">
        <f t="shared" si="87"/>
        <v>174.16666666666666</v>
      </c>
      <c r="O112" s="12">
        <v>159.6</v>
      </c>
      <c r="P112" s="14">
        <f t="shared" si="88"/>
        <v>157.5</v>
      </c>
      <c r="Q112" s="12">
        <v>188.4</v>
      </c>
      <c r="R112" s="14">
        <f t="shared" si="89"/>
        <v>196.66666666666666</v>
      </c>
      <c r="S112" s="12">
        <v>163.4</v>
      </c>
      <c r="T112" s="14">
        <f t="shared" si="90"/>
        <v>163.46666666666667</v>
      </c>
      <c r="U112" s="12">
        <v>120.3</v>
      </c>
      <c r="V112" s="14">
        <f t="shared" si="91"/>
        <v>120.73333333333333</v>
      </c>
      <c r="W112" s="12">
        <v>174.7</v>
      </c>
      <c r="X112" s="14">
        <f t="shared" si="92"/>
        <v>172.23333333333335</v>
      </c>
      <c r="Y112" s="12">
        <v>157.1</v>
      </c>
      <c r="Z112" s="14">
        <f t="shared" si="93"/>
        <v>156.79999999999998</v>
      </c>
      <c r="AA112" s="12">
        <v>181.5</v>
      </c>
      <c r="AB112" s="14">
        <f t="shared" si="94"/>
        <v>180.16666666666666</v>
      </c>
      <c r="AC112" s="12">
        <v>171.5</v>
      </c>
      <c r="AD112" s="14">
        <f t="shared" si="95"/>
        <v>170.66666666666666</v>
      </c>
      <c r="AE112" s="12">
        <v>197.5</v>
      </c>
      <c r="AF112" s="14">
        <f t="shared" si="96"/>
        <v>196.79999999999998</v>
      </c>
      <c r="AG112" s="12">
        <v>167.1</v>
      </c>
      <c r="AH112" s="14">
        <f t="shared" si="97"/>
        <v>165.83333333333334</v>
      </c>
      <c r="AI112" s="12">
        <v>152.6</v>
      </c>
      <c r="AJ112" s="14">
        <f t="shared" si="98"/>
        <v>150.5</v>
      </c>
      <c r="AK112" s="12">
        <v>164.9</v>
      </c>
      <c r="AL112" s="14">
        <f t="shared" si="99"/>
        <v>163.5</v>
      </c>
      <c r="AM112" s="11" t="s">
        <v>151</v>
      </c>
      <c r="AN112" s="11">
        <v>165.3</v>
      </c>
      <c r="AO112" s="14">
        <f t="shared" si="100"/>
        <v>165.1</v>
      </c>
      <c r="AP112" s="12">
        <v>164.5</v>
      </c>
      <c r="AQ112" s="14">
        <f t="shared" si="101"/>
        <v>163.03333333333333</v>
      </c>
      <c r="AR112" s="12">
        <v>158.6</v>
      </c>
      <c r="AS112" s="14">
        <f t="shared" si="102"/>
        <v>157.60000000000002</v>
      </c>
      <c r="AT112" s="12">
        <v>168.2</v>
      </c>
      <c r="AU112" s="14">
        <f t="shared" si="103"/>
        <v>167.16666666666666</v>
      </c>
      <c r="AV112" s="12">
        <v>154.19999999999999</v>
      </c>
      <c r="AW112" s="14">
        <f t="shared" si="104"/>
        <v>153.33333333333331</v>
      </c>
      <c r="AX112" s="12">
        <v>160.80000000000001</v>
      </c>
      <c r="AY112" s="14">
        <f t="shared" si="105"/>
        <v>159.56666666666666</v>
      </c>
      <c r="AZ112" s="12">
        <v>162.69999999999999</v>
      </c>
      <c r="BA112" s="14">
        <f t="shared" si="106"/>
        <v>161.9</v>
      </c>
      <c r="BB112" s="12">
        <v>166.8</v>
      </c>
      <c r="BC112" s="14">
        <f t="shared" si="107"/>
        <v>164.6</v>
      </c>
      <c r="BD112" s="12">
        <v>160.6</v>
      </c>
      <c r="BE112" s="14">
        <f t="shared" si="108"/>
        <v>159.53333333333333</v>
      </c>
      <c r="BF112" s="12">
        <v>166.5</v>
      </c>
      <c r="BG112" s="19">
        <f t="shared" si="109"/>
        <v>165.66666666666666</v>
      </c>
    </row>
    <row r="113" spans="1:59" x14ac:dyDescent="0.3">
      <c r="A113" s="11" t="s">
        <v>33</v>
      </c>
      <c r="B113" s="12">
        <v>2022</v>
      </c>
      <c r="C113" s="11" t="s">
        <v>39</v>
      </c>
      <c r="D113" s="11">
        <f t="shared" si="55"/>
        <v>4</v>
      </c>
      <c r="E113" s="12">
        <v>155.4</v>
      </c>
      <c r="F113" s="14">
        <f t="shared" si="83"/>
        <v>153.86666666666667</v>
      </c>
      <c r="G113" s="12">
        <v>215.8</v>
      </c>
      <c r="H113" s="14">
        <f t="shared" si="84"/>
        <v>212.26666666666665</v>
      </c>
      <c r="I113" s="12">
        <v>164.6</v>
      </c>
      <c r="J113" s="14">
        <f t="shared" si="85"/>
        <v>169.56666666666669</v>
      </c>
      <c r="K113" s="12">
        <v>164.2</v>
      </c>
      <c r="L113" s="14">
        <f t="shared" si="86"/>
        <v>162.46666666666667</v>
      </c>
      <c r="M113" s="12">
        <v>186</v>
      </c>
      <c r="N113" s="14">
        <f t="shared" si="87"/>
        <v>179.16666666666666</v>
      </c>
      <c r="O113" s="12">
        <v>175.9</v>
      </c>
      <c r="P113" s="14">
        <f t="shared" si="88"/>
        <v>163.96666666666667</v>
      </c>
      <c r="Q113" s="12">
        <v>190.7</v>
      </c>
      <c r="R113" s="14">
        <f t="shared" si="89"/>
        <v>192.36666666666665</v>
      </c>
      <c r="S113" s="12">
        <v>164</v>
      </c>
      <c r="T113" s="14">
        <f t="shared" si="90"/>
        <v>163.53333333333333</v>
      </c>
      <c r="U113" s="12">
        <v>120.5</v>
      </c>
      <c r="V113" s="14">
        <f t="shared" si="91"/>
        <v>120.46666666666665</v>
      </c>
      <c r="W113" s="12">
        <v>178</v>
      </c>
      <c r="X113" s="14">
        <f t="shared" si="92"/>
        <v>174.96666666666667</v>
      </c>
      <c r="Y113" s="12">
        <v>157.5</v>
      </c>
      <c r="Z113" s="14">
        <f t="shared" si="93"/>
        <v>157.1</v>
      </c>
      <c r="AA113" s="12">
        <v>183.3</v>
      </c>
      <c r="AB113" s="14">
        <f t="shared" si="94"/>
        <v>181.6</v>
      </c>
      <c r="AC113" s="12">
        <v>174.5</v>
      </c>
      <c r="AD113" s="14">
        <f t="shared" si="95"/>
        <v>172.06666666666669</v>
      </c>
      <c r="AE113" s="12">
        <v>197.1</v>
      </c>
      <c r="AF113" s="14">
        <f t="shared" si="96"/>
        <v>197.03333333333333</v>
      </c>
      <c r="AG113" s="12">
        <v>168.4</v>
      </c>
      <c r="AH113" s="14">
        <f t="shared" si="97"/>
        <v>167.06666666666663</v>
      </c>
      <c r="AI113" s="12">
        <v>154.5</v>
      </c>
      <c r="AJ113" s="14">
        <f t="shared" si="98"/>
        <v>152.5</v>
      </c>
      <c r="AK113" s="12">
        <v>166.3</v>
      </c>
      <c r="AL113" s="14">
        <f t="shared" si="99"/>
        <v>164.86666666666667</v>
      </c>
      <c r="AM113" s="11" t="s">
        <v>152</v>
      </c>
      <c r="AN113" s="11">
        <v>167</v>
      </c>
      <c r="AO113" s="14">
        <f t="shared" si="100"/>
        <v>165.93333333333334</v>
      </c>
      <c r="AP113" s="12">
        <v>170.5</v>
      </c>
      <c r="AQ113" s="14">
        <f t="shared" si="101"/>
        <v>166</v>
      </c>
      <c r="AR113" s="12">
        <v>159.80000000000001</v>
      </c>
      <c r="AS113" s="14">
        <f t="shared" si="102"/>
        <v>158.6</v>
      </c>
      <c r="AT113" s="12">
        <v>169</v>
      </c>
      <c r="AU113" s="14">
        <f t="shared" si="103"/>
        <v>168.13333333333333</v>
      </c>
      <c r="AV113" s="12">
        <v>159.30000000000001</v>
      </c>
      <c r="AW113" s="14">
        <f t="shared" si="104"/>
        <v>155.53333333333333</v>
      </c>
      <c r="AX113" s="12">
        <v>162.19999999999999</v>
      </c>
      <c r="AY113" s="14">
        <f t="shared" si="105"/>
        <v>160.83333333333334</v>
      </c>
      <c r="AZ113" s="12">
        <v>164</v>
      </c>
      <c r="BA113" s="14">
        <f t="shared" si="106"/>
        <v>162.9</v>
      </c>
      <c r="BB113" s="12">
        <v>168.4</v>
      </c>
      <c r="BC113" s="14">
        <f t="shared" si="107"/>
        <v>166.46666666666667</v>
      </c>
      <c r="BD113" s="12">
        <v>163.1</v>
      </c>
      <c r="BE113" s="14">
        <f t="shared" si="108"/>
        <v>161.03333333333333</v>
      </c>
      <c r="BF113" s="12">
        <v>169.2</v>
      </c>
      <c r="BG113" s="19">
        <f t="shared" si="109"/>
        <v>167.06666666666666</v>
      </c>
    </row>
    <row r="114" spans="1:59" x14ac:dyDescent="0.3">
      <c r="A114" s="11" t="s">
        <v>33</v>
      </c>
      <c r="B114" s="12">
        <v>2022</v>
      </c>
      <c r="C114" s="11" t="s">
        <v>41</v>
      </c>
      <c r="D114" s="11">
        <f t="shared" si="55"/>
        <v>5</v>
      </c>
      <c r="E114" s="12">
        <v>156.69999999999999</v>
      </c>
      <c r="F114" s="14">
        <f t="shared" si="83"/>
        <v>155.26666666666668</v>
      </c>
      <c r="G114" s="12">
        <v>221.2</v>
      </c>
      <c r="H114" s="14">
        <f t="shared" si="84"/>
        <v>217.6</v>
      </c>
      <c r="I114" s="12">
        <v>164.1</v>
      </c>
      <c r="J114" s="14">
        <f t="shared" si="85"/>
        <v>165.46666666666667</v>
      </c>
      <c r="K114" s="12">
        <v>165.4</v>
      </c>
      <c r="L114" s="14">
        <f t="shared" si="86"/>
        <v>164.06666666666663</v>
      </c>
      <c r="M114" s="12">
        <v>189.5</v>
      </c>
      <c r="N114" s="14">
        <f t="shared" si="87"/>
        <v>185.16666666666666</v>
      </c>
      <c r="O114" s="12">
        <v>174.5</v>
      </c>
      <c r="P114" s="14">
        <f t="shared" si="88"/>
        <v>170</v>
      </c>
      <c r="Q114" s="12">
        <v>203.2</v>
      </c>
      <c r="R114" s="14">
        <f t="shared" si="89"/>
        <v>194.1</v>
      </c>
      <c r="S114" s="12">
        <v>164.1</v>
      </c>
      <c r="T114" s="14">
        <f t="shared" si="90"/>
        <v>163.83333333333334</v>
      </c>
      <c r="U114" s="12">
        <v>121.2</v>
      </c>
      <c r="V114" s="14">
        <f t="shared" si="91"/>
        <v>120.66666666666667</v>
      </c>
      <c r="W114" s="12">
        <v>181.4</v>
      </c>
      <c r="X114" s="14">
        <f t="shared" si="92"/>
        <v>178.03333333333333</v>
      </c>
      <c r="Y114" s="12">
        <v>158.5</v>
      </c>
      <c r="Z114" s="14">
        <f t="shared" si="93"/>
        <v>157.70000000000002</v>
      </c>
      <c r="AA114" s="12">
        <v>184.9</v>
      </c>
      <c r="AB114" s="14">
        <f t="shared" si="94"/>
        <v>183.23333333333335</v>
      </c>
      <c r="AC114" s="12">
        <v>177.5</v>
      </c>
      <c r="AD114" s="14">
        <f t="shared" si="95"/>
        <v>174.5</v>
      </c>
      <c r="AE114" s="12">
        <v>197.5</v>
      </c>
      <c r="AF114" s="14">
        <f t="shared" si="96"/>
        <v>197.36666666666667</v>
      </c>
      <c r="AG114" s="12">
        <v>170</v>
      </c>
      <c r="AH114" s="14">
        <f t="shared" si="97"/>
        <v>168.5</v>
      </c>
      <c r="AI114" s="12">
        <v>155.9</v>
      </c>
      <c r="AJ114" s="14">
        <f t="shared" si="98"/>
        <v>154.33333333333334</v>
      </c>
      <c r="AK114" s="12">
        <v>167.8</v>
      </c>
      <c r="AL114" s="14">
        <f t="shared" si="99"/>
        <v>166.33333333333334</v>
      </c>
      <c r="AM114" s="11" t="s">
        <v>153</v>
      </c>
      <c r="AN114" s="11">
        <v>167.5</v>
      </c>
      <c r="AO114" s="14">
        <f t="shared" si="100"/>
        <v>166.6</v>
      </c>
      <c r="AP114" s="12">
        <v>173.5</v>
      </c>
      <c r="AQ114" s="14">
        <f t="shared" si="101"/>
        <v>169.5</v>
      </c>
      <c r="AR114" s="12">
        <v>161.1</v>
      </c>
      <c r="AS114" s="14">
        <f t="shared" si="102"/>
        <v>159.83333333333334</v>
      </c>
      <c r="AT114" s="12">
        <v>170.1</v>
      </c>
      <c r="AU114" s="14">
        <f t="shared" si="103"/>
        <v>169.1</v>
      </c>
      <c r="AV114" s="12">
        <v>159.4</v>
      </c>
      <c r="AW114" s="14">
        <f t="shared" si="104"/>
        <v>157.63333333333333</v>
      </c>
      <c r="AX114" s="12">
        <v>163.19999999999999</v>
      </c>
      <c r="AY114" s="14">
        <f t="shared" si="105"/>
        <v>162.06666666666666</v>
      </c>
      <c r="AZ114" s="12">
        <v>165.2</v>
      </c>
      <c r="BA114" s="14">
        <f t="shared" si="106"/>
        <v>163.96666666666667</v>
      </c>
      <c r="BB114" s="12">
        <v>168.2</v>
      </c>
      <c r="BC114" s="14">
        <f t="shared" si="107"/>
        <v>167.8</v>
      </c>
      <c r="BD114" s="12">
        <v>163.80000000000001</v>
      </c>
      <c r="BE114" s="14">
        <f t="shared" si="108"/>
        <v>162.5</v>
      </c>
      <c r="BF114" s="12">
        <v>170.8</v>
      </c>
      <c r="BG114" s="19">
        <f t="shared" si="109"/>
        <v>168.83333333333334</v>
      </c>
    </row>
    <row r="115" spans="1:59" x14ac:dyDescent="0.3">
      <c r="A115" s="11" t="s">
        <v>33</v>
      </c>
      <c r="B115" s="12">
        <v>2022</v>
      </c>
      <c r="C115" s="11" t="s">
        <v>42</v>
      </c>
      <c r="D115" s="11">
        <f t="shared" si="55"/>
        <v>6</v>
      </c>
      <c r="E115" s="12">
        <v>157.5</v>
      </c>
      <c r="F115" s="14">
        <f t="shared" si="83"/>
        <v>156.53333333333333</v>
      </c>
      <c r="G115" s="12">
        <v>223.4</v>
      </c>
      <c r="H115" s="14">
        <f t="shared" si="84"/>
        <v>220.13333333333333</v>
      </c>
      <c r="I115" s="12">
        <v>172.8</v>
      </c>
      <c r="J115" s="14">
        <f t="shared" si="85"/>
        <v>167.16666666666666</v>
      </c>
      <c r="K115" s="12">
        <v>166.4</v>
      </c>
      <c r="L115" s="14">
        <f t="shared" si="86"/>
        <v>165.33333333333334</v>
      </c>
      <c r="M115" s="12">
        <v>188.6</v>
      </c>
      <c r="N115" s="14">
        <f t="shared" si="87"/>
        <v>188.03333333333333</v>
      </c>
      <c r="O115" s="12">
        <v>174.1</v>
      </c>
      <c r="P115" s="14">
        <f t="shared" si="88"/>
        <v>174.83333333333334</v>
      </c>
      <c r="Q115" s="12">
        <v>211.5</v>
      </c>
      <c r="R115" s="14">
        <f t="shared" si="89"/>
        <v>201.79999999999998</v>
      </c>
      <c r="S115" s="12">
        <v>163.6</v>
      </c>
      <c r="T115" s="14">
        <f t="shared" si="90"/>
        <v>163.9</v>
      </c>
      <c r="U115" s="12">
        <v>121.4</v>
      </c>
      <c r="V115" s="14">
        <f t="shared" si="91"/>
        <v>121.03333333333335</v>
      </c>
      <c r="W115" s="12">
        <v>183.5</v>
      </c>
      <c r="X115" s="14">
        <f t="shared" si="92"/>
        <v>180.96666666666667</v>
      </c>
      <c r="Y115" s="12">
        <v>159.1</v>
      </c>
      <c r="Z115" s="14">
        <f t="shared" si="93"/>
        <v>158.36666666666667</v>
      </c>
      <c r="AA115" s="12">
        <v>186.3</v>
      </c>
      <c r="AB115" s="14">
        <f t="shared" si="94"/>
        <v>184.83333333333334</v>
      </c>
      <c r="AC115" s="12">
        <v>179.3</v>
      </c>
      <c r="AD115" s="14">
        <f t="shared" si="95"/>
        <v>177.1</v>
      </c>
      <c r="AE115" s="12">
        <v>198.3</v>
      </c>
      <c r="AF115" s="14">
        <f t="shared" si="96"/>
        <v>197.63333333333335</v>
      </c>
      <c r="AG115" s="12">
        <v>171.6</v>
      </c>
      <c r="AH115" s="14">
        <f t="shared" si="97"/>
        <v>170</v>
      </c>
      <c r="AI115" s="12">
        <v>157.4</v>
      </c>
      <c r="AJ115" s="14">
        <f t="shared" si="98"/>
        <v>155.93333333333331</v>
      </c>
      <c r="AK115" s="12">
        <v>169.4</v>
      </c>
      <c r="AL115" s="14">
        <f t="shared" si="99"/>
        <v>167.83333333333334</v>
      </c>
      <c r="AM115" s="11" t="s">
        <v>154</v>
      </c>
      <c r="AN115" s="11">
        <v>166.8</v>
      </c>
      <c r="AO115" s="14">
        <f t="shared" si="100"/>
        <v>167.1</v>
      </c>
      <c r="AP115" s="12">
        <v>174.9</v>
      </c>
      <c r="AQ115" s="14">
        <f t="shared" si="101"/>
        <v>172.96666666666667</v>
      </c>
      <c r="AR115" s="12">
        <v>162.1</v>
      </c>
      <c r="AS115" s="14">
        <f t="shared" si="102"/>
        <v>161</v>
      </c>
      <c r="AT115" s="12">
        <v>170.9</v>
      </c>
      <c r="AU115" s="14">
        <f t="shared" si="103"/>
        <v>170</v>
      </c>
      <c r="AV115" s="12">
        <v>157.19999999999999</v>
      </c>
      <c r="AW115" s="14">
        <f t="shared" si="104"/>
        <v>158.63333333333335</v>
      </c>
      <c r="AX115" s="12">
        <v>164.1</v>
      </c>
      <c r="AY115" s="14">
        <f t="shared" si="105"/>
        <v>163.16666666666666</v>
      </c>
      <c r="AZ115" s="12">
        <v>166.5</v>
      </c>
      <c r="BA115" s="14">
        <f t="shared" si="106"/>
        <v>165.23333333333332</v>
      </c>
      <c r="BB115" s="12">
        <v>169.2</v>
      </c>
      <c r="BC115" s="14">
        <f t="shared" si="107"/>
        <v>168.6</v>
      </c>
      <c r="BD115" s="12">
        <v>163.80000000000001</v>
      </c>
      <c r="BE115" s="14">
        <f t="shared" si="108"/>
        <v>163.56666666666666</v>
      </c>
      <c r="BF115" s="12">
        <v>171.4</v>
      </c>
      <c r="BG115" s="19">
        <f t="shared" si="109"/>
        <v>170.46666666666667</v>
      </c>
    </row>
    <row r="116" spans="1:59" x14ac:dyDescent="0.3">
      <c r="A116" s="11" t="s">
        <v>33</v>
      </c>
      <c r="B116" s="12">
        <v>2022</v>
      </c>
      <c r="C116" s="11" t="s">
        <v>44</v>
      </c>
      <c r="D116" s="11">
        <f t="shared" si="55"/>
        <v>7</v>
      </c>
      <c r="E116" s="12">
        <v>159.30000000000001</v>
      </c>
      <c r="F116" s="14">
        <f t="shared" si="83"/>
        <v>157.83333333333334</v>
      </c>
      <c r="G116" s="12">
        <v>217.1</v>
      </c>
      <c r="H116" s="14">
        <f t="shared" si="84"/>
        <v>220.56666666666669</v>
      </c>
      <c r="I116" s="12">
        <v>176.6</v>
      </c>
      <c r="J116" s="14">
        <f t="shared" si="85"/>
        <v>171.16666666666666</v>
      </c>
      <c r="K116" s="12">
        <v>167.1</v>
      </c>
      <c r="L116" s="14">
        <f t="shared" si="86"/>
        <v>166.29999999999998</v>
      </c>
      <c r="M116" s="12">
        <v>184.8</v>
      </c>
      <c r="N116" s="14">
        <f t="shared" si="87"/>
        <v>187.63333333333335</v>
      </c>
      <c r="O116" s="12">
        <v>179.5</v>
      </c>
      <c r="P116" s="14">
        <f t="shared" si="88"/>
        <v>176.03333333333333</v>
      </c>
      <c r="Q116" s="12">
        <v>208.5</v>
      </c>
      <c r="R116" s="14">
        <f t="shared" si="89"/>
        <v>207.73333333333335</v>
      </c>
      <c r="S116" s="12">
        <v>164</v>
      </c>
      <c r="T116" s="14">
        <f t="shared" si="90"/>
        <v>163.9</v>
      </c>
      <c r="U116" s="12">
        <v>121.5</v>
      </c>
      <c r="V116" s="14">
        <f t="shared" si="91"/>
        <v>121.36666666666667</v>
      </c>
      <c r="W116" s="12">
        <v>186.3</v>
      </c>
      <c r="X116" s="14">
        <f t="shared" si="92"/>
        <v>183.73333333333335</v>
      </c>
      <c r="Y116" s="12">
        <v>159.80000000000001</v>
      </c>
      <c r="Z116" s="14">
        <f t="shared" si="93"/>
        <v>159.13333333333335</v>
      </c>
      <c r="AA116" s="12">
        <v>187.7</v>
      </c>
      <c r="AB116" s="14">
        <f t="shared" si="94"/>
        <v>186.30000000000004</v>
      </c>
      <c r="AC116" s="12">
        <v>179.4</v>
      </c>
      <c r="AD116" s="14">
        <f t="shared" si="95"/>
        <v>178.73333333333335</v>
      </c>
      <c r="AE116" s="12">
        <v>198.6</v>
      </c>
      <c r="AF116" s="14">
        <f t="shared" si="96"/>
        <v>198.13333333333333</v>
      </c>
      <c r="AG116" s="12">
        <v>172.7</v>
      </c>
      <c r="AH116" s="14">
        <f t="shared" si="97"/>
        <v>171.43333333333331</v>
      </c>
      <c r="AI116" s="12">
        <v>158.69999999999999</v>
      </c>
      <c r="AJ116" s="14">
        <f t="shared" si="98"/>
        <v>157.33333333333334</v>
      </c>
      <c r="AK116" s="12">
        <v>170.6</v>
      </c>
      <c r="AL116" s="14">
        <f t="shared" si="99"/>
        <v>169.26666666666668</v>
      </c>
      <c r="AM116" s="11" t="s">
        <v>155</v>
      </c>
      <c r="AN116" s="11">
        <v>167.8</v>
      </c>
      <c r="AO116" s="14">
        <f t="shared" si="100"/>
        <v>167.36666666666667</v>
      </c>
      <c r="AP116" s="12">
        <v>179.5</v>
      </c>
      <c r="AQ116" s="14">
        <f t="shared" si="101"/>
        <v>175.96666666666667</v>
      </c>
      <c r="AR116" s="12">
        <v>163.1</v>
      </c>
      <c r="AS116" s="14">
        <f t="shared" si="102"/>
        <v>162.1</v>
      </c>
      <c r="AT116" s="12">
        <v>171.7</v>
      </c>
      <c r="AU116" s="14">
        <f t="shared" si="103"/>
        <v>170.9</v>
      </c>
      <c r="AV116" s="12">
        <v>157.4</v>
      </c>
      <c r="AW116" s="14">
        <f t="shared" si="104"/>
        <v>158</v>
      </c>
      <c r="AX116" s="12">
        <v>164.6</v>
      </c>
      <c r="AY116" s="14">
        <f t="shared" si="105"/>
        <v>163.96666666666667</v>
      </c>
      <c r="AZ116" s="12">
        <v>169.1</v>
      </c>
      <c r="BA116" s="14">
        <f t="shared" si="106"/>
        <v>166.93333333333331</v>
      </c>
      <c r="BB116" s="12">
        <v>169.8</v>
      </c>
      <c r="BC116" s="14">
        <f t="shared" si="107"/>
        <v>169.06666666666666</v>
      </c>
      <c r="BD116" s="12">
        <v>164.7</v>
      </c>
      <c r="BE116" s="14">
        <f t="shared" si="108"/>
        <v>164.1</v>
      </c>
      <c r="BF116" s="12">
        <v>172.3</v>
      </c>
      <c r="BG116" s="19">
        <f t="shared" si="109"/>
        <v>171.5</v>
      </c>
    </row>
    <row r="117" spans="1:59" x14ac:dyDescent="0.3">
      <c r="A117" s="11" t="s">
        <v>33</v>
      </c>
      <c r="B117" s="12">
        <v>2022</v>
      </c>
      <c r="C117" s="11" t="s">
        <v>46</v>
      </c>
      <c r="D117" s="11">
        <f t="shared" si="55"/>
        <v>8</v>
      </c>
      <c r="E117" s="12">
        <v>162.1</v>
      </c>
      <c r="F117" s="14">
        <f t="shared" si="83"/>
        <v>159.63333333333333</v>
      </c>
      <c r="G117" s="12">
        <v>210.9</v>
      </c>
      <c r="H117" s="14">
        <f t="shared" si="84"/>
        <v>217.13333333333333</v>
      </c>
      <c r="I117" s="12">
        <v>170.6</v>
      </c>
      <c r="J117" s="14">
        <f t="shared" si="85"/>
        <v>173.33333333333334</v>
      </c>
      <c r="K117" s="12">
        <v>168.4</v>
      </c>
      <c r="L117" s="14">
        <f t="shared" si="86"/>
        <v>167.29999999999998</v>
      </c>
      <c r="M117" s="12">
        <v>182.5</v>
      </c>
      <c r="N117" s="14">
        <f t="shared" si="87"/>
        <v>185.29999999999998</v>
      </c>
      <c r="O117" s="12">
        <v>177.1</v>
      </c>
      <c r="P117" s="14">
        <f t="shared" si="88"/>
        <v>176.9</v>
      </c>
      <c r="Q117" s="12">
        <v>213.1</v>
      </c>
      <c r="R117" s="14">
        <f t="shared" si="89"/>
        <v>211.03333333333333</v>
      </c>
      <c r="S117" s="12">
        <v>167.3</v>
      </c>
      <c r="T117" s="14">
        <f t="shared" si="90"/>
        <v>164.96666666666667</v>
      </c>
      <c r="U117" s="12">
        <v>122.2</v>
      </c>
      <c r="V117" s="14">
        <f t="shared" si="91"/>
        <v>121.7</v>
      </c>
      <c r="W117" s="12">
        <v>189.7</v>
      </c>
      <c r="X117" s="14">
        <f t="shared" si="92"/>
        <v>186.5</v>
      </c>
      <c r="Y117" s="12">
        <v>160.5</v>
      </c>
      <c r="Z117" s="14">
        <f t="shared" si="93"/>
        <v>159.79999999999998</v>
      </c>
      <c r="AA117" s="12">
        <v>188.9</v>
      </c>
      <c r="AB117" s="14">
        <f t="shared" si="94"/>
        <v>187.63333333333333</v>
      </c>
      <c r="AC117" s="12">
        <v>180.4</v>
      </c>
      <c r="AD117" s="14">
        <f t="shared" si="95"/>
        <v>179.70000000000002</v>
      </c>
      <c r="AE117" s="12">
        <v>198.7</v>
      </c>
      <c r="AF117" s="14">
        <f t="shared" si="96"/>
        <v>198.5333333333333</v>
      </c>
      <c r="AG117" s="12">
        <v>173.7</v>
      </c>
      <c r="AH117" s="14">
        <f t="shared" si="97"/>
        <v>172.66666666666666</v>
      </c>
      <c r="AI117" s="12">
        <v>160</v>
      </c>
      <c r="AJ117" s="14">
        <f t="shared" si="98"/>
        <v>158.70000000000002</v>
      </c>
      <c r="AK117" s="12">
        <v>171.6</v>
      </c>
      <c r="AL117" s="14">
        <f t="shared" si="99"/>
        <v>170.53333333333333</v>
      </c>
      <c r="AM117" s="11" t="s">
        <v>156</v>
      </c>
      <c r="AN117" s="11">
        <v>169</v>
      </c>
      <c r="AO117" s="14">
        <f t="shared" si="100"/>
        <v>167.86666666666667</v>
      </c>
      <c r="AP117" s="12">
        <v>178.4</v>
      </c>
      <c r="AQ117" s="14">
        <f t="shared" si="101"/>
        <v>177.6</v>
      </c>
      <c r="AR117" s="12">
        <v>164.2</v>
      </c>
      <c r="AS117" s="14">
        <f t="shared" si="102"/>
        <v>163.13333333333333</v>
      </c>
      <c r="AT117" s="12">
        <v>172.6</v>
      </c>
      <c r="AU117" s="14">
        <f t="shared" si="103"/>
        <v>171.73333333333335</v>
      </c>
      <c r="AV117" s="12">
        <v>157.69999999999999</v>
      </c>
      <c r="AW117" s="14">
        <f t="shared" si="104"/>
        <v>157.43333333333334</v>
      </c>
      <c r="AX117" s="12">
        <v>165.1</v>
      </c>
      <c r="AY117" s="14">
        <f t="shared" si="105"/>
        <v>164.6</v>
      </c>
      <c r="AZ117" s="12">
        <v>169.9</v>
      </c>
      <c r="BA117" s="14">
        <f t="shared" si="106"/>
        <v>168.5</v>
      </c>
      <c r="BB117" s="12">
        <v>171.4</v>
      </c>
      <c r="BC117" s="14">
        <f t="shared" si="107"/>
        <v>170.13333333333333</v>
      </c>
      <c r="BD117" s="12">
        <v>165.4</v>
      </c>
      <c r="BE117" s="14">
        <f t="shared" si="108"/>
        <v>164.63333333333333</v>
      </c>
      <c r="BF117" s="12">
        <v>173.1</v>
      </c>
      <c r="BG117" s="19">
        <f t="shared" si="109"/>
        <v>172.26666666666668</v>
      </c>
    </row>
    <row r="118" spans="1:59" x14ac:dyDescent="0.3">
      <c r="A118" s="11" t="s">
        <v>33</v>
      </c>
      <c r="B118" s="12">
        <v>2022</v>
      </c>
      <c r="C118" s="11" t="s">
        <v>48</v>
      </c>
      <c r="D118" s="11">
        <f t="shared" si="55"/>
        <v>9</v>
      </c>
      <c r="E118" s="12">
        <v>164.9</v>
      </c>
      <c r="F118" s="14">
        <f t="shared" si="83"/>
        <v>162.1</v>
      </c>
      <c r="G118" s="12">
        <v>213.7</v>
      </c>
      <c r="H118" s="14">
        <f t="shared" si="84"/>
        <v>213.9</v>
      </c>
      <c r="I118" s="12">
        <v>170.9</v>
      </c>
      <c r="J118" s="14">
        <f t="shared" si="85"/>
        <v>172.70000000000002</v>
      </c>
      <c r="K118" s="12">
        <v>170.1</v>
      </c>
      <c r="L118" s="14">
        <f t="shared" si="86"/>
        <v>168.53333333333333</v>
      </c>
      <c r="M118" s="12">
        <v>179.3</v>
      </c>
      <c r="N118" s="14">
        <f t="shared" si="87"/>
        <v>182.20000000000002</v>
      </c>
      <c r="O118" s="12">
        <v>167.5</v>
      </c>
      <c r="P118" s="14">
        <f t="shared" si="88"/>
        <v>174.70000000000002</v>
      </c>
      <c r="Q118" s="12">
        <v>220.8</v>
      </c>
      <c r="R118" s="14">
        <f t="shared" si="89"/>
        <v>214.13333333333335</v>
      </c>
      <c r="S118" s="12">
        <v>169.2</v>
      </c>
      <c r="T118" s="14">
        <f t="shared" si="90"/>
        <v>166.83333333333334</v>
      </c>
      <c r="U118" s="12">
        <v>123.1</v>
      </c>
      <c r="V118" s="14">
        <f t="shared" si="91"/>
        <v>122.26666666666665</v>
      </c>
      <c r="W118" s="12">
        <v>193.6</v>
      </c>
      <c r="X118" s="14">
        <f t="shared" si="92"/>
        <v>189.86666666666667</v>
      </c>
      <c r="Y118" s="12">
        <v>161.1</v>
      </c>
      <c r="Z118" s="14">
        <f t="shared" si="93"/>
        <v>160.46666666666667</v>
      </c>
      <c r="AA118" s="12">
        <v>190.4</v>
      </c>
      <c r="AB118" s="14">
        <f t="shared" si="94"/>
        <v>189</v>
      </c>
      <c r="AC118" s="12">
        <v>181.8</v>
      </c>
      <c r="AD118" s="14">
        <f t="shared" si="95"/>
        <v>180.53333333333333</v>
      </c>
      <c r="AE118" s="12">
        <v>199.7</v>
      </c>
      <c r="AF118" s="14">
        <f t="shared" si="96"/>
        <v>199</v>
      </c>
      <c r="AG118" s="12">
        <v>175</v>
      </c>
      <c r="AH118" s="14">
        <f t="shared" si="97"/>
        <v>173.79999999999998</v>
      </c>
      <c r="AI118" s="12">
        <v>161.69999999999999</v>
      </c>
      <c r="AJ118" s="14">
        <f t="shared" si="98"/>
        <v>160.13333333333333</v>
      </c>
      <c r="AK118" s="12">
        <v>173</v>
      </c>
      <c r="AL118" s="14">
        <f t="shared" si="99"/>
        <v>171.73333333333335</v>
      </c>
      <c r="AM118" s="11" t="s">
        <v>157</v>
      </c>
      <c r="AN118" s="11">
        <v>169.5</v>
      </c>
      <c r="AO118" s="14">
        <f t="shared" si="100"/>
        <v>168.76666666666668</v>
      </c>
      <c r="AP118" s="12">
        <v>179.2</v>
      </c>
      <c r="AQ118" s="14">
        <f t="shared" si="101"/>
        <v>179.0333333333333</v>
      </c>
      <c r="AR118" s="12">
        <v>165</v>
      </c>
      <c r="AS118" s="14">
        <f t="shared" si="102"/>
        <v>164.1</v>
      </c>
      <c r="AT118" s="12">
        <v>173.8</v>
      </c>
      <c r="AU118" s="14">
        <f t="shared" si="103"/>
        <v>172.69999999999996</v>
      </c>
      <c r="AV118" s="12">
        <v>158.19999999999999</v>
      </c>
      <c r="AW118" s="14">
        <f t="shared" si="104"/>
        <v>157.76666666666668</v>
      </c>
      <c r="AX118" s="12">
        <v>165.8</v>
      </c>
      <c r="AY118" s="14">
        <f t="shared" si="105"/>
        <v>165.16666666666666</v>
      </c>
      <c r="AZ118" s="12">
        <v>170.9</v>
      </c>
      <c r="BA118" s="14">
        <f t="shared" si="106"/>
        <v>169.96666666666667</v>
      </c>
      <c r="BB118" s="12">
        <v>171.1</v>
      </c>
      <c r="BC118" s="14">
        <f t="shared" si="107"/>
        <v>170.76666666666668</v>
      </c>
      <c r="BD118" s="12">
        <v>166.1</v>
      </c>
      <c r="BE118" s="14">
        <f t="shared" si="108"/>
        <v>165.4</v>
      </c>
      <c r="BF118" s="12">
        <v>174.1</v>
      </c>
      <c r="BG118" s="19">
        <f t="shared" si="109"/>
        <v>173.16666666666666</v>
      </c>
    </row>
    <row r="119" spans="1:59" x14ac:dyDescent="0.3">
      <c r="A119" s="11" t="s">
        <v>33</v>
      </c>
      <c r="B119" s="12">
        <v>2022</v>
      </c>
      <c r="C119" s="11" t="s">
        <v>50</v>
      </c>
      <c r="D119" s="11">
        <f t="shared" si="55"/>
        <v>10</v>
      </c>
      <c r="E119" s="12">
        <v>166.4</v>
      </c>
      <c r="F119" s="14">
        <f t="shared" si="83"/>
        <v>164.46666666666667</v>
      </c>
      <c r="G119" s="12">
        <v>214.9</v>
      </c>
      <c r="H119" s="14">
        <f t="shared" si="84"/>
        <v>213.16666666666666</v>
      </c>
      <c r="I119" s="12">
        <v>171.9</v>
      </c>
      <c r="J119" s="14">
        <f t="shared" si="85"/>
        <v>171.13333333333333</v>
      </c>
      <c r="K119" s="12">
        <v>171</v>
      </c>
      <c r="L119" s="14">
        <f t="shared" si="86"/>
        <v>169.83333333333334</v>
      </c>
      <c r="M119" s="12">
        <v>177.7</v>
      </c>
      <c r="N119" s="14">
        <f t="shared" si="87"/>
        <v>179.83333333333334</v>
      </c>
      <c r="O119" s="12">
        <v>165.7</v>
      </c>
      <c r="P119" s="14">
        <f t="shared" si="88"/>
        <v>170.1</v>
      </c>
      <c r="Q119" s="12">
        <v>228.6</v>
      </c>
      <c r="R119" s="14">
        <f t="shared" si="89"/>
        <v>220.83333333333334</v>
      </c>
      <c r="S119" s="12">
        <v>169.9</v>
      </c>
      <c r="T119" s="14">
        <f t="shared" si="90"/>
        <v>168.79999999999998</v>
      </c>
      <c r="U119" s="12">
        <v>123.4</v>
      </c>
      <c r="V119" s="14">
        <f t="shared" si="91"/>
        <v>122.90000000000002</v>
      </c>
      <c r="W119" s="12">
        <v>196.4</v>
      </c>
      <c r="X119" s="14">
        <f t="shared" si="92"/>
        <v>193.23333333333332</v>
      </c>
      <c r="Y119" s="12">
        <v>161.6</v>
      </c>
      <c r="Z119" s="14">
        <f t="shared" si="93"/>
        <v>161.06666666666669</v>
      </c>
      <c r="AA119" s="12">
        <v>191.5</v>
      </c>
      <c r="AB119" s="14">
        <f t="shared" si="94"/>
        <v>190.26666666666665</v>
      </c>
      <c r="AC119" s="12">
        <v>183.3</v>
      </c>
      <c r="AD119" s="14">
        <f t="shared" si="95"/>
        <v>181.83333333333334</v>
      </c>
      <c r="AE119" s="12">
        <v>200.1</v>
      </c>
      <c r="AF119" s="14">
        <f t="shared" si="96"/>
        <v>199.5</v>
      </c>
      <c r="AG119" s="12">
        <v>175.5</v>
      </c>
      <c r="AH119" s="14">
        <f t="shared" si="97"/>
        <v>174.73333333333335</v>
      </c>
      <c r="AI119" s="12">
        <v>162.6</v>
      </c>
      <c r="AJ119" s="14">
        <f t="shared" si="98"/>
        <v>161.43333333333331</v>
      </c>
      <c r="AK119" s="12">
        <v>173.6</v>
      </c>
      <c r="AL119" s="14">
        <f t="shared" si="99"/>
        <v>172.73333333333335</v>
      </c>
      <c r="AM119" s="11" t="s">
        <v>158</v>
      </c>
      <c r="AN119" s="11">
        <v>171.2</v>
      </c>
      <c r="AO119" s="14">
        <f t="shared" si="100"/>
        <v>169.9</v>
      </c>
      <c r="AP119" s="12">
        <v>180</v>
      </c>
      <c r="AQ119" s="14">
        <f t="shared" si="101"/>
        <v>179.20000000000002</v>
      </c>
      <c r="AR119" s="12">
        <v>166</v>
      </c>
      <c r="AS119" s="14">
        <f t="shared" si="102"/>
        <v>165.06666666666666</v>
      </c>
      <c r="AT119" s="12">
        <v>174.7</v>
      </c>
      <c r="AU119" s="14">
        <f t="shared" si="103"/>
        <v>173.69999999999996</v>
      </c>
      <c r="AV119" s="12">
        <v>158.80000000000001</v>
      </c>
      <c r="AW119" s="14">
        <f t="shared" si="104"/>
        <v>158.23333333333332</v>
      </c>
      <c r="AX119" s="12">
        <v>166.3</v>
      </c>
      <c r="AY119" s="14">
        <f t="shared" si="105"/>
        <v>165.73333333333332</v>
      </c>
      <c r="AZ119" s="12">
        <v>171.2</v>
      </c>
      <c r="BA119" s="14">
        <f t="shared" si="106"/>
        <v>170.66666666666666</v>
      </c>
      <c r="BB119" s="12">
        <v>172.3</v>
      </c>
      <c r="BC119" s="14">
        <f t="shared" si="107"/>
        <v>171.6</v>
      </c>
      <c r="BD119" s="12">
        <v>166.8</v>
      </c>
      <c r="BE119" s="14">
        <f t="shared" si="108"/>
        <v>166.1</v>
      </c>
      <c r="BF119" s="12">
        <v>175.3</v>
      </c>
      <c r="BG119" s="19">
        <f t="shared" si="109"/>
        <v>174.16666666666666</v>
      </c>
    </row>
    <row r="120" spans="1:59" x14ac:dyDescent="0.3">
      <c r="A120" s="11" t="s">
        <v>33</v>
      </c>
      <c r="B120" s="12">
        <v>2022</v>
      </c>
      <c r="C120" s="11" t="s">
        <v>53</v>
      </c>
      <c r="D120" s="11">
        <f t="shared" si="55"/>
        <v>11</v>
      </c>
      <c r="E120" s="12">
        <v>168.4</v>
      </c>
      <c r="F120" s="14">
        <f t="shared" si="83"/>
        <v>166.56666666666669</v>
      </c>
      <c r="G120" s="12">
        <v>213.4</v>
      </c>
      <c r="H120" s="14">
        <f t="shared" si="84"/>
        <v>214</v>
      </c>
      <c r="I120" s="12">
        <v>183.2</v>
      </c>
      <c r="J120" s="14">
        <f t="shared" si="85"/>
        <v>175.33333333333334</v>
      </c>
      <c r="K120" s="12">
        <v>172.3</v>
      </c>
      <c r="L120" s="14">
        <f t="shared" si="86"/>
        <v>171.13333333333335</v>
      </c>
      <c r="M120" s="12">
        <v>180</v>
      </c>
      <c r="N120" s="14">
        <f t="shared" si="87"/>
        <v>179</v>
      </c>
      <c r="O120" s="12">
        <v>162.6</v>
      </c>
      <c r="P120" s="14">
        <f t="shared" si="88"/>
        <v>165.26666666666665</v>
      </c>
      <c r="Q120" s="12">
        <v>205.5</v>
      </c>
      <c r="R120" s="14">
        <f t="shared" si="89"/>
        <v>218.29999999999998</v>
      </c>
      <c r="S120" s="12">
        <v>171</v>
      </c>
      <c r="T120" s="14">
        <f t="shared" si="90"/>
        <v>170.03333333333333</v>
      </c>
      <c r="U120" s="12">
        <v>123.4</v>
      </c>
      <c r="V120" s="14">
        <f t="shared" si="91"/>
        <v>123.3</v>
      </c>
      <c r="W120" s="12">
        <v>198.8</v>
      </c>
      <c r="X120" s="14">
        <f t="shared" si="92"/>
        <v>196.26666666666665</v>
      </c>
      <c r="Y120" s="12">
        <v>162.1</v>
      </c>
      <c r="Z120" s="14">
        <f t="shared" si="93"/>
        <v>161.6</v>
      </c>
      <c r="AA120" s="12">
        <v>192.4</v>
      </c>
      <c r="AB120" s="14">
        <f t="shared" si="94"/>
        <v>191.43333333333331</v>
      </c>
      <c r="AC120" s="12">
        <v>181.3</v>
      </c>
      <c r="AD120" s="14">
        <f t="shared" si="95"/>
        <v>182.13333333333335</v>
      </c>
      <c r="AE120" s="12">
        <v>200.6</v>
      </c>
      <c r="AF120" s="14">
        <f t="shared" si="96"/>
        <v>200.13333333333333</v>
      </c>
      <c r="AG120" s="12">
        <v>176.7</v>
      </c>
      <c r="AH120" s="14">
        <f t="shared" si="97"/>
        <v>175.73333333333335</v>
      </c>
      <c r="AI120" s="12">
        <v>163.5</v>
      </c>
      <c r="AJ120" s="14">
        <f t="shared" si="98"/>
        <v>162.6</v>
      </c>
      <c r="AK120" s="12">
        <v>174.7</v>
      </c>
      <c r="AL120" s="14">
        <f t="shared" si="99"/>
        <v>173.76666666666665</v>
      </c>
      <c r="AM120" s="11" t="s">
        <v>159</v>
      </c>
      <c r="AN120" s="11">
        <v>171.8</v>
      </c>
      <c r="AO120" s="14">
        <f t="shared" si="100"/>
        <v>170.83333333333334</v>
      </c>
      <c r="AP120" s="12">
        <v>180.3</v>
      </c>
      <c r="AQ120" s="14">
        <f t="shared" si="101"/>
        <v>179.83333333333334</v>
      </c>
      <c r="AR120" s="12">
        <v>166.9</v>
      </c>
      <c r="AS120" s="14">
        <f t="shared" si="102"/>
        <v>165.96666666666667</v>
      </c>
      <c r="AT120" s="12">
        <v>175.8</v>
      </c>
      <c r="AU120" s="14">
        <f t="shared" si="103"/>
        <v>174.76666666666665</v>
      </c>
      <c r="AV120" s="12">
        <v>158.9</v>
      </c>
      <c r="AW120" s="14">
        <f t="shared" si="104"/>
        <v>158.63333333333333</v>
      </c>
      <c r="AX120" s="12">
        <v>166.7</v>
      </c>
      <c r="AY120" s="14">
        <f t="shared" si="105"/>
        <v>166.26666666666668</v>
      </c>
      <c r="AZ120" s="12">
        <v>171.5</v>
      </c>
      <c r="BA120" s="14">
        <f t="shared" si="106"/>
        <v>171.20000000000002</v>
      </c>
      <c r="BB120" s="12">
        <v>173.8</v>
      </c>
      <c r="BC120" s="14">
        <f t="shared" si="107"/>
        <v>172.4</v>
      </c>
      <c r="BD120" s="12">
        <v>167.4</v>
      </c>
      <c r="BE120" s="14">
        <f t="shared" si="108"/>
        <v>166.76666666666665</v>
      </c>
      <c r="BF120" s="12">
        <v>174.1</v>
      </c>
      <c r="BG120" s="19">
        <f t="shared" si="109"/>
        <v>174.5</v>
      </c>
    </row>
    <row r="121" spans="1:59" x14ac:dyDescent="0.3">
      <c r="A121" s="11" t="s">
        <v>33</v>
      </c>
      <c r="B121" s="12">
        <v>2022</v>
      </c>
      <c r="C121" s="11" t="s">
        <v>55</v>
      </c>
      <c r="D121" s="11">
        <f t="shared" si="55"/>
        <v>12</v>
      </c>
      <c r="E121" s="12">
        <v>170.2</v>
      </c>
      <c r="F121" s="14">
        <f t="shared" si="83"/>
        <v>168.33333333333334</v>
      </c>
      <c r="G121" s="12">
        <v>212.9</v>
      </c>
      <c r="H121" s="14">
        <f t="shared" si="84"/>
        <v>213.73333333333335</v>
      </c>
      <c r="I121" s="12">
        <v>191.9</v>
      </c>
      <c r="J121" s="14">
        <f t="shared" si="85"/>
        <v>182.33333333333334</v>
      </c>
      <c r="K121" s="12">
        <v>173.9</v>
      </c>
      <c r="L121" s="14">
        <f t="shared" si="86"/>
        <v>172.4</v>
      </c>
      <c r="M121" s="12">
        <v>179.1</v>
      </c>
      <c r="N121" s="14">
        <f t="shared" si="87"/>
        <v>178.93333333333331</v>
      </c>
      <c r="O121" s="12">
        <v>159.5</v>
      </c>
      <c r="P121" s="14">
        <f t="shared" si="88"/>
        <v>162.6</v>
      </c>
      <c r="Q121" s="12">
        <v>178.7</v>
      </c>
      <c r="R121" s="14">
        <f t="shared" si="89"/>
        <v>204.26666666666665</v>
      </c>
      <c r="S121" s="12">
        <v>171.3</v>
      </c>
      <c r="T121" s="14">
        <f t="shared" si="90"/>
        <v>170.73333333333335</v>
      </c>
      <c r="U121" s="12">
        <v>123.1</v>
      </c>
      <c r="V121" s="14">
        <f t="shared" si="91"/>
        <v>123.3</v>
      </c>
      <c r="W121" s="12">
        <v>200.5</v>
      </c>
      <c r="X121" s="14">
        <f t="shared" si="92"/>
        <v>198.56666666666669</v>
      </c>
      <c r="Y121" s="12">
        <v>162.80000000000001</v>
      </c>
      <c r="Z121" s="14">
        <f t="shared" si="93"/>
        <v>162.16666666666666</v>
      </c>
      <c r="AA121" s="12">
        <v>193.3</v>
      </c>
      <c r="AB121" s="14">
        <f t="shared" si="94"/>
        <v>192.4</v>
      </c>
      <c r="AC121" s="12">
        <v>178.6</v>
      </c>
      <c r="AD121" s="14">
        <f t="shared" si="95"/>
        <v>181.06666666666669</v>
      </c>
      <c r="AE121" s="12">
        <v>201.1</v>
      </c>
      <c r="AF121" s="14">
        <f t="shared" si="96"/>
        <v>200.6</v>
      </c>
      <c r="AG121" s="12">
        <v>177.7</v>
      </c>
      <c r="AH121" s="14">
        <f t="shared" si="97"/>
        <v>176.63333333333333</v>
      </c>
      <c r="AI121" s="12">
        <v>164.5</v>
      </c>
      <c r="AJ121" s="14">
        <f t="shared" si="98"/>
        <v>163.53333333333333</v>
      </c>
      <c r="AK121" s="12">
        <v>175.7</v>
      </c>
      <c r="AL121" s="14">
        <f t="shared" si="99"/>
        <v>174.66666666666666</v>
      </c>
      <c r="AM121" s="11" t="s">
        <v>160</v>
      </c>
      <c r="AN121" s="11">
        <v>170.7</v>
      </c>
      <c r="AO121" s="14">
        <f t="shared" si="100"/>
        <v>171.23333333333335</v>
      </c>
      <c r="AP121" s="12">
        <v>180.6</v>
      </c>
      <c r="AQ121" s="14">
        <f t="shared" si="101"/>
        <v>180.29999999999998</v>
      </c>
      <c r="AR121" s="12">
        <v>167.3</v>
      </c>
      <c r="AS121" s="14">
        <f t="shared" si="102"/>
        <v>166.73333333333332</v>
      </c>
      <c r="AT121" s="12">
        <v>177.2</v>
      </c>
      <c r="AU121" s="14">
        <f t="shared" si="103"/>
        <v>175.9</v>
      </c>
      <c r="AV121" s="12">
        <v>159.4</v>
      </c>
      <c r="AW121" s="14">
        <f t="shared" si="104"/>
        <v>159.03333333333333</v>
      </c>
      <c r="AX121" s="12">
        <v>167.1</v>
      </c>
      <c r="AY121" s="14">
        <f t="shared" si="105"/>
        <v>166.70000000000002</v>
      </c>
      <c r="AZ121" s="12">
        <v>171.8</v>
      </c>
      <c r="BA121" s="14">
        <f t="shared" si="106"/>
        <v>171.5</v>
      </c>
      <c r="BB121" s="12">
        <v>176</v>
      </c>
      <c r="BC121" s="14">
        <f t="shared" si="107"/>
        <v>174.03333333333333</v>
      </c>
      <c r="BD121" s="12">
        <v>168.2</v>
      </c>
      <c r="BE121" s="14">
        <f t="shared" si="108"/>
        <v>167.46666666666667</v>
      </c>
      <c r="BF121" s="12">
        <v>174.1</v>
      </c>
      <c r="BG121" s="19">
        <f t="shared" si="109"/>
        <v>174.5</v>
      </c>
    </row>
    <row r="122" spans="1:59" x14ac:dyDescent="0.3">
      <c r="A122" s="11" t="s">
        <v>33</v>
      </c>
      <c r="B122" s="12">
        <v>2023</v>
      </c>
      <c r="C122" s="11" t="s">
        <v>31</v>
      </c>
      <c r="D122" s="11">
        <f t="shared" si="55"/>
        <v>1</v>
      </c>
      <c r="E122" s="12">
        <v>173.3</v>
      </c>
      <c r="F122" s="14">
        <f t="shared" si="83"/>
        <v>170.63333333333335</v>
      </c>
      <c r="G122" s="12">
        <v>215.2</v>
      </c>
      <c r="H122" s="14">
        <f t="shared" si="84"/>
        <v>213.83333333333334</v>
      </c>
      <c r="I122" s="12">
        <v>197</v>
      </c>
      <c r="J122" s="14">
        <f t="shared" si="85"/>
        <v>190.70000000000002</v>
      </c>
      <c r="K122" s="12">
        <v>175.2</v>
      </c>
      <c r="L122" s="14">
        <f t="shared" si="86"/>
        <v>173.80000000000004</v>
      </c>
      <c r="M122" s="12">
        <v>178</v>
      </c>
      <c r="N122" s="14">
        <f t="shared" si="87"/>
        <v>179.03333333333333</v>
      </c>
      <c r="O122" s="12">
        <v>160.5</v>
      </c>
      <c r="P122" s="14">
        <f t="shared" si="88"/>
        <v>160.86666666666667</v>
      </c>
      <c r="Q122" s="12">
        <v>175.3</v>
      </c>
      <c r="R122" s="14">
        <f t="shared" si="89"/>
        <v>186.5</v>
      </c>
      <c r="S122" s="12">
        <v>171.2</v>
      </c>
      <c r="T122" s="14">
        <f t="shared" si="90"/>
        <v>171.16666666666666</v>
      </c>
      <c r="U122" s="12">
        <v>122.7</v>
      </c>
      <c r="V122" s="14">
        <f t="shared" si="91"/>
        <v>123.06666666666666</v>
      </c>
      <c r="W122" s="12">
        <v>204.3</v>
      </c>
      <c r="X122" s="14">
        <f t="shared" si="92"/>
        <v>201.20000000000002</v>
      </c>
      <c r="Y122" s="12">
        <v>163.69999999999999</v>
      </c>
      <c r="Z122" s="14">
        <f t="shared" si="93"/>
        <v>162.86666666666665</v>
      </c>
      <c r="AA122" s="12">
        <v>194.3</v>
      </c>
      <c r="AB122" s="14">
        <f t="shared" si="94"/>
        <v>193.33333333333334</v>
      </c>
      <c r="AC122" s="12">
        <v>179.5</v>
      </c>
      <c r="AD122" s="14">
        <f t="shared" si="95"/>
        <v>179.79999999999998</v>
      </c>
      <c r="AE122" s="12">
        <v>201.6</v>
      </c>
      <c r="AF122" s="14">
        <f t="shared" si="96"/>
        <v>201.1</v>
      </c>
      <c r="AG122" s="12">
        <v>178.7</v>
      </c>
      <c r="AH122" s="14">
        <f t="shared" si="97"/>
        <v>177.69999999999996</v>
      </c>
      <c r="AI122" s="12">
        <v>165.3</v>
      </c>
      <c r="AJ122" s="14">
        <f t="shared" si="98"/>
        <v>164.43333333333334</v>
      </c>
      <c r="AK122" s="12">
        <v>176.6</v>
      </c>
      <c r="AL122" s="14">
        <f t="shared" si="99"/>
        <v>175.66666666666666</v>
      </c>
      <c r="AM122" s="11" t="s">
        <v>161</v>
      </c>
      <c r="AN122" s="11">
        <v>172.1</v>
      </c>
      <c r="AO122" s="14">
        <f t="shared" si="100"/>
        <v>171.53333333333333</v>
      </c>
      <c r="AP122" s="12">
        <v>180.1</v>
      </c>
      <c r="AQ122" s="14">
        <f t="shared" si="101"/>
        <v>180.33333333333334</v>
      </c>
      <c r="AR122" s="12">
        <v>168</v>
      </c>
      <c r="AS122" s="14">
        <f t="shared" si="102"/>
        <v>167.4</v>
      </c>
      <c r="AT122" s="12">
        <v>178.5</v>
      </c>
      <c r="AU122" s="14">
        <f t="shared" si="103"/>
        <v>177.16666666666666</v>
      </c>
      <c r="AV122" s="12">
        <v>159.5</v>
      </c>
      <c r="AW122" s="14">
        <f t="shared" si="104"/>
        <v>159.26666666666668</v>
      </c>
      <c r="AX122" s="12">
        <v>167.8</v>
      </c>
      <c r="AY122" s="14">
        <f t="shared" si="105"/>
        <v>167.2</v>
      </c>
      <c r="AZ122" s="12">
        <v>171.8</v>
      </c>
      <c r="BA122" s="14">
        <f t="shared" si="106"/>
        <v>171.70000000000002</v>
      </c>
      <c r="BB122" s="12">
        <v>178.8</v>
      </c>
      <c r="BC122" s="14">
        <f t="shared" si="107"/>
        <v>176.20000000000002</v>
      </c>
      <c r="BD122" s="12">
        <v>168.9</v>
      </c>
      <c r="BE122" s="14">
        <f t="shared" si="108"/>
        <v>168.16666666666666</v>
      </c>
      <c r="BF122" s="12">
        <v>174.9</v>
      </c>
      <c r="BG122" s="19">
        <f t="shared" si="109"/>
        <v>174.36666666666667</v>
      </c>
    </row>
    <row r="123" spans="1:59" x14ac:dyDescent="0.3">
      <c r="A123" s="11" t="s">
        <v>33</v>
      </c>
      <c r="B123" s="12">
        <v>2023</v>
      </c>
      <c r="C123" s="11" t="s">
        <v>36</v>
      </c>
      <c r="D123" s="11">
        <f t="shared" si="55"/>
        <v>2</v>
      </c>
      <c r="E123" s="12">
        <v>174.7</v>
      </c>
      <c r="F123" s="14">
        <f t="shared" si="83"/>
        <v>172.73333333333335</v>
      </c>
      <c r="G123" s="12">
        <v>212.2</v>
      </c>
      <c r="H123" s="14">
        <f t="shared" si="84"/>
        <v>213.43333333333331</v>
      </c>
      <c r="I123" s="12">
        <v>177.2</v>
      </c>
      <c r="J123" s="14">
        <f t="shared" si="85"/>
        <v>188.69999999999996</v>
      </c>
      <c r="K123" s="12">
        <v>177.9</v>
      </c>
      <c r="L123" s="14">
        <f t="shared" si="86"/>
        <v>175.66666666666666</v>
      </c>
      <c r="M123" s="12">
        <v>172.2</v>
      </c>
      <c r="N123" s="14">
        <f t="shared" si="87"/>
        <v>176.43333333333331</v>
      </c>
      <c r="O123" s="12">
        <v>172.1</v>
      </c>
      <c r="P123" s="14">
        <f t="shared" si="88"/>
        <v>164.03333333333333</v>
      </c>
      <c r="Q123" s="12">
        <v>175.8</v>
      </c>
      <c r="R123" s="14">
        <f t="shared" si="89"/>
        <v>176.6</v>
      </c>
      <c r="S123" s="12">
        <v>172.2</v>
      </c>
      <c r="T123" s="14">
        <f t="shared" si="90"/>
        <v>171.56666666666669</v>
      </c>
      <c r="U123" s="12">
        <v>121.9</v>
      </c>
      <c r="V123" s="14">
        <f t="shared" si="91"/>
        <v>122.56666666666668</v>
      </c>
      <c r="W123" s="12">
        <v>204.8</v>
      </c>
      <c r="X123" s="14">
        <f t="shared" si="92"/>
        <v>203.20000000000002</v>
      </c>
      <c r="Y123" s="12">
        <v>164.9</v>
      </c>
      <c r="Z123" s="14">
        <f t="shared" si="93"/>
        <v>163.79999999999998</v>
      </c>
      <c r="AA123" s="12">
        <v>196.6</v>
      </c>
      <c r="AB123" s="14">
        <f t="shared" si="94"/>
        <v>194.73333333333335</v>
      </c>
      <c r="AC123" s="12">
        <v>180.7</v>
      </c>
      <c r="AD123" s="14">
        <f t="shared" si="95"/>
        <v>179.6</v>
      </c>
      <c r="AE123" s="12">
        <v>202.7</v>
      </c>
      <c r="AF123" s="14">
        <f t="shared" si="96"/>
        <v>201.79999999999998</v>
      </c>
      <c r="AG123" s="12">
        <v>180.3</v>
      </c>
      <c r="AH123" s="14">
        <f t="shared" si="97"/>
        <v>178.9</v>
      </c>
      <c r="AI123" s="12">
        <v>167</v>
      </c>
      <c r="AJ123" s="14">
        <f t="shared" si="98"/>
        <v>165.6</v>
      </c>
      <c r="AK123" s="12">
        <v>178.2</v>
      </c>
      <c r="AL123" s="14">
        <f t="shared" si="99"/>
        <v>176.83333333333334</v>
      </c>
      <c r="AM123" s="11" t="s">
        <v>162</v>
      </c>
      <c r="AN123" s="11">
        <v>173.5</v>
      </c>
      <c r="AO123" s="14">
        <f t="shared" si="100"/>
        <v>172.1</v>
      </c>
      <c r="AP123" s="12">
        <v>182.8</v>
      </c>
      <c r="AQ123" s="14">
        <f t="shared" si="101"/>
        <v>181.16666666666666</v>
      </c>
      <c r="AR123" s="12">
        <v>169.2</v>
      </c>
      <c r="AS123" s="14">
        <f t="shared" si="102"/>
        <v>168.16666666666666</v>
      </c>
      <c r="AT123" s="12">
        <v>180.8</v>
      </c>
      <c r="AU123" s="14">
        <f t="shared" si="103"/>
        <v>178.83333333333334</v>
      </c>
      <c r="AV123" s="12">
        <v>159.80000000000001</v>
      </c>
      <c r="AW123" s="14">
        <f t="shared" si="104"/>
        <v>159.56666666666666</v>
      </c>
      <c r="AX123" s="12">
        <v>168.4</v>
      </c>
      <c r="AY123" s="14">
        <f t="shared" si="105"/>
        <v>167.76666666666665</v>
      </c>
      <c r="AZ123" s="12">
        <v>172.5</v>
      </c>
      <c r="BA123" s="14">
        <f t="shared" si="106"/>
        <v>172.03333333333333</v>
      </c>
      <c r="BB123" s="12">
        <v>181.4</v>
      </c>
      <c r="BC123" s="14">
        <f t="shared" si="107"/>
        <v>178.73333333333335</v>
      </c>
      <c r="BD123" s="12">
        <v>170</v>
      </c>
      <c r="BE123" s="14">
        <f t="shared" si="108"/>
        <v>169.03333333333333</v>
      </c>
      <c r="BF123" s="12">
        <v>176.3</v>
      </c>
      <c r="BG123" s="19">
        <f t="shared" si="109"/>
        <v>175.1</v>
      </c>
    </row>
    <row r="124" spans="1:59" x14ac:dyDescent="0.3">
      <c r="A124" s="11" t="s">
        <v>33</v>
      </c>
      <c r="B124" s="12">
        <v>2023</v>
      </c>
      <c r="C124" s="11" t="s">
        <v>38</v>
      </c>
      <c r="D124" s="11">
        <f t="shared" si="55"/>
        <v>3</v>
      </c>
      <c r="E124" s="12">
        <v>174.7</v>
      </c>
      <c r="F124" s="14">
        <f t="shared" si="83"/>
        <v>174.23333333333335</v>
      </c>
      <c r="G124" s="12">
        <v>212.2</v>
      </c>
      <c r="H124" s="14">
        <f t="shared" si="84"/>
        <v>213.19999999999996</v>
      </c>
      <c r="I124" s="12">
        <v>177.2</v>
      </c>
      <c r="J124" s="14">
        <f t="shared" si="85"/>
        <v>183.79999999999998</v>
      </c>
      <c r="K124" s="12">
        <v>177.9</v>
      </c>
      <c r="L124" s="14">
        <f t="shared" si="86"/>
        <v>177</v>
      </c>
      <c r="M124" s="12">
        <v>172.2</v>
      </c>
      <c r="N124" s="14">
        <f t="shared" si="87"/>
        <v>174.13333333333333</v>
      </c>
      <c r="O124" s="12">
        <v>172.1</v>
      </c>
      <c r="P124" s="14">
        <f t="shared" si="88"/>
        <v>168.23333333333335</v>
      </c>
      <c r="Q124" s="12">
        <v>175.9</v>
      </c>
      <c r="R124" s="14">
        <f t="shared" si="89"/>
        <v>175.66666666666666</v>
      </c>
      <c r="S124" s="12">
        <v>172.2</v>
      </c>
      <c r="T124" s="14">
        <f t="shared" si="90"/>
        <v>171.86666666666665</v>
      </c>
      <c r="U124" s="12">
        <v>121.9</v>
      </c>
      <c r="V124" s="14">
        <f t="shared" si="91"/>
        <v>122.16666666666667</v>
      </c>
      <c r="W124" s="12">
        <v>204.8</v>
      </c>
      <c r="X124" s="14">
        <f t="shared" si="92"/>
        <v>204.63333333333335</v>
      </c>
      <c r="Y124" s="12">
        <v>164.9</v>
      </c>
      <c r="Z124" s="14">
        <f t="shared" si="93"/>
        <v>164.5</v>
      </c>
      <c r="AA124" s="12">
        <v>196.6</v>
      </c>
      <c r="AB124" s="14">
        <f t="shared" si="94"/>
        <v>195.83333333333334</v>
      </c>
      <c r="AC124" s="12">
        <v>180.8</v>
      </c>
      <c r="AD124" s="14">
        <f t="shared" si="95"/>
        <v>180.33333333333334</v>
      </c>
      <c r="AE124" s="12">
        <v>202.7</v>
      </c>
      <c r="AF124" s="14">
        <f t="shared" si="96"/>
        <v>202.33333333333334</v>
      </c>
      <c r="AG124" s="12">
        <v>180.2</v>
      </c>
      <c r="AH124" s="14">
        <f t="shared" si="97"/>
        <v>179.73333333333335</v>
      </c>
      <c r="AI124" s="12">
        <v>167</v>
      </c>
      <c r="AJ124" s="14">
        <f t="shared" si="98"/>
        <v>166.43333333333334</v>
      </c>
      <c r="AK124" s="12">
        <v>178.2</v>
      </c>
      <c r="AL124" s="14">
        <f t="shared" si="99"/>
        <v>177.66666666666666</v>
      </c>
      <c r="AM124" s="11" t="s">
        <v>162</v>
      </c>
      <c r="AN124" s="11">
        <v>173.5</v>
      </c>
      <c r="AO124" s="14">
        <f t="shared" si="100"/>
        <v>173.03333333333333</v>
      </c>
      <c r="AP124" s="12">
        <v>182.6</v>
      </c>
      <c r="AQ124" s="14">
        <f t="shared" si="101"/>
        <v>181.83333333333334</v>
      </c>
      <c r="AR124" s="12">
        <v>169.2</v>
      </c>
      <c r="AS124" s="14">
        <f t="shared" si="102"/>
        <v>168.79999999999998</v>
      </c>
      <c r="AT124" s="12">
        <v>180.8</v>
      </c>
      <c r="AU124" s="14">
        <f t="shared" si="103"/>
        <v>180.03333333333333</v>
      </c>
      <c r="AV124" s="12">
        <v>159.80000000000001</v>
      </c>
      <c r="AW124" s="14">
        <f t="shared" si="104"/>
        <v>159.70000000000002</v>
      </c>
      <c r="AX124" s="12">
        <v>168.4</v>
      </c>
      <c r="AY124" s="14">
        <f t="shared" si="105"/>
        <v>168.20000000000002</v>
      </c>
      <c r="AZ124" s="12">
        <v>172.5</v>
      </c>
      <c r="BA124" s="14">
        <f t="shared" si="106"/>
        <v>172.26666666666665</v>
      </c>
      <c r="BB124" s="12">
        <v>181.5</v>
      </c>
      <c r="BC124" s="14">
        <f t="shared" si="107"/>
        <v>180.56666666666669</v>
      </c>
      <c r="BD124" s="12">
        <v>170</v>
      </c>
      <c r="BE124" s="14">
        <f t="shared" si="108"/>
        <v>169.63333333333333</v>
      </c>
      <c r="BF124" s="12">
        <v>176.3</v>
      </c>
      <c r="BG124" s="19">
        <f t="shared" si="109"/>
        <v>175.83333333333334</v>
      </c>
    </row>
    <row r="125" spans="1:59" x14ac:dyDescent="0.3">
      <c r="A125" s="11" t="s">
        <v>33</v>
      </c>
      <c r="B125" s="12">
        <v>2023</v>
      </c>
      <c r="C125" s="11" t="s">
        <v>39</v>
      </c>
      <c r="D125" s="11">
        <f t="shared" si="55"/>
        <v>4</v>
      </c>
      <c r="E125" s="12">
        <v>174.8</v>
      </c>
      <c r="F125" s="14">
        <f t="shared" si="83"/>
        <v>174.73333333333335</v>
      </c>
      <c r="G125" s="12">
        <v>213.7</v>
      </c>
      <c r="H125" s="14">
        <f t="shared" si="84"/>
        <v>212.69999999999996</v>
      </c>
      <c r="I125" s="12">
        <v>172.4</v>
      </c>
      <c r="J125" s="14">
        <f t="shared" si="85"/>
        <v>175.6</v>
      </c>
      <c r="K125" s="12">
        <v>178.8</v>
      </c>
      <c r="L125" s="14">
        <f t="shared" si="86"/>
        <v>178.20000000000002</v>
      </c>
      <c r="M125" s="12">
        <v>168.7</v>
      </c>
      <c r="N125" s="14">
        <f t="shared" si="87"/>
        <v>171.0333333333333</v>
      </c>
      <c r="O125" s="12">
        <v>179.2</v>
      </c>
      <c r="P125" s="14">
        <f t="shared" si="88"/>
        <v>174.46666666666667</v>
      </c>
      <c r="Q125" s="12">
        <v>179.9</v>
      </c>
      <c r="R125" s="14">
        <f t="shared" si="89"/>
        <v>177.20000000000002</v>
      </c>
      <c r="S125" s="12">
        <v>174.7</v>
      </c>
      <c r="T125" s="14">
        <f t="shared" si="90"/>
        <v>173.0333333333333</v>
      </c>
      <c r="U125" s="12">
        <v>123.1</v>
      </c>
      <c r="V125" s="14">
        <f t="shared" si="91"/>
        <v>122.3</v>
      </c>
      <c r="W125" s="12">
        <v>207.8</v>
      </c>
      <c r="X125" s="14">
        <f t="shared" si="92"/>
        <v>205.80000000000004</v>
      </c>
      <c r="Y125" s="12">
        <v>165.5</v>
      </c>
      <c r="Z125" s="14">
        <f t="shared" si="93"/>
        <v>165.1</v>
      </c>
      <c r="AA125" s="12">
        <v>197</v>
      </c>
      <c r="AB125" s="14">
        <f t="shared" si="94"/>
        <v>196.73333333333335</v>
      </c>
      <c r="AC125" s="12">
        <v>182.1</v>
      </c>
      <c r="AD125" s="14">
        <f t="shared" si="95"/>
        <v>181.20000000000002</v>
      </c>
      <c r="AE125" s="12">
        <v>203.5</v>
      </c>
      <c r="AF125" s="14">
        <f t="shared" si="96"/>
        <v>202.96666666666667</v>
      </c>
      <c r="AG125" s="12">
        <v>181</v>
      </c>
      <c r="AH125" s="14">
        <f t="shared" si="97"/>
        <v>180.5</v>
      </c>
      <c r="AI125" s="12">
        <v>167.7</v>
      </c>
      <c r="AJ125" s="14">
        <f t="shared" si="98"/>
        <v>167.23333333333332</v>
      </c>
      <c r="AK125" s="12">
        <v>178.9</v>
      </c>
      <c r="AL125" s="14">
        <f t="shared" si="99"/>
        <v>178.43333333333331</v>
      </c>
      <c r="AM125" s="11" t="s">
        <v>163</v>
      </c>
      <c r="AN125" s="11">
        <v>175.2</v>
      </c>
      <c r="AO125" s="14">
        <f t="shared" si="100"/>
        <v>174.06666666666669</v>
      </c>
      <c r="AP125" s="12">
        <v>182.1</v>
      </c>
      <c r="AQ125" s="14">
        <f t="shared" si="101"/>
        <v>182.5</v>
      </c>
      <c r="AR125" s="12">
        <v>169.6</v>
      </c>
      <c r="AS125" s="14">
        <f t="shared" si="102"/>
        <v>169.33333333333334</v>
      </c>
      <c r="AT125" s="12">
        <v>181.5</v>
      </c>
      <c r="AU125" s="14">
        <f t="shared" si="103"/>
        <v>181.03333333333333</v>
      </c>
      <c r="AV125" s="12">
        <v>160.1</v>
      </c>
      <c r="AW125" s="14">
        <f t="shared" si="104"/>
        <v>159.9</v>
      </c>
      <c r="AX125" s="12">
        <v>168.8</v>
      </c>
      <c r="AY125" s="14">
        <f t="shared" si="105"/>
        <v>168.53333333333333</v>
      </c>
      <c r="AZ125" s="12">
        <v>174.2</v>
      </c>
      <c r="BA125" s="14">
        <f t="shared" si="106"/>
        <v>173.06666666666669</v>
      </c>
      <c r="BB125" s="12">
        <v>184.4</v>
      </c>
      <c r="BC125" s="14">
        <f t="shared" si="107"/>
        <v>182.43333333333331</v>
      </c>
      <c r="BD125" s="12">
        <v>170.9</v>
      </c>
      <c r="BE125" s="14">
        <f t="shared" si="108"/>
        <v>170.29999999999998</v>
      </c>
      <c r="BF125" s="12">
        <v>177.4</v>
      </c>
      <c r="BG125" s="19">
        <f t="shared" si="109"/>
        <v>176.66666666666666</v>
      </c>
    </row>
    <row r="126" spans="1:59" x14ac:dyDescent="0.3">
      <c r="A126" s="11" t="s">
        <v>33</v>
      </c>
      <c r="B126" s="12">
        <v>2023</v>
      </c>
      <c r="C126" s="11" t="s">
        <v>41</v>
      </c>
      <c r="D126" s="11">
        <f t="shared" si="55"/>
        <v>5</v>
      </c>
      <c r="E126" s="12">
        <v>174.7</v>
      </c>
      <c r="F126" s="14">
        <f t="shared" si="83"/>
        <v>174.73333333333335</v>
      </c>
      <c r="G126" s="12">
        <v>219.4</v>
      </c>
      <c r="H126" s="14">
        <f t="shared" si="84"/>
        <v>215.1</v>
      </c>
      <c r="I126" s="12">
        <v>176.7</v>
      </c>
      <c r="J126" s="14">
        <f t="shared" si="85"/>
        <v>175.43333333333331</v>
      </c>
      <c r="K126" s="12">
        <v>179.4</v>
      </c>
      <c r="L126" s="14">
        <f t="shared" si="86"/>
        <v>178.70000000000002</v>
      </c>
      <c r="M126" s="12">
        <v>164.4</v>
      </c>
      <c r="N126" s="14">
        <f t="shared" si="87"/>
        <v>168.43333333333331</v>
      </c>
      <c r="O126" s="12">
        <v>175.8</v>
      </c>
      <c r="P126" s="14">
        <f t="shared" si="88"/>
        <v>175.69999999999996</v>
      </c>
      <c r="Q126" s="12">
        <v>185</v>
      </c>
      <c r="R126" s="14">
        <f t="shared" si="89"/>
        <v>180.26666666666665</v>
      </c>
      <c r="S126" s="12">
        <v>176.9</v>
      </c>
      <c r="T126" s="14">
        <f t="shared" si="90"/>
        <v>174.6</v>
      </c>
      <c r="U126" s="12">
        <v>124.2</v>
      </c>
      <c r="V126" s="14">
        <f t="shared" si="91"/>
        <v>123.06666666666666</v>
      </c>
      <c r="W126" s="12">
        <v>211.9</v>
      </c>
      <c r="X126" s="14">
        <f t="shared" si="92"/>
        <v>208.16666666666666</v>
      </c>
      <c r="Y126" s="12">
        <v>165.9</v>
      </c>
      <c r="Z126" s="14">
        <f t="shared" si="93"/>
        <v>165.43333333333331</v>
      </c>
      <c r="AA126" s="12">
        <v>197.7</v>
      </c>
      <c r="AB126" s="14">
        <f t="shared" si="94"/>
        <v>197.1</v>
      </c>
      <c r="AC126" s="12">
        <v>183.1</v>
      </c>
      <c r="AD126" s="14">
        <f t="shared" si="95"/>
        <v>182</v>
      </c>
      <c r="AE126" s="12">
        <v>204.2</v>
      </c>
      <c r="AF126" s="14">
        <f t="shared" si="96"/>
        <v>203.46666666666667</v>
      </c>
      <c r="AG126" s="12">
        <v>181.3</v>
      </c>
      <c r="AH126" s="14">
        <f t="shared" si="97"/>
        <v>180.83333333333334</v>
      </c>
      <c r="AI126" s="12">
        <v>168.1</v>
      </c>
      <c r="AJ126" s="14">
        <f t="shared" si="98"/>
        <v>167.6</v>
      </c>
      <c r="AK126" s="12">
        <v>179.3</v>
      </c>
      <c r="AL126" s="14">
        <f t="shared" si="99"/>
        <v>178.80000000000004</v>
      </c>
      <c r="AM126" s="11" t="s">
        <v>164</v>
      </c>
      <c r="AN126" s="11">
        <v>175.6</v>
      </c>
      <c r="AO126" s="14">
        <f t="shared" si="100"/>
        <v>174.76666666666665</v>
      </c>
      <c r="AP126" s="12">
        <v>183.4</v>
      </c>
      <c r="AQ126" s="14">
        <f t="shared" si="101"/>
        <v>182.70000000000002</v>
      </c>
      <c r="AR126" s="12">
        <v>170.1</v>
      </c>
      <c r="AS126" s="14">
        <f t="shared" si="102"/>
        <v>169.63333333333333</v>
      </c>
      <c r="AT126" s="12">
        <v>182.2</v>
      </c>
      <c r="AU126" s="14">
        <f t="shared" si="103"/>
        <v>181.5</v>
      </c>
      <c r="AV126" s="12">
        <v>160.4</v>
      </c>
      <c r="AW126" s="14">
        <f t="shared" si="104"/>
        <v>160.1</v>
      </c>
      <c r="AX126" s="12">
        <v>169.2</v>
      </c>
      <c r="AY126" s="14">
        <f t="shared" si="105"/>
        <v>168.8</v>
      </c>
      <c r="AZ126" s="12">
        <v>174.8</v>
      </c>
      <c r="BA126" s="14">
        <f t="shared" si="106"/>
        <v>173.83333333333334</v>
      </c>
      <c r="BB126" s="12">
        <v>185.6</v>
      </c>
      <c r="BC126" s="14">
        <f t="shared" si="107"/>
        <v>183.83333333333334</v>
      </c>
      <c r="BD126" s="12">
        <v>171.6</v>
      </c>
      <c r="BE126" s="14">
        <f t="shared" si="108"/>
        <v>170.83333333333334</v>
      </c>
      <c r="BF126" s="12">
        <v>178.2</v>
      </c>
      <c r="BG126" s="19">
        <f t="shared" si="109"/>
        <v>177.30000000000004</v>
      </c>
    </row>
  </sheetData>
  <autoFilter ref="A1:BG126" xr:uid="{6774FB86-287E-40C1-8301-528DC963837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2DFD-AAF0-4E59-9887-F537B1C459F3}">
  <dimension ref="A1:N16"/>
  <sheetViews>
    <sheetView workbookViewId="0">
      <selection activeCell="E11" sqref="E11"/>
    </sheetView>
  </sheetViews>
  <sheetFormatPr defaultRowHeight="14.4" x14ac:dyDescent="0.3"/>
  <cols>
    <col min="1" max="1" width="22.33203125" bestFit="1" customWidth="1"/>
    <col min="2" max="2" width="15.5546875" bestFit="1" customWidth="1"/>
    <col min="3" max="3" width="8.44140625" bestFit="1" customWidth="1"/>
    <col min="4" max="4" width="7" bestFit="1" customWidth="1"/>
    <col min="5" max="6" width="8" bestFit="1" customWidth="1"/>
    <col min="7" max="9" width="7" bestFit="1" customWidth="1"/>
    <col min="10" max="10" width="10.21875" bestFit="1" customWidth="1"/>
    <col min="11" max="11" width="7.77734375" bestFit="1" customWidth="1"/>
    <col min="12" max="12" width="9.88671875" bestFit="1" customWidth="1"/>
    <col min="13" max="13" width="9.5546875" bestFit="1" customWidth="1"/>
    <col min="14" max="14" width="10.77734375" bestFit="1" customWidth="1"/>
    <col min="15" max="15" width="14.5546875" bestFit="1" customWidth="1"/>
    <col min="16" max="16" width="18.88671875" bestFit="1" customWidth="1"/>
    <col min="17" max="17" width="14.5546875" bestFit="1" customWidth="1"/>
    <col min="18" max="18" width="18.88671875" bestFit="1" customWidth="1"/>
    <col min="19" max="19" width="14.5546875" bestFit="1" customWidth="1"/>
    <col min="20" max="20" width="18.88671875" bestFit="1" customWidth="1"/>
    <col min="21" max="21" width="14.5546875" bestFit="1" customWidth="1"/>
    <col min="22" max="22" width="18.88671875" bestFit="1" customWidth="1"/>
    <col min="23" max="23" width="14.5546875" bestFit="1" customWidth="1"/>
    <col min="24" max="24" width="18.88671875" bestFit="1" customWidth="1"/>
    <col min="25" max="25" width="14.5546875" bestFit="1" customWidth="1"/>
    <col min="26" max="26" width="23.6640625" bestFit="1" customWidth="1"/>
    <col min="27" max="27" width="19.33203125" bestFit="1" customWidth="1"/>
  </cols>
  <sheetData>
    <row r="1" spans="1:14" x14ac:dyDescent="0.3">
      <c r="A1" s="6" t="s">
        <v>0</v>
      </c>
      <c r="B1" t="s">
        <v>35</v>
      </c>
    </row>
    <row r="3" spans="1:14" x14ac:dyDescent="0.3">
      <c r="A3" s="6" t="s">
        <v>179</v>
      </c>
      <c r="B3" s="6" t="s">
        <v>169</v>
      </c>
    </row>
    <row r="4" spans="1:14" x14ac:dyDescent="0.3">
      <c r="A4" s="6" t="s">
        <v>167</v>
      </c>
      <c r="B4" t="s">
        <v>31</v>
      </c>
      <c r="C4" t="s">
        <v>36</v>
      </c>
      <c r="D4" t="s">
        <v>38</v>
      </c>
      <c r="E4" t="s">
        <v>39</v>
      </c>
      <c r="F4" t="s">
        <v>41</v>
      </c>
      <c r="G4" t="s">
        <v>42</v>
      </c>
      <c r="H4" t="s">
        <v>44</v>
      </c>
      <c r="I4" t="s">
        <v>46</v>
      </c>
      <c r="J4" t="s">
        <v>48</v>
      </c>
      <c r="K4" t="s">
        <v>50</v>
      </c>
      <c r="L4" t="s">
        <v>53</v>
      </c>
      <c r="M4" t="s">
        <v>55</v>
      </c>
      <c r="N4" t="s">
        <v>168</v>
      </c>
    </row>
    <row r="5" spans="1:14" x14ac:dyDescent="0.3">
      <c r="A5" s="7">
        <v>2013</v>
      </c>
      <c r="B5" s="1">
        <v>100.3</v>
      </c>
      <c r="C5" s="1">
        <v>100.4</v>
      </c>
      <c r="D5" s="1">
        <v>100.4</v>
      </c>
      <c r="E5" s="1">
        <v>100.5</v>
      </c>
      <c r="F5" s="1">
        <v>100.5</v>
      </c>
      <c r="G5" s="1">
        <v>106.6</v>
      </c>
      <c r="H5" s="1">
        <v>107.7</v>
      </c>
      <c r="I5" s="1">
        <v>108.9</v>
      </c>
      <c r="J5" s="1">
        <v>109.7</v>
      </c>
      <c r="K5" s="1">
        <v>110.5</v>
      </c>
      <c r="L5" s="1">
        <v>111.1</v>
      </c>
      <c r="M5" s="1">
        <v>110.7</v>
      </c>
      <c r="N5" s="1">
        <v>1267.3</v>
      </c>
    </row>
    <row r="6" spans="1:14" x14ac:dyDescent="0.3">
      <c r="A6" s="7">
        <v>2014</v>
      </c>
      <c r="B6" s="1">
        <v>111.6</v>
      </c>
      <c r="C6" s="1">
        <v>112.5</v>
      </c>
      <c r="D6" s="1">
        <v>113.2</v>
      </c>
      <c r="E6" s="1">
        <v>113.9</v>
      </c>
      <c r="F6" s="1">
        <v>114.3</v>
      </c>
      <c r="G6" s="1">
        <v>113.9</v>
      </c>
      <c r="H6" s="1">
        <v>114.8</v>
      </c>
      <c r="I6" s="1">
        <v>115.5</v>
      </c>
      <c r="J6" s="1">
        <v>116.1</v>
      </c>
      <c r="K6" s="1">
        <v>116.7</v>
      </c>
      <c r="L6" s="1">
        <v>117.1</v>
      </c>
      <c r="M6" s="1">
        <v>116.5</v>
      </c>
      <c r="N6" s="1">
        <v>1376.1</v>
      </c>
    </row>
    <row r="7" spans="1:14" x14ac:dyDescent="0.3">
      <c r="A7" s="7">
        <v>2015</v>
      </c>
      <c r="B7" s="1">
        <v>117.3</v>
      </c>
      <c r="C7" s="1">
        <v>118.1</v>
      </c>
      <c r="D7" s="1">
        <v>118.6</v>
      </c>
      <c r="E7" s="1">
        <v>119.2</v>
      </c>
      <c r="F7" s="1">
        <v>119.6</v>
      </c>
      <c r="G7" s="1">
        <v>119</v>
      </c>
      <c r="H7" s="1">
        <v>119.9</v>
      </c>
      <c r="I7" s="1">
        <v>120.9</v>
      </c>
      <c r="J7" s="1">
        <v>121.6</v>
      </c>
      <c r="K7" s="1">
        <v>122.4</v>
      </c>
      <c r="L7" s="1">
        <v>122.9</v>
      </c>
      <c r="M7" s="1">
        <v>122.4</v>
      </c>
      <c r="N7" s="1">
        <v>1441.9</v>
      </c>
    </row>
    <row r="8" spans="1:14" x14ac:dyDescent="0.3">
      <c r="A8" s="7">
        <v>2016</v>
      </c>
      <c r="B8" s="1">
        <v>123.4</v>
      </c>
      <c r="C8" s="1">
        <v>124.4</v>
      </c>
      <c r="D8" s="1">
        <v>124.9</v>
      </c>
      <c r="E8" s="1">
        <v>125.6</v>
      </c>
      <c r="F8" s="1">
        <v>126</v>
      </c>
      <c r="G8" s="1">
        <v>125.5</v>
      </c>
      <c r="H8" s="1">
        <v>126.4</v>
      </c>
      <c r="I8" s="1">
        <v>127.3</v>
      </c>
      <c r="J8" s="1">
        <v>127.9</v>
      </c>
      <c r="K8" s="1">
        <v>128.69999999999999</v>
      </c>
      <c r="L8" s="1">
        <v>129.1</v>
      </c>
      <c r="M8" s="1">
        <v>128.5</v>
      </c>
      <c r="N8" s="1">
        <v>1517.7</v>
      </c>
    </row>
    <row r="9" spans="1:14" x14ac:dyDescent="0.3">
      <c r="A9" s="7">
        <v>2017</v>
      </c>
      <c r="B9" s="1">
        <v>129.6</v>
      </c>
      <c r="C9" s="1">
        <v>130.5</v>
      </c>
      <c r="D9" s="1">
        <v>131.1</v>
      </c>
      <c r="E9" s="1">
        <v>131.69999999999999</v>
      </c>
      <c r="F9" s="1">
        <v>132.1</v>
      </c>
      <c r="G9" s="1">
        <v>131.4</v>
      </c>
      <c r="H9" s="1">
        <v>132.6</v>
      </c>
      <c r="I9" s="1">
        <v>134.4</v>
      </c>
      <c r="J9" s="1">
        <v>135.69999999999999</v>
      </c>
      <c r="K9" s="1">
        <v>137.30000000000001</v>
      </c>
      <c r="L9" s="1">
        <v>138.6</v>
      </c>
      <c r="M9" s="1">
        <v>139.1</v>
      </c>
      <c r="N9" s="1">
        <v>1604.1</v>
      </c>
    </row>
    <row r="10" spans="1:14" x14ac:dyDescent="0.3">
      <c r="A10" s="7">
        <v>2018</v>
      </c>
      <c r="B10" s="1">
        <v>140.4</v>
      </c>
      <c r="C10" s="1">
        <v>141.30000000000001</v>
      </c>
      <c r="D10" s="1">
        <v>142</v>
      </c>
      <c r="E10" s="1">
        <v>142.9</v>
      </c>
      <c r="F10" s="1">
        <v>143.19999999999999</v>
      </c>
      <c r="G10" s="1">
        <v>142.5</v>
      </c>
      <c r="H10" s="1">
        <v>143.6</v>
      </c>
      <c r="I10" s="1">
        <v>144.6</v>
      </c>
      <c r="J10" s="1">
        <v>145.30000000000001</v>
      </c>
      <c r="K10" s="1">
        <v>146.30000000000001</v>
      </c>
      <c r="L10" s="1">
        <v>146.9</v>
      </c>
      <c r="M10" s="1">
        <v>146.5</v>
      </c>
      <c r="N10" s="1">
        <v>1725.5</v>
      </c>
    </row>
    <row r="11" spans="1:14" x14ac:dyDescent="0.3">
      <c r="A11" s="7">
        <v>2019</v>
      </c>
      <c r="B11" s="1">
        <v>147.69999999999999</v>
      </c>
      <c r="C11" s="1">
        <v>148.5</v>
      </c>
      <c r="D11" s="1">
        <v>149</v>
      </c>
      <c r="E11" s="1">
        <v>148.75</v>
      </c>
      <c r="F11" s="1">
        <v>150.1</v>
      </c>
      <c r="G11" s="1">
        <v>149.4</v>
      </c>
      <c r="H11" s="1">
        <v>150.6</v>
      </c>
      <c r="I11" s="1">
        <v>151.6</v>
      </c>
      <c r="J11" s="1">
        <v>152.19999999999999</v>
      </c>
      <c r="K11" s="1">
        <v>153</v>
      </c>
      <c r="L11" s="1">
        <v>153.5</v>
      </c>
      <c r="M11" s="1">
        <v>152.80000000000001</v>
      </c>
      <c r="N11" s="1">
        <v>1807.1499999999999</v>
      </c>
    </row>
    <row r="12" spans="1:14" x14ac:dyDescent="0.3">
      <c r="A12" s="7">
        <v>2020</v>
      </c>
      <c r="B12" s="1">
        <v>153.9</v>
      </c>
      <c r="C12" s="1">
        <v>154.80000000000001</v>
      </c>
      <c r="D12" s="1">
        <v>154.5</v>
      </c>
      <c r="E12" s="1">
        <v>155.6</v>
      </c>
      <c r="F12" s="1">
        <v>155.05000000000001</v>
      </c>
      <c r="G12" s="1">
        <v>154.69999999999999</v>
      </c>
      <c r="H12" s="1">
        <v>154.69999999999999</v>
      </c>
      <c r="I12" s="1">
        <v>155.5</v>
      </c>
      <c r="J12" s="1">
        <v>156.30000000000001</v>
      </c>
      <c r="K12" s="1">
        <v>156.5</v>
      </c>
      <c r="L12" s="1">
        <v>158</v>
      </c>
      <c r="M12" s="1">
        <v>158.4</v>
      </c>
      <c r="N12" s="1">
        <v>1867.9500000000003</v>
      </c>
    </row>
    <row r="13" spans="1:14" x14ac:dyDescent="0.3">
      <c r="A13" s="7">
        <v>2021</v>
      </c>
      <c r="B13" s="1">
        <v>157.69999999999999</v>
      </c>
      <c r="C13" s="1">
        <v>159.80000000000001</v>
      </c>
      <c r="D13" s="1">
        <v>159.9</v>
      </c>
      <c r="E13" s="1">
        <v>161.4</v>
      </c>
      <c r="F13" s="1">
        <v>161.6</v>
      </c>
      <c r="G13" s="1">
        <v>160.5</v>
      </c>
      <c r="H13" s="1">
        <v>161.5</v>
      </c>
      <c r="I13" s="1">
        <v>162.1</v>
      </c>
      <c r="J13" s="1">
        <v>162.1</v>
      </c>
      <c r="K13" s="1">
        <v>163.6</v>
      </c>
      <c r="L13" s="1">
        <v>164.2</v>
      </c>
      <c r="M13" s="1">
        <v>163.4</v>
      </c>
      <c r="N13" s="1">
        <v>1937.8</v>
      </c>
    </row>
    <row r="14" spans="1:14" x14ac:dyDescent="0.3">
      <c r="A14" s="7">
        <v>2022</v>
      </c>
      <c r="B14" s="1">
        <v>164.5</v>
      </c>
      <c r="C14" s="1">
        <v>165.5</v>
      </c>
      <c r="D14" s="1">
        <v>165.3</v>
      </c>
      <c r="E14" s="1">
        <v>167</v>
      </c>
      <c r="F14" s="1">
        <v>167.5</v>
      </c>
      <c r="G14" s="1">
        <v>166.8</v>
      </c>
      <c r="H14" s="1">
        <v>167.8</v>
      </c>
      <c r="I14" s="1">
        <v>169</v>
      </c>
      <c r="J14" s="1">
        <v>169.5</v>
      </c>
      <c r="K14" s="1">
        <v>171.2</v>
      </c>
      <c r="L14" s="1">
        <v>171.8</v>
      </c>
      <c r="M14" s="1">
        <v>170.7</v>
      </c>
      <c r="N14" s="1">
        <v>2016.6</v>
      </c>
    </row>
    <row r="15" spans="1:14" x14ac:dyDescent="0.3">
      <c r="A15" s="7">
        <v>2023</v>
      </c>
      <c r="B15" s="1">
        <v>172.1</v>
      </c>
      <c r="C15" s="1">
        <v>173.5</v>
      </c>
      <c r="D15" s="1">
        <v>173.5</v>
      </c>
      <c r="E15" s="1">
        <v>175.2</v>
      </c>
      <c r="F15" s="1">
        <v>175.6</v>
      </c>
      <c r="G15" s="1"/>
      <c r="H15" s="1"/>
      <c r="I15" s="1"/>
      <c r="J15" s="1"/>
      <c r="K15" s="1"/>
      <c r="L15" s="1"/>
      <c r="M15" s="1"/>
      <c r="N15" s="1">
        <v>869.9</v>
      </c>
    </row>
    <row r="16" spans="1:14" x14ac:dyDescent="0.3">
      <c r="A16" s="7" t="s">
        <v>168</v>
      </c>
      <c r="B16" s="1">
        <v>1518.5</v>
      </c>
      <c r="C16" s="1">
        <v>1529.3</v>
      </c>
      <c r="D16" s="1">
        <v>1532.4</v>
      </c>
      <c r="E16" s="1">
        <v>1541.7500000000002</v>
      </c>
      <c r="F16" s="1">
        <v>1545.55</v>
      </c>
      <c r="G16" s="1">
        <v>1370.3</v>
      </c>
      <c r="H16" s="1">
        <v>1379.6</v>
      </c>
      <c r="I16" s="1">
        <v>1389.8</v>
      </c>
      <c r="J16" s="1">
        <v>1396.3999999999999</v>
      </c>
      <c r="K16" s="1">
        <v>1406.2</v>
      </c>
      <c r="L16" s="1">
        <v>1413.2</v>
      </c>
      <c r="M16" s="1">
        <v>1409.0000000000002</v>
      </c>
      <c r="N16" s="1">
        <v>17432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1CED01-B905-410B-A418-FBD96482CB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Probleam statement 1</vt:lpstr>
      <vt:lpstr>Probleam statement 2</vt:lpstr>
      <vt:lpstr>Probleam statement 3</vt:lpstr>
      <vt:lpstr>Probleam statement 4</vt:lpstr>
      <vt:lpstr>Probleam statement 5</vt:lpstr>
      <vt:lpstr>Notes</vt:lpstr>
      <vt:lpstr>Data for probleam statement 1</vt:lpstr>
      <vt:lpstr>Data for probleam statement 2</vt:lpstr>
      <vt:lpstr>Data for probleam statement 3</vt:lpstr>
      <vt:lpstr>Data for probleam statement 4</vt:lpstr>
      <vt:lpstr>Data for probleam statement 5</vt:lpstr>
      <vt:lpstr>All_India_Index_Upto_April23__1</vt:lpstr>
      <vt:lpstr>All_India_Index working</vt:lpstr>
      <vt:lpstr>Rural+Urban</vt:lpstr>
      <vt:lpstr>Rural</vt:lpstr>
      <vt:lpstr>Urban</vt:lpstr>
      <vt:lpstr>Initial Pivot</vt:lpstr>
      <vt:lpstr>'Probleam statement 2'!Criteria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nilanjay nilanjay</cp:lastModifiedBy>
  <dcterms:created xsi:type="dcterms:W3CDTF">2024-03-29T11:58:14Z</dcterms:created>
  <dcterms:modified xsi:type="dcterms:W3CDTF">2024-06-06T00:41:36Z</dcterms:modified>
</cp:coreProperties>
</file>